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riana_carcano\Documents\Jefatura de Departamento\4. Trimestrales\Trimestrales 2019\4T\Género\Finales\"/>
    </mc:Choice>
  </mc:AlternateContent>
  <bookViews>
    <workbookView xWindow="0" yWindow="0" windowWidth="28800" windowHeight="11835" tabRatio="953"/>
  </bookViews>
  <sheets>
    <sheet name="Físico" sheetId="99" r:id="rId1"/>
    <sheet name="Financiero" sheetId="100" r:id="rId2"/>
    <sheet name="4 E015" sheetId="1" r:id="rId3"/>
    <sheet name="4 P006" sheetId="2" r:id="rId4"/>
    <sheet name="4 P021" sheetId="3" r:id="rId5"/>
    <sheet name="4 P022" sheetId="4" r:id="rId6"/>
    <sheet name="4 P023" sheetId="5" r:id="rId7"/>
    <sheet name="4 P024" sheetId="6" r:id="rId8"/>
    <sheet name="5 E002" sheetId="7" r:id="rId9"/>
    <sheet name="5 M001" sheetId="8" r:id="rId10"/>
    <sheet name="5 P005" sheetId="9" r:id="rId11"/>
    <sheet name="6 M001" sheetId="10" r:id="rId12"/>
    <sheet name="7 A900" sheetId="11" r:id="rId13"/>
    <sheet name="8 P001" sheetId="12" r:id="rId14"/>
    <sheet name="8 S257" sheetId="13" r:id="rId15"/>
    <sheet name="8 S259" sheetId="14" r:id="rId16"/>
    <sheet name="8 S260" sheetId="15" r:id="rId17"/>
    <sheet name="8 U024" sheetId="16" r:id="rId18"/>
    <sheet name="9 P001" sheetId="17" r:id="rId19"/>
    <sheet name="10 M001" sheetId="18" r:id="rId20"/>
    <sheet name="10 S020" sheetId="19" r:id="rId21"/>
    <sheet name="10 S021" sheetId="20" r:id="rId22"/>
    <sheet name="10 U006" sheetId="21" r:id="rId23"/>
    <sheet name="11 E010" sheetId="22" r:id="rId24"/>
    <sheet name="11 E021" sheetId="23" r:id="rId25"/>
    <sheet name="11 E032" sheetId="24" r:id="rId26"/>
    <sheet name="11 S243" sheetId="25" r:id="rId27"/>
    <sheet name="11 S244" sheetId="26" r:id="rId28"/>
    <sheet name="11 S247" sheetId="27" r:id="rId29"/>
    <sheet name="11 S267" sheetId="28" r:id="rId30"/>
    <sheet name="11 S271" sheetId="29" r:id="rId31"/>
    <sheet name="11 U084" sheetId="30" r:id="rId32"/>
    <sheet name="11 U280" sheetId="31" r:id="rId33"/>
    <sheet name="12 E010" sheetId="32" r:id="rId34"/>
    <sheet name="12 E022" sheetId="33" r:id="rId35"/>
    <sheet name="12 E023" sheetId="34" r:id="rId36"/>
    <sheet name="12 E025" sheetId="35" r:id="rId37"/>
    <sheet name="12 E036" sheetId="36" r:id="rId38"/>
    <sheet name="12 M001" sheetId="37" r:id="rId39"/>
    <sheet name="12 O001" sheetId="38" r:id="rId40"/>
    <sheet name="12 P012" sheetId="39" r:id="rId41"/>
    <sheet name="12 P016" sheetId="40" r:id="rId42"/>
    <sheet name="12 P018" sheetId="41" r:id="rId43"/>
    <sheet name="12 P020" sheetId="42" r:id="rId44"/>
    <sheet name="12 S174" sheetId="43" r:id="rId45"/>
    <sheet name="13 A006" sheetId="44" r:id="rId46"/>
    <sheet name="14 E002" sheetId="45" r:id="rId47"/>
    <sheet name="14 E003" sheetId="46" r:id="rId48"/>
    <sheet name="14 S043" sheetId="47" r:id="rId49"/>
    <sheet name="15 M001" sheetId="48" r:id="rId50"/>
    <sheet name="15 S273" sheetId="49" r:id="rId51"/>
    <sheet name="16 P002" sheetId="50" r:id="rId52"/>
    <sheet name="16 S046" sheetId="51" r:id="rId53"/>
    <sheet name="16 S219" sheetId="52" r:id="rId54"/>
    <sheet name="17 E002" sheetId="53" r:id="rId55"/>
    <sheet name="17 E003" sheetId="54" r:id="rId56"/>
    <sheet name="17 E009" sheetId="55" r:id="rId57"/>
    <sheet name="17 E011" sheetId="56" r:id="rId58"/>
    <sheet name="17 E013" sheetId="57" r:id="rId59"/>
    <sheet name="17 M001" sheetId="58" r:id="rId60"/>
    <sheet name="18 E568" sheetId="59" r:id="rId61"/>
    <sheet name="18 G003" sheetId="60" r:id="rId62"/>
    <sheet name="18 M001" sheetId="109" r:id="rId63"/>
    <sheet name="18 P002" sheetId="110" r:id="rId64"/>
    <sheet name="18 P008" sheetId="61" r:id="rId65"/>
    <sheet name="19 J014" sheetId="62" r:id="rId66"/>
    <sheet name="20 E016" sheetId="63" r:id="rId67"/>
    <sheet name="20 S017" sheetId="64" r:id="rId68"/>
    <sheet name="20 S070" sheetId="65" r:id="rId69"/>
    <sheet name="20 S155" sheetId="66" r:id="rId70"/>
    <sheet name="20 S174" sheetId="67" r:id="rId71"/>
    <sheet name="20 S176" sheetId="68" r:id="rId72"/>
    <sheet name="21 P001" sheetId="69" r:id="rId73"/>
    <sheet name="22 M001" sheetId="70" r:id="rId74"/>
    <sheet name="22 R003" sheetId="71" r:id="rId75"/>
    <sheet name="22 R008" sheetId="72" r:id="rId76"/>
    <sheet name="22 R009" sheetId="73" r:id="rId77"/>
    <sheet name="22 R010" sheetId="74" r:id="rId78"/>
    <sheet name="22 R011" sheetId="75" r:id="rId79"/>
    <sheet name="35 E013" sheetId="76" r:id="rId80"/>
    <sheet name="35 M001" sheetId="77" r:id="rId81"/>
    <sheet name="38 F002" sheetId="78" r:id="rId82"/>
    <sheet name="38 S190" sheetId="79" r:id="rId83"/>
    <sheet name="40 P002" sheetId="80" r:id="rId84"/>
    <sheet name="43 M001" sheetId="81" r:id="rId85"/>
    <sheet name="45 G001" sheetId="82" r:id="rId86"/>
    <sheet name="45 G002" sheetId="83" r:id="rId87"/>
    <sheet name="45 M001" sheetId="84" r:id="rId88"/>
    <sheet name="47 E033" sheetId="94" r:id="rId89"/>
    <sheet name="47 M001" sheetId="107" r:id="rId90"/>
    <sheet name="47 O001" sheetId="108" r:id="rId91"/>
    <sheet name="47 P010" sheetId="95" r:id="rId92"/>
    <sheet name="47 S010" sheetId="96" r:id="rId93"/>
    <sheet name="47 S249" sheetId="97" r:id="rId94"/>
    <sheet name="47 U011" sheetId="98" r:id="rId95"/>
    <sheet name="48 E011" sheetId="85" r:id="rId96"/>
    <sheet name="48 S243" sheetId="86" r:id="rId97"/>
    <sheet name="50 E001" sheetId="87" r:id="rId98"/>
    <sheet name="50 E007" sheetId="88" r:id="rId99"/>
    <sheet name="50 E011" sheetId="89" r:id="rId100"/>
    <sheet name="51 E036" sheetId="90" r:id="rId101"/>
    <sheet name="51 E043" sheetId="91" r:id="rId102"/>
    <sheet name="52 M001" sheetId="92" r:id="rId103"/>
    <sheet name="53 F571" sheetId="93" r:id="rId104"/>
  </sheets>
  <externalReferences>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 localSheetId="62">#REF!</definedName>
    <definedName name="\c" localSheetId="63">#REF!</definedName>
    <definedName name="\c" localSheetId="1">#REF!</definedName>
    <definedName name="\c" localSheetId="0">#REF!</definedName>
    <definedName name="\c">#REF!</definedName>
    <definedName name="\p">#N/A</definedName>
    <definedName name="\s">#N/A</definedName>
    <definedName name="\z" localSheetId="62">#REF!</definedName>
    <definedName name="\z" localSheetId="63">#REF!</definedName>
    <definedName name="\z" localSheetId="1">#REF!</definedName>
    <definedName name="\z" localSheetId="0">#REF!</definedName>
    <definedName name="\z">#REF!</definedName>
    <definedName name="_________ABR1" localSheetId="62">[1]!ABR&amp;[1]!MAY&amp;[1]!JUN&amp;[1]!JUL&amp;[1]!AGO&amp;[1]!SEP</definedName>
    <definedName name="_________ABR1" localSheetId="63">[1]!ABR&amp;[1]!MAY&amp;[1]!JUN&amp;[1]!JUL&amp;[1]!AGO&amp;[1]!SEP</definedName>
    <definedName name="_________ABR1">[1]!ABR&amp;[1]!MAY&amp;[1]!JUN&amp;[1]!JUL&amp;[1]!AGO&amp;[1]!SEP</definedName>
    <definedName name="_________AGO1" localSheetId="62">[1]!AGO&amp;[1]!SEP&amp;[1]!OCT&amp;[1]!NOV&amp;[1]!DIC</definedName>
    <definedName name="_________AGO1" localSheetId="63">[1]!AGO&amp;[1]!SEP&amp;[1]!OCT&amp;[1]!NOV&amp;[1]!DIC</definedName>
    <definedName name="_________AGO1">[1]!AGO&amp;[1]!SEP&amp;[1]!OCT&amp;[1]!NOV&amp;[1]!DIC</definedName>
    <definedName name="_________FEB1" localSheetId="62">[1]!FEB&amp;[1]!MAR&amp;[1]!ABR&amp;[1]!MAY&amp;[1]!JUN&amp;[1]!JUL</definedName>
    <definedName name="_________FEB1" localSheetId="63">[1]!FEB&amp;[1]!MAR&amp;[1]!ABR&amp;[1]!MAY&amp;[1]!JUN&amp;[1]!JUL</definedName>
    <definedName name="_________FEB1">[1]!FEB&amp;[1]!MAR&amp;[1]!ABR&amp;[1]!MAY&amp;[1]!JUN&amp;[1]!JUL</definedName>
    <definedName name="_________JUL1" localSheetId="62">[1]!JUL&amp;[1]!AGO&amp;[1]!SEP&amp;[1]!OCT&amp;[1]!NOV</definedName>
    <definedName name="_________JUL1" localSheetId="63">[1]!JUL&amp;[1]!AGO&amp;[1]!SEP&amp;[1]!OCT&amp;[1]!NOV</definedName>
    <definedName name="_________JUL1">[1]!JUL&amp;[1]!AGO&amp;[1]!SEP&amp;[1]!OCT&amp;[1]!NOV</definedName>
    <definedName name="_________JUN1" localSheetId="62">[1]!JUN&amp;[1]!JUL&amp;[1]!AGO&amp;[1]!SEP&amp;[1]!OCT</definedName>
    <definedName name="_________JUN1" localSheetId="63">[1]!JUN&amp;[1]!JUL&amp;[1]!AGO&amp;[1]!SEP&amp;[1]!OCT</definedName>
    <definedName name="_________JUN1">[1]!JUN&amp;[1]!JUL&amp;[1]!AGO&amp;[1]!SEP&amp;[1]!OCT</definedName>
    <definedName name="_________MAR1" localSheetId="62">[1]!MAR&amp;[1]!ABR&amp;[1]!MAY&amp;[1]!JUN&amp;[1]!JUL&amp;[1]!AGO</definedName>
    <definedName name="_________MAR1" localSheetId="63">[1]!MAR&amp;[1]!ABR&amp;[1]!MAY&amp;[1]!JUN&amp;[1]!JUL&amp;[1]!AGO</definedName>
    <definedName name="_________MAR1">[1]!MAR&amp;[1]!ABR&amp;[1]!MAY&amp;[1]!JUN&amp;[1]!JUL&amp;[1]!AGO</definedName>
    <definedName name="_________MAY1" localSheetId="62">[1]!MAY&amp;[1]!JUN&amp;[1]!JUL&amp;[1]!AGO&amp;[1]!SEP</definedName>
    <definedName name="_________MAY1" localSheetId="63">[1]!MAY&amp;[1]!JUN&amp;[1]!JUL&amp;[1]!AGO&amp;[1]!SEP</definedName>
    <definedName name="_________MAY1">[1]!MAY&amp;[1]!JUN&amp;[1]!JUL&amp;[1]!AGO&amp;[1]!SEP</definedName>
    <definedName name="_________NOV1" localSheetId="62">[1]!NOV&amp;[1]!DIC</definedName>
    <definedName name="_________NOV1" localSheetId="63">[1]!NOV&amp;[1]!DIC</definedName>
    <definedName name="_________NOV1">[1]!NOV&amp;[1]!DIC</definedName>
    <definedName name="_________OCT1" localSheetId="62">[1]!OCT&amp;[1]!NOV&amp;[1]!DIC</definedName>
    <definedName name="_________OCT1" localSheetId="63">[1]!OCT&amp;[1]!NOV&amp;[1]!DIC</definedName>
    <definedName name="_________OCT1">[1]!OCT&amp;[1]!NOV&amp;[1]!DIC</definedName>
    <definedName name="_________SEP1" localSheetId="62">[1]!SEP&amp;[1]!OCT&amp;[1]!NOV&amp;[1]!DIC</definedName>
    <definedName name="_________SEP1" localSheetId="63">[1]!SEP&amp;[1]!OCT&amp;[1]!NOV&amp;[1]!DIC</definedName>
    <definedName name="_________SEP1">[1]!SEP&amp;[1]!OCT&amp;[1]!NOV&amp;[1]!DIC</definedName>
    <definedName name="________cad179" localSheetId="62">'[2]Mod Eco Controlados 99'!#REF!</definedName>
    <definedName name="________cad179" localSheetId="63">'[2]Mod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 localSheetId="62">[1]!FEB&amp;[1]!MAR&amp;[1]!ABR&amp;[1]!MAY&amp;[1]!JUN&amp;[1]!JUL</definedName>
    <definedName name="________FEB1" localSheetId="63">[1]!FEB&amp;[1]!MAR&amp;[1]!ABR&amp;[1]!MAY&amp;[1]!JUN&amp;[1]!JUL</definedName>
    <definedName name="________FEB1">[1]!FEB&amp;[1]!MAR&amp;[1]!ABR&amp;[1]!MAY&amp;[1]!JUN&amp;[1]!JUL</definedName>
    <definedName name="________JUL1" localSheetId="62">[1]!JUL&amp;[1]!AGO&amp;[1]!SEP&amp;[1]!OCT&amp;[1]!NOV</definedName>
    <definedName name="________JUL1" localSheetId="63">[1]!JUL&amp;[1]!AGO&amp;[1]!SEP&amp;[1]!OCT&amp;[1]!NOV</definedName>
    <definedName name="________JUL1">[1]!JUL&amp;[1]!AGO&amp;[1]!SEP&amp;[1]!OCT&amp;[1]!NOV</definedName>
    <definedName name="________JUN1" localSheetId="62">[1]!JUN&amp;[1]!JUL&amp;[1]!AGO&amp;[1]!SEP&amp;[1]!OCT</definedName>
    <definedName name="________JUN1" localSheetId="63">[1]!JUN&amp;[1]!JUL&amp;[1]!AGO&amp;[1]!SEP&amp;[1]!OCT</definedName>
    <definedName name="________JUN1">[1]!JUN&amp;[1]!JUL&amp;[1]!AGO&amp;[1]!SEP&amp;[1]!OCT</definedName>
    <definedName name="________OCT1" localSheetId="62">[1]!OCT&amp;[1]!NOV&amp;[1]!DIC</definedName>
    <definedName name="________OCT1" localSheetId="63">[1]!OCT&amp;[1]!NOV&amp;[1]!DIC</definedName>
    <definedName name="________OCT1">[1]!OCT&amp;[1]!NOV&amp;[1]!DIC</definedName>
    <definedName name="________SEP1" localSheetId="62">[1]!SEP&amp;[1]!OCT&amp;[1]!NOV&amp;[1]!DIC</definedName>
    <definedName name="________SEP1" localSheetId="63">[1]!SEP&amp;[1]!OCT&amp;[1]!NOV&amp;[1]!DIC</definedName>
    <definedName name="________SEP1">[1]!SEP&amp;[1]!OCT&amp;[1]!NOV&amp;[1]!DIC</definedName>
    <definedName name="________smg97">'[3]Premisa macro'!$E$4</definedName>
    <definedName name="_______ABR1" localSheetId="62">[1]!ABR&amp;[1]!MAY&amp;[1]!JUN&amp;[1]!JUL&amp;[1]!AGO&amp;[1]!SEP</definedName>
    <definedName name="_______ABR1" localSheetId="63">[1]!ABR&amp;[1]!MAY&amp;[1]!JUN&amp;[1]!JUL&amp;[1]!AGO&amp;[1]!SEP</definedName>
    <definedName name="_______ABR1">[1]!ABR&amp;[1]!MAY&amp;[1]!JUN&amp;[1]!JUL&amp;[1]!AGO&amp;[1]!SEP</definedName>
    <definedName name="_______ABR2">[4]edofza4!$C$22</definedName>
    <definedName name="_______AGO1" localSheetId="62">[1]!AGO&amp;[1]!SEP&amp;[1]!OCT&amp;[1]!NOV&amp;[1]!DIC</definedName>
    <definedName name="_______AGO1" localSheetId="63">[1]!AGO&amp;[1]!SEP&amp;[1]!OCT&amp;[1]!NOV&amp;[1]!DIC</definedName>
    <definedName name="_______AGO1">[1]!AGO&amp;[1]!SEP&amp;[1]!OCT&amp;[1]!NOV&amp;[1]!DIC</definedName>
    <definedName name="_______AGO2">[4]edofza8!$C$22</definedName>
    <definedName name="_______CFD02" localSheetId="62">#REF!</definedName>
    <definedName name="_______CFD02" localSheetId="63">#REF!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 localSheetId="62">[1]!FEB&amp;[1]!MAR&amp;[1]!ABR&amp;[1]!MAY&amp;[1]!JUN&amp;[1]!JUL</definedName>
    <definedName name="_______FEB1" localSheetId="63">[1]!FEB&amp;[1]!MAR&amp;[1]!ABR&amp;[1]!MAY&amp;[1]!JUN&amp;[1]!JUL</definedName>
    <definedName name="_______FEB1">[1]!FEB&amp;[1]!MAR&amp;[1]!ABR&amp;[1]!MAY&amp;[1]!JUN&amp;[1]!JUL</definedName>
    <definedName name="_______FEB2">[4]edofza2!$C$22</definedName>
    <definedName name="_______JUL1" localSheetId="62">[1]!JUL&amp;[1]!AGO&amp;[1]!SEP&amp;[1]!OCT&amp;[1]!NOV</definedName>
    <definedName name="_______JUL1" localSheetId="63">[1]!JUL&amp;[1]!AGO&amp;[1]!SEP&amp;[1]!OCT&amp;[1]!NOV</definedName>
    <definedName name="_______JUL1">[1]!JUL&amp;[1]!AGO&amp;[1]!SEP&amp;[1]!OCT&amp;[1]!NOV</definedName>
    <definedName name="_______JUL2">[4]edofza7!$C$22</definedName>
    <definedName name="_______JUN1" localSheetId="62">[1]!JUN&amp;[1]!JUL&amp;[1]!AGO&amp;[1]!SEP&amp;[1]!OCT</definedName>
    <definedName name="_______JUN1" localSheetId="63">[1]!JUN&amp;[1]!JUL&amp;[1]!AGO&amp;[1]!SEP&amp;[1]!OCT</definedName>
    <definedName name="_______JUN1">[1]!JUN&amp;[1]!JUL&amp;[1]!AGO&amp;[1]!SEP&amp;[1]!OCT</definedName>
    <definedName name="_______JUN2">[4]edofza6!$C$22</definedName>
    <definedName name="_______MAR1" localSheetId="62">[1]!MAR&amp;[1]!ABR&amp;[1]!MAY&amp;[1]!JUN&amp;[1]!JUL&amp;[1]!AGO</definedName>
    <definedName name="_______MAR1" localSheetId="63">[1]!MAR&amp;[1]!ABR&amp;[1]!MAY&amp;[1]!JUN&amp;[1]!JUL&amp;[1]!AGO</definedName>
    <definedName name="_______MAR1">[1]!MAR&amp;[1]!ABR&amp;[1]!MAY&amp;[1]!JUN&amp;[1]!JUL&amp;[1]!AGO</definedName>
    <definedName name="_______MAR2">[4]edofza3!$C$22</definedName>
    <definedName name="_______MAY1" localSheetId="62">[1]!MAY&amp;[1]!JUN&amp;[1]!JUL&amp;[1]!AGO&amp;[1]!SEP</definedName>
    <definedName name="_______MAY1" localSheetId="63">[1]!MAY&amp;[1]!JUN&amp;[1]!JUL&amp;[1]!AGO&amp;[1]!SEP</definedName>
    <definedName name="_______MAY1">[1]!MAY&amp;[1]!JUN&amp;[1]!JUL&amp;[1]!AGO&amp;[1]!SEP</definedName>
    <definedName name="_______MAY2">[4]edofza5!$C$22</definedName>
    <definedName name="_______NOV1" localSheetId="62">[1]!NOV&amp;[1]!DIC</definedName>
    <definedName name="_______NOV1" localSheetId="63">[1]!NOV&amp;[1]!DIC</definedName>
    <definedName name="_______NOV1">[1]!NOV&amp;[1]!DIC</definedName>
    <definedName name="_______NOV2">[4]edofza11!$C$43</definedName>
    <definedName name="_______OCT1" localSheetId="62">[1]!OCT&amp;[1]!NOV&amp;[1]!DIC</definedName>
    <definedName name="_______OCT1" localSheetId="63">[1]!OCT&amp;[1]!NOV&amp;[1]!DIC</definedName>
    <definedName name="_______OCT1">[1]!OCT&amp;[1]!NOV&amp;[1]!DIC</definedName>
    <definedName name="_______OCT2">[4]edofza10!$C$22</definedName>
    <definedName name="_______PIB08" localSheetId="62">#REF!</definedName>
    <definedName name="_______PIB08" localSheetId="63">#REF!</definedName>
    <definedName name="_______PIB08" localSheetId="1">#REF!</definedName>
    <definedName name="_______PIB08" localSheetId="0">#REF!</definedName>
    <definedName name="_______PIB08">#REF!</definedName>
    <definedName name="_______SEP1" localSheetId="62">[1]!SEP&amp;[1]!OCT&amp;[1]!NOV&amp;[1]!DIC</definedName>
    <definedName name="_______SEP1" localSheetId="63">[1]!SEP&amp;[1]!OCT&amp;[1]!NOV&amp;[1]!DIC</definedName>
    <definedName name="_______SEP1">[1]!SEP&amp;[1]!OCT&amp;[1]!NOV&amp;[1]!DIC</definedName>
    <definedName name="_______SEP2">[4]edofza9!$C$22</definedName>
    <definedName name="_______smg97">'[5]Premisa macro'!$E$4</definedName>
    <definedName name="_______syt03" localSheetId="62">#REF!</definedName>
    <definedName name="_______syt03" localSheetId="63">#REF!</definedName>
    <definedName name="_______syt03" localSheetId="1">#REF!</definedName>
    <definedName name="_______syt03" localSheetId="0">#REF!</definedName>
    <definedName name="_______syt03">#REF!</definedName>
    <definedName name="_______TDC2001">'[6]Tipos de Cambio'!$C$4</definedName>
    <definedName name="______ABR1" localSheetId="62">[1]!ABR&amp;[1]!MAY&amp;[1]!JUN&amp;[1]!JUL&amp;[1]!AGO&amp;[1]!SEP</definedName>
    <definedName name="______ABR1" localSheetId="63">[1]!ABR&amp;[1]!MAY&amp;[1]!JUN&amp;[1]!JUL&amp;[1]!AGO&amp;[1]!SEP</definedName>
    <definedName name="______ABR1">[1]!ABR&amp;[1]!MAY&amp;[1]!JUN&amp;[1]!JUL&amp;[1]!AGO&amp;[1]!SEP</definedName>
    <definedName name="______ABR2">[4]edofza4!$C$22</definedName>
    <definedName name="______AGO1" localSheetId="62">[1]!AGO&amp;[1]!SEP&amp;[1]!OCT&amp;[1]!NOV&amp;[1]!DIC</definedName>
    <definedName name="______AGO1" localSheetId="63">[1]!AGO&amp;[1]!SEP&amp;[1]!OCT&amp;[1]!NOV&amp;[1]!DIC</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 localSheetId="62">[1]!FEB&amp;[1]!MAR&amp;[1]!ABR&amp;[1]!MAY&amp;[1]!JUN&amp;[1]!JUL</definedName>
    <definedName name="______FEB1" localSheetId="63">[1]!FEB&amp;[1]!MAR&amp;[1]!ABR&amp;[1]!MAY&amp;[1]!JUN&amp;[1]!JUL</definedName>
    <definedName name="______FEB1">[1]!FEB&amp;[1]!MAR&amp;[1]!ABR&amp;[1]!MAY&amp;[1]!JUN&amp;[1]!JUL</definedName>
    <definedName name="______FEB2">[4]edofza2!$C$22</definedName>
    <definedName name="______JUL1" localSheetId="62">[1]!JUL&amp;[1]!AGO&amp;[1]!SEP&amp;[1]!OCT&amp;[1]!NOV</definedName>
    <definedName name="______JUL1" localSheetId="63">[1]!JUL&amp;[1]!AGO&amp;[1]!SEP&amp;[1]!OCT&amp;[1]!NOV</definedName>
    <definedName name="______JUL1">[1]!JUL&amp;[1]!AGO&amp;[1]!SEP&amp;[1]!OCT&amp;[1]!NOV</definedName>
    <definedName name="______JUL2">[4]edofza7!$C$22</definedName>
    <definedName name="______JUN1" localSheetId="62">[1]!JUN&amp;[1]!JUL&amp;[1]!AGO&amp;[1]!SEP&amp;[1]!OCT</definedName>
    <definedName name="______JUN1" localSheetId="63">[1]!JUN&amp;[1]!JUL&amp;[1]!AGO&amp;[1]!SEP&amp;[1]!OCT</definedName>
    <definedName name="______JUN1">[1]!JUN&amp;[1]!JUL&amp;[1]!AGO&amp;[1]!SEP&amp;[1]!OCT</definedName>
    <definedName name="______JUN2">[4]edofza6!$C$22</definedName>
    <definedName name="______MAR1" localSheetId="62">[1]!MAR&amp;[1]!ABR&amp;[1]!MAY&amp;[1]!JUN&amp;[1]!JUL&amp;[1]!AGO</definedName>
    <definedName name="______MAR1" localSheetId="63">[1]!MAR&amp;[1]!ABR&amp;[1]!MAY&amp;[1]!JUN&amp;[1]!JUL&amp;[1]!AGO</definedName>
    <definedName name="______MAR1">[1]!MAR&amp;[1]!ABR&amp;[1]!MAY&amp;[1]!JUN&amp;[1]!JUL&amp;[1]!AGO</definedName>
    <definedName name="______MAR2">[4]edofza3!$C$22</definedName>
    <definedName name="______MAY1" localSheetId="62">[1]!MAY&amp;[1]!JUN&amp;[1]!JUL&amp;[1]!AGO&amp;[1]!SEP</definedName>
    <definedName name="______MAY1" localSheetId="63">[1]!MAY&amp;[1]!JUN&amp;[1]!JUL&amp;[1]!AGO&amp;[1]!SEP</definedName>
    <definedName name="______MAY1">[1]!MAY&amp;[1]!JUN&amp;[1]!JUL&amp;[1]!AGO&amp;[1]!SEP</definedName>
    <definedName name="______MAY2">[4]edofza5!$C$22</definedName>
    <definedName name="______NOV1" localSheetId="62">[1]!NOV&amp;[1]!DIC</definedName>
    <definedName name="______NOV1" localSheetId="63">[1]!NOV&amp;[1]!DIC</definedName>
    <definedName name="______NOV1">[1]!NOV&amp;[1]!DIC</definedName>
    <definedName name="______NOV2">[4]edofza11!$C$43</definedName>
    <definedName name="______OCT1" localSheetId="62">[1]!OCT&amp;[1]!NOV&amp;[1]!DIC</definedName>
    <definedName name="______OCT1" localSheetId="63">[1]!OCT&amp;[1]!NOV&amp;[1]!DIC</definedName>
    <definedName name="______OCT1">[1]!OCT&amp;[1]!NOV&amp;[1]!DIC</definedName>
    <definedName name="______OCT2">[4]edofza10!$C$22</definedName>
    <definedName name="______SEP1" localSheetId="62">[1]!SEP&amp;[1]!OCT&amp;[1]!NOV&amp;[1]!DIC</definedName>
    <definedName name="______SEP1" localSheetId="63">[1]!SEP&amp;[1]!OCT&amp;[1]!NOV&amp;[1]!DIC</definedName>
    <definedName name="______SEP1">[1]!SEP&amp;[1]!OCT&amp;[1]!NOV&amp;[1]!DIC</definedName>
    <definedName name="______SEP2">[4]edofza9!$C$22</definedName>
    <definedName name="______smg97">'[5]Premisa macro'!$E$4</definedName>
    <definedName name="______TDC2001">'[6]Tipos de Cambio'!$C$4</definedName>
    <definedName name="_____ABR1" localSheetId="62">[1]!ABR&amp;[1]!MAY&amp;[1]!JUN&amp;[1]!JUL&amp;[1]!AGO&amp;[1]!SEP</definedName>
    <definedName name="_____ABR1" localSheetId="63">[1]!ABR&amp;[1]!MAY&amp;[1]!JUN&amp;[1]!JUL&amp;[1]!AGO&amp;[1]!SEP</definedName>
    <definedName name="_____ABR1">[1]!ABR&amp;[1]!MAY&amp;[1]!JUN&amp;[1]!JUL&amp;[1]!AGO&amp;[1]!SEP</definedName>
    <definedName name="_____ABR2">[4]edofza4!$C$22</definedName>
    <definedName name="_____AGO1" localSheetId="62">[1]!AGO&amp;[1]!SEP&amp;[1]!OCT&amp;[1]!NOV&amp;[1]!DIC</definedName>
    <definedName name="_____AGO1" localSheetId="63">[1]!AGO&amp;[1]!SEP&amp;[1]!OCT&amp;[1]!NOV&amp;[1]!DIC</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 localSheetId="62">[1]!FEB&amp;[1]!MAR&amp;[1]!ABR&amp;[1]!MAY&amp;[1]!JUN&amp;[1]!JUL</definedName>
    <definedName name="_____FEB1" localSheetId="63">[1]!FEB&amp;[1]!MAR&amp;[1]!ABR&amp;[1]!MAY&amp;[1]!JUN&amp;[1]!JUL</definedName>
    <definedName name="_____FEB1">[1]!FEB&amp;[1]!MAR&amp;[1]!ABR&amp;[1]!MAY&amp;[1]!JUN&amp;[1]!JUL</definedName>
    <definedName name="_____FEB2">[4]edofza2!$C$22</definedName>
    <definedName name="_____JUL1" localSheetId="62">[1]!JUL&amp;[1]!AGO&amp;[1]!SEP&amp;[1]!OCT&amp;[1]!NOV</definedName>
    <definedName name="_____JUL1" localSheetId="63">[1]!JUL&amp;[1]!AGO&amp;[1]!SEP&amp;[1]!OCT&amp;[1]!NOV</definedName>
    <definedName name="_____JUL1">[1]!JUL&amp;[1]!AGO&amp;[1]!SEP&amp;[1]!OCT&amp;[1]!NOV</definedName>
    <definedName name="_____JUL2">[4]edofza7!$C$22</definedName>
    <definedName name="_____JUN1" localSheetId="62">[1]!JUN&amp;[1]!JUL&amp;[1]!AGO&amp;[1]!SEP&amp;[1]!OCT</definedName>
    <definedName name="_____JUN1" localSheetId="63">[1]!JUN&amp;[1]!JUL&amp;[1]!AGO&amp;[1]!SEP&amp;[1]!OCT</definedName>
    <definedName name="_____JUN1">[1]!JUN&amp;[1]!JUL&amp;[1]!AGO&amp;[1]!SEP&amp;[1]!OCT</definedName>
    <definedName name="_____JUN2">[4]edofza6!$C$22</definedName>
    <definedName name="_____MAR1" localSheetId="62">[1]!MAR&amp;[1]!ABR&amp;[1]!MAY&amp;[1]!JUN&amp;[1]!JUL&amp;[1]!AGO</definedName>
    <definedName name="_____MAR1" localSheetId="63">[1]!MAR&amp;[1]!ABR&amp;[1]!MAY&amp;[1]!JUN&amp;[1]!JUL&amp;[1]!AGO</definedName>
    <definedName name="_____MAR1">[1]!MAR&amp;[1]!ABR&amp;[1]!MAY&amp;[1]!JUN&amp;[1]!JUL&amp;[1]!AGO</definedName>
    <definedName name="_____MAR2">[4]edofza3!$C$22</definedName>
    <definedName name="_____MAY1" localSheetId="62">[1]!MAY&amp;[1]!JUN&amp;[1]!JUL&amp;[1]!AGO&amp;[1]!SEP</definedName>
    <definedName name="_____MAY1" localSheetId="63">[1]!MAY&amp;[1]!JUN&amp;[1]!JUL&amp;[1]!AGO&amp;[1]!SEP</definedName>
    <definedName name="_____MAY1">[1]!MAY&amp;[1]!JUN&amp;[1]!JUL&amp;[1]!AGO&amp;[1]!SEP</definedName>
    <definedName name="_____MAY2">[4]edofza5!$C$22</definedName>
    <definedName name="_____NOV1" localSheetId="62">[1]!NOV&amp;[1]!DIC</definedName>
    <definedName name="_____NOV1" localSheetId="63">[1]!NOV&amp;[1]!DIC</definedName>
    <definedName name="_____NOV1">[1]!NOV&amp;[1]!DIC</definedName>
    <definedName name="_____NOV2">[4]edofza11!$C$43</definedName>
    <definedName name="_____OCT1" localSheetId="62">[1]!OCT&amp;[1]!NOV&amp;[1]!DIC</definedName>
    <definedName name="_____OCT1" localSheetId="63">[1]!OCT&amp;[1]!NOV&amp;[1]!DIC</definedName>
    <definedName name="_____OCT1">[1]!OCT&amp;[1]!NOV&amp;[1]!DIC</definedName>
    <definedName name="_____OCT2">[4]edofza10!$C$22</definedName>
    <definedName name="_____SEP1" localSheetId="62">[1]!SEP&amp;[1]!OCT&amp;[1]!NOV&amp;[1]!DIC</definedName>
    <definedName name="_____SEP1" localSheetId="63">[1]!SEP&amp;[1]!OCT&amp;[1]!NOV&amp;[1]!DIC</definedName>
    <definedName name="_____SEP1">[1]!SEP&amp;[1]!OCT&amp;[1]!NOV&amp;[1]!DIC</definedName>
    <definedName name="_____SEP2">[4]edofza9!$C$22</definedName>
    <definedName name="_____smg97">'[5]Premisa macro'!$E$4</definedName>
    <definedName name="_____TDC2001">'[6]Tipos de Cambio'!$C$4</definedName>
    <definedName name="____ABR1" localSheetId="62">[1]!ABR&amp;[1]!MAY&amp;[1]!JUN&amp;[1]!JUL&amp;[1]!AGO&amp;[1]!SEP</definedName>
    <definedName name="____ABR1" localSheetId="63">[1]!ABR&amp;[1]!MAY&amp;[1]!JUN&amp;[1]!JUL&amp;[1]!AGO&amp;[1]!SEP</definedName>
    <definedName name="____ABR1">[1]!ABR&amp;[1]!MAY&amp;[1]!JUN&amp;[1]!JUL&amp;[1]!AGO&amp;[1]!SEP</definedName>
    <definedName name="____ABR2">[4]edofza4!$C$22</definedName>
    <definedName name="____AGO1" localSheetId="62">[1]!AGO&amp;[1]!SEP&amp;[1]!OCT&amp;[1]!NOV&amp;[1]!DIC</definedName>
    <definedName name="____AGO1" localSheetId="63">[1]!AGO&amp;[1]!SEP&amp;[1]!OCT&amp;[1]!NOV&amp;[1]!DIC</definedName>
    <definedName name="____AGO1">[1]!AGO&amp;[1]!SEP&amp;[1]!OCT&amp;[1]!NOV&amp;[1]!DIC</definedName>
    <definedName name="____AGO2">[4]edofza8!$C$22</definedName>
    <definedName name="____ASA96" localSheetId="62">#REF!</definedName>
    <definedName name="____ASA96" localSheetId="63">#REF!</definedName>
    <definedName name="____ASA96" localSheetId="1">#REF!</definedName>
    <definedName name="____ASA96" localSheetId="0">#REF!</definedName>
    <definedName name="____ASA96">#REF!</definedName>
    <definedName name="____cad179" localSheetId="62">'[2]Mod Eco Controlados 99'!#REF!</definedName>
    <definedName name="____cad179" localSheetId="63">'[2]Mod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62" hidden="1">{"Bruto",#N/A,FALSE,"CONV3T.XLS";"Neto",#N/A,FALSE,"CONV3T.XLS";"UnoB",#N/A,FALSE,"CONV3T.XLS";"Bruto",#N/A,FALSE,"CONV4T.XLS";"Neto",#N/A,FALSE,"CONV4T.XLS";"UnoB",#N/A,FALSE,"CONV4T.XLS"}</definedName>
    <definedName name="____CAN2" localSheetId="63"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62" hidden="1">{"Bruto",#N/A,FALSE,"CONV3T.XLS";"Neto",#N/A,FALSE,"CONV3T.XLS";"UnoB",#N/A,FALSE,"CONV3T.XLS";"Bruto",#N/A,FALSE,"CONV4T.XLS";"Neto",#N/A,FALSE,"CONV4T.XLS";"UnoB",#N/A,FALSE,"CONV4T.XLS"}</definedName>
    <definedName name="____CAN4" localSheetId="63"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62">#REF!</definedName>
    <definedName name="____CFD02" localSheetId="63">#REF!</definedName>
    <definedName name="____CFD02" localSheetId="1">#REF!</definedName>
    <definedName name="____CFD02" localSheetId="0">#REF!</definedName>
    <definedName name="____CFD02">#REF!</definedName>
    <definedName name="____CFE96" localSheetId="62">#REF!</definedName>
    <definedName name="____CFE96" localSheetId="63">#REF!</definedName>
    <definedName name="____CFE96" localSheetId="1">#REF!</definedName>
    <definedName name="____CFE96" localSheetId="0">#REF!</definedName>
    <definedName name="____CFE96">#REF!</definedName>
    <definedName name="____CON96" localSheetId="62">#REF!</definedName>
    <definedName name="____CON96" localSheetId="63">#REF!</definedName>
    <definedName name="____CON96" localSheetId="1">#REF!</definedName>
    <definedName name="____CON96" localSheetId="0">#REF!</definedName>
    <definedName name="____CON96">#REF!</definedName>
    <definedName name="____COR4" localSheetId="62" hidden="1">{"Bruto",#N/A,FALSE,"CONV3T.XLS";"Neto",#N/A,FALSE,"CONV3T.XLS";"UnoB",#N/A,FALSE,"CONV3T.XLS";"Bruto",#N/A,FALSE,"CONV4T.XLS";"Neto",#N/A,FALSE,"CONV4T.XLS";"UnoB",#N/A,FALSE,"CONV4T.XLS"}</definedName>
    <definedName name="____COR4" localSheetId="63"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62" hidden="1">{"Bruto",#N/A,FALSE,"CONV3T.XLS";"Neto",#N/A,FALSE,"CONV3T.XLS";"UnoB",#N/A,FALSE,"CONV3T.XLS";"Bruto",#N/A,FALSE,"CONV4T.XLS";"Neto",#N/A,FALSE,"CONV4T.XLS";"UnoB",#N/A,FALSE,"CONV4T.XLS"}</definedName>
    <definedName name="____COS4" localSheetId="63"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62" hidden="1">{"Bruto",#N/A,FALSE,"CONV3T.XLS";"Neto",#N/A,FALSE,"CONV3T.XLS";"UnoB",#N/A,FALSE,"CONV3T.XLS";"Bruto",#N/A,FALSE,"CONV4T.XLS";"Neto",#N/A,FALSE,"CONV4T.XLS";"UnoB",#N/A,FALSE,"CONV4T.XLS"}</definedName>
    <definedName name="____ee1" localSheetId="63"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62" hidden="1">{"Bruto",#N/A,FALSE,"CONV3T.XLS";"Neto",#N/A,FALSE,"CONV3T.XLS";"UnoB",#N/A,FALSE,"CONV3T.XLS";"Bruto",#N/A,FALSE,"CONV4T.XLS";"Neto",#N/A,FALSE,"CONV4T.XLS";"UnoB",#N/A,FALSE,"CONV4T.XLS"}</definedName>
    <definedName name="____esc2" localSheetId="63"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62" hidden="1">{"Bruto",#N/A,FALSE,"CONV3T.XLS";"Neto",#N/A,FALSE,"CONV3T.XLS";"UnoB",#N/A,FALSE,"CONV3T.XLS";"Bruto",#N/A,FALSE,"CONV4T.XLS";"Neto",#N/A,FALSE,"CONV4T.XLS";"UnoB",#N/A,FALSE,"CONV4T.XLS"}</definedName>
    <definedName name="____ESC4" localSheetId="63"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62">[1]!FEB&amp;[1]!MAR&amp;[1]!ABR&amp;[1]!MAY&amp;[1]!JUN&amp;[1]!JUL</definedName>
    <definedName name="____FEB1" localSheetId="63">[1]!FEB&amp;[1]!MAR&amp;[1]!ABR&amp;[1]!MAY&amp;[1]!JUN&amp;[1]!JUL</definedName>
    <definedName name="____FEB1">[1]!FEB&amp;[1]!MAR&amp;[1]!ABR&amp;[1]!MAY&amp;[1]!JUN&amp;[1]!JUL</definedName>
    <definedName name="____FEB2">[4]edofza2!$C$22</definedName>
    <definedName name="____JUL1" localSheetId="62">[1]!JUL&amp;[1]!AGO&amp;[1]!SEP&amp;[1]!OCT&amp;[1]!NOV</definedName>
    <definedName name="____JUL1" localSheetId="63">[1]!JUL&amp;[1]!AGO&amp;[1]!SEP&amp;[1]!OCT&amp;[1]!NOV</definedName>
    <definedName name="____JUL1">[1]!JUL&amp;[1]!AGO&amp;[1]!SEP&amp;[1]!OCT&amp;[1]!NOV</definedName>
    <definedName name="____JUL2">[4]edofza7!$C$22</definedName>
    <definedName name="____JUN1" localSheetId="62">[1]!JUN&amp;[1]!JUL&amp;[1]!AGO&amp;[1]!SEP&amp;[1]!OCT</definedName>
    <definedName name="____JUN1" localSheetId="63">[1]!JUN&amp;[1]!JUL&amp;[1]!AGO&amp;[1]!SEP&amp;[1]!OCT</definedName>
    <definedName name="____JUN1">[1]!JUN&amp;[1]!JUL&amp;[1]!AGO&amp;[1]!SEP&amp;[1]!OCT</definedName>
    <definedName name="____JUN2">[4]edofza6!$C$22</definedName>
    <definedName name="____MAR1" localSheetId="62">[1]!MAR&amp;[1]!ABR&amp;[1]!MAY&amp;[1]!JUN&amp;[1]!JUL&amp;[1]!AGO</definedName>
    <definedName name="____MAR1" localSheetId="63">[1]!MAR&amp;[1]!ABR&amp;[1]!MAY&amp;[1]!JUN&amp;[1]!JUL&amp;[1]!AGO</definedName>
    <definedName name="____MAR1">[1]!MAR&amp;[1]!ABR&amp;[1]!MAY&amp;[1]!JUN&amp;[1]!JUL&amp;[1]!AGO</definedName>
    <definedName name="____MAR2">[4]edofza3!$C$22</definedName>
    <definedName name="____MAY1" localSheetId="62">[1]!MAY&amp;[1]!JUN&amp;[1]!JUL&amp;[1]!AGO&amp;[1]!SEP</definedName>
    <definedName name="____MAY1" localSheetId="63">[1]!MAY&amp;[1]!JUN&amp;[1]!JUL&amp;[1]!AGO&amp;[1]!SEP</definedName>
    <definedName name="____MAY1">[1]!MAY&amp;[1]!JUN&amp;[1]!JUL&amp;[1]!AGO&amp;[1]!SEP</definedName>
    <definedName name="____MAY2">[4]edofza5!$C$22</definedName>
    <definedName name="____mor2" localSheetId="62" hidden="1">{"Bruto",#N/A,FALSE,"CONV3T.XLS";"Neto",#N/A,FALSE,"CONV3T.XLS";"UnoB",#N/A,FALSE,"CONV3T.XLS";"Bruto",#N/A,FALSE,"CONV4T.XLS";"Neto",#N/A,FALSE,"CONV4T.XLS";"UnoB",#N/A,FALSE,"CONV4T.XLS"}</definedName>
    <definedName name="____mor2" localSheetId="63"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62" hidden="1">{"Bruto",#N/A,FALSE,"CONV3T.XLS";"Neto",#N/A,FALSE,"CONV3T.XLS";"UnoB",#N/A,FALSE,"CONV3T.XLS";"Bruto",#N/A,FALSE,"CONV4T.XLS";"Neto",#N/A,FALSE,"CONV4T.XLS";"UnoB",#N/A,FALSE,"CONV4T.XLS"}</definedName>
    <definedName name="____MOR4" localSheetId="63"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62">[1]!NOV&amp;[1]!DIC</definedName>
    <definedName name="____NOV1" localSheetId="63">[1]!NOV&amp;[1]!DIC</definedName>
    <definedName name="____NOV1">[1]!NOV&amp;[1]!DIC</definedName>
    <definedName name="____NOV2">[4]edofza11!$C$43</definedName>
    <definedName name="____OCT1" localSheetId="62">[1]!OCT&amp;[1]!NOV&amp;[1]!DIC</definedName>
    <definedName name="____OCT1" localSheetId="63">[1]!OCT&amp;[1]!NOV&amp;[1]!DIC</definedName>
    <definedName name="____OCT1">[1]!OCT&amp;[1]!NOV&amp;[1]!DIC</definedName>
    <definedName name="____OCT2">[4]edofza10!$C$22</definedName>
    <definedName name="____pa2" localSheetId="62" hidden="1">{"Bruto",#N/A,FALSE,"CONV3T.XLS";"Neto",#N/A,FALSE,"CONV3T.XLS";"UnoB",#N/A,FALSE,"CONV3T.XLS";"Bruto",#N/A,FALSE,"CONV4T.XLS";"Neto",#N/A,FALSE,"CONV4T.XLS";"UnoB",#N/A,FALSE,"CONV4T.XLS"}</definedName>
    <definedName name="____pa2" localSheetId="63"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62" hidden="1">{"Bruto",#N/A,FALSE,"CONV3T.XLS";"Neto",#N/A,FALSE,"CONV3T.XLS";"UnoB",#N/A,FALSE,"CONV3T.XLS";"Bruto",#N/A,FALSE,"CONV4T.XLS";"Neto",#N/A,FALSE,"CONV4T.XLS";"UnoB",#N/A,FALSE,"CONV4T.XLS"}</definedName>
    <definedName name="____PAJ4" localSheetId="63"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62">#REF!</definedName>
    <definedName name="____PEM96" localSheetId="63">#REF!</definedName>
    <definedName name="____PEM96" localSheetId="1">#REF!</definedName>
    <definedName name="____PEM96" localSheetId="0">#REF!</definedName>
    <definedName name="____PEM96">#REF!</definedName>
    <definedName name="____PIB08" localSheetId="62">#REF!</definedName>
    <definedName name="____PIB08" localSheetId="63">#REF!</definedName>
    <definedName name="____PIB08" localSheetId="1">#REF!</definedName>
    <definedName name="____PIB08" localSheetId="0">#REF!</definedName>
    <definedName name="____PIB08">#REF!</definedName>
    <definedName name="____PIP96" localSheetId="62">#REF!</definedName>
    <definedName name="____PIP96" localSheetId="63">#REF!</definedName>
    <definedName name="____PIP96" localSheetId="1">#REF!</definedName>
    <definedName name="____PIP96" localSheetId="0">#REF!</definedName>
    <definedName name="____PIP96">#REF!</definedName>
    <definedName name="____SEP1" localSheetId="62">[1]!SEP&amp;[1]!OCT&amp;[1]!NOV&amp;[1]!DIC</definedName>
    <definedName name="____SEP1" localSheetId="63">[1]!SEP&amp;[1]!OCT&amp;[1]!NOV&amp;[1]!DIC</definedName>
    <definedName name="____SEP1">[1]!SEP&amp;[1]!OCT&amp;[1]!NOV&amp;[1]!DIC</definedName>
    <definedName name="____SEP2">[4]edofza9!$C$22</definedName>
    <definedName name="____smg97">'[5]Premisa macro'!$E$4</definedName>
    <definedName name="____syt03" localSheetId="62">#REF!</definedName>
    <definedName name="____syt03" localSheetId="63">#REF!</definedName>
    <definedName name="____syt03" localSheetId="1">#REF!</definedName>
    <definedName name="____syt03" localSheetId="0">#REF!</definedName>
    <definedName name="____syt03">#REF!</definedName>
    <definedName name="____TDC2001">'[6]Tipos de Cambio'!$C$4</definedName>
    <definedName name="____tul2" localSheetId="62" hidden="1">{"Bruto",#N/A,FALSE,"CONV3T.XLS";"Neto",#N/A,FALSE,"CONV3T.XLS";"UnoB",#N/A,FALSE,"CONV3T.XLS";"Bruto",#N/A,FALSE,"CONV4T.XLS";"Neto",#N/A,FALSE,"CONV4T.XLS";"UnoB",#N/A,FALSE,"CONV4T.XLS"}</definedName>
    <definedName name="____tul2" localSheetId="63"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62" hidden="1">{"Bruto",#N/A,FALSE,"CONV3T.XLS";"Neto",#N/A,FALSE,"CONV3T.XLS";"UnoB",#N/A,FALSE,"CONV3T.XLS";"Bruto",#N/A,FALSE,"CONV4T.XLS";"Neto",#N/A,FALSE,"CONV4T.XLS";"UnoB",#N/A,FALSE,"CONV4T.XLS"}</definedName>
    <definedName name="____TUL4" localSheetId="63"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62" hidden="1">{"Bruto",#N/A,FALSE,"CONV3T.XLS";"Neto",#N/A,FALSE,"CONV3T.XLS";"UnoB",#N/A,FALSE,"CONV3T.XLS";"Bruto",#N/A,FALSE,"CONV4T.XLS";"Neto",#N/A,FALSE,"CONV4T.XLS";"UnoB",#N/A,FALSE,"CONV4T.XLS"}</definedName>
    <definedName name="____WRN4444" localSheetId="63"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62">#REF!</definedName>
    <definedName name="___ASA96" localSheetId="63">#REF!</definedName>
    <definedName name="___ASA96" localSheetId="1">#REF!</definedName>
    <definedName name="___ASA96" localSheetId="0">#REF!</definedName>
    <definedName name="___ASA96">#REF!</definedName>
    <definedName name="___cad179" localSheetId="62">'[2]Mod Eco Controlados 99'!#REF!</definedName>
    <definedName name="___cad179" localSheetId="63">'[2]Mod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62" hidden="1">{"Bruto",#N/A,FALSE,"CONV3T.XLS";"Neto",#N/A,FALSE,"CONV3T.XLS";"UnoB",#N/A,FALSE,"CONV3T.XLS";"Bruto",#N/A,FALSE,"CONV4T.XLS";"Neto",#N/A,FALSE,"CONV4T.XLS";"UnoB",#N/A,FALSE,"CONV4T.XLS"}</definedName>
    <definedName name="___CAN2" localSheetId="63"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62" hidden="1">{"Bruto",#N/A,FALSE,"CONV3T.XLS";"Neto",#N/A,FALSE,"CONV3T.XLS";"UnoB",#N/A,FALSE,"CONV3T.XLS";"Bruto",#N/A,FALSE,"CONV4T.XLS";"Neto",#N/A,FALSE,"CONV4T.XLS";"UnoB",#N/A,FALSE,"CONV4T.XLS"}</definedName>
    <definedName name="___CAN4" localSheetId="63"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62">#REF!</definedName>
    <definedName name="___CFD02" localSheetId="63">#REF!</definedName>
    <definedName name="___CFD02" localSheetId="1">#REF!</definedName>
    <definedName name="___CFD02" localSheetId="0">#REF!</definedName>
    <definedName name="___CFD02">#REF!</definedName>
    <definedName name="___CFE96" localSheetId="62">#REF!</definedName>
    <definedName name="___CFE96" localSheetId="63">#REF!</definedName>
    <definedName name="___CFE96" localSheetId="1">#REF!</definedName>
    <definedName name="___CFE96" localSheetId="0">#REF!</definedName>
    <definedName name="___CFE96">#REF!</definedName>
    <definedName name="___CON96" localSheetId="62">#REF!</definedName>
    <definedName name="___CON96" localSheetId="63">#REF!</definedName>
    <definedName name="___CON96" localSheetId="1">#REF!</definedName>
    <definedName name="___CON96" localSheetId="0">#REF!</definedName>
    <definedName name="___CON96">#REF!</definedName>
    <definedName name="___COR4" localSheetId="62" hidden="1">{"Bruto",#N/A,FALSE,"CONV3T.XLS";"Neto",#N/A,FALSE,"CONV3T.XLS";"UnoB",#N/A,FALSE,"CONV3T.XLS";"Bruto",#N/A,FALSE,"CONV4T.XLS";"Neto",#N/A,FALSE,"CONV4T.XLS";"UnoB",#N/A,FALSE,"CONV4T.XLS"}</definedName>
    <definedName name="___COR4" localSheetId="63"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62" hidden="1">{"Bruto",#N/A,FALSE,"CONV3T.XLS";"Neto",#N/A,FALSE,"CONV3T.XLS";"UnoB",#N/A,FALSE,"CONV3T.XLS";"Bruto",#N/A,FALSE,"CONV4T.XLS";"Neto",#N/A,FALSE,"CONV4T.XLS";"UnoB",#N/A,FALSE,"CONV4T.XLS"}</definedName>
    <definedName name="___COS4" localSheetId="63"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62" hidden="1">{"Bruto",#N/A,FALSE,"CONV3T.XLS";"Neto",#N/A,FALSE,"CONV3T.XLS";"UnoB",#N/A,FALSE,"CONV3T.XLS";"Bruto",#N/A,FALSE,"CONV4T.XLS";"Neto",#N/A,FALSE,"CONV4T.XLS";"UnoB",#N/A,FALSE,"CONV4T.XLS"}</definedName>
    <definedName name="___ee1" localSheetId="63"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62" hidden="1">{"Bruto",#N/A,FALSE,"CONV3T.XLS";"Neto",#N/A,FALSE,"CONV3T.XLS";"UnoB",#N/A,FALSE,"CONV3T.XLS";"Bruto",#N/A,FALSE,"CONV4T.XLS";"Neto",#N/A,FALSE,"CONV4T.XLS";"UnoB",#N/A,FALSE,"CONV4T.XLS"}</definedName>
    <definedName name="___esc2" localSheetId="63"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62" hidden="1">{"Bruto",#N/A,FALSE,"CONV3T.XLS";"Neto",#N/A,FALSE,"CONV3T.XLS";"UnoB",#N/A,FALSE,"CONV3T.XLS";"Bruto",#N/A,FALSE,"CONV4T.XLS";"Neto",#N/A,FALSE,"CONV4T.XLS";"UnoB",#N/A,FALSE,"CONV4T.XLS"}</definedName>
    <definedName name="___ESC4" localSheetId="63"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62" hidden="1">{"Bruto",#N/A,FALSE,"CONV3T.XLS";"Neto",#N/A,FALSE,"CONV3T.XLS";"UnoB",#N/A,FALSE,"CONV3T.XLS";"Bruto",#N/A,FALSE,"CONV4T.XLS";"Neto",#N/A,FALSE,"CONV4T.XLS";"UnoB",#N/A,FALSE,"CONV4T.XLS"}</definedName>
    <definedName name="___mor2" localSheetId="63"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62" hidden="1">{"Bruto",#N/A,FALSE,"CONV3T.XLS";"Neto",#N/A,FALSE,"CONV3T.XLS";"UnoB",#N/A,FALSE,"CONV3T.XLS";"Bruto",#N/A,FALSE,"CONV4T.XLS";"Neto",#N/A,FALSE,"CONV4T.XLS";"UnoB",#N/A,FALSE,"CONV4T.XLS"}</definedName>
    <definedName name="___MOR4" localSheetId="63"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62" hidden="1">{"Bruto",#N/A,FALSE,"CONV3T.XLS";"Neto",#N/A,FALSE,"CONV3T.XLS";"UnoB",#N/A,FALSE,"CONV3T.XLS";"Bruto",#N/A,FALSE,"CONV4T.XLS";"Neto",#N/A,FALSE,"CONV4T.XLS";"UnoB",#N/A,FALSE,"CONV4T.XLS"}</definedName>
    <definedName name="___pa2" localSheetId="63"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62" hidden="1">{"Bruto",#N/A,FALSE,"CONV3T.XLS";"Neto",#N/A,FALSE,"CONV3T.XLS";"UnoB",#N/A,FALSE,"CONV3T.XLS";"Bruto",#N/A,FALSE,"CONV4T.XLS";"Neto",#N/A,FALSE,"CONV4T.XLS";"UnoB",#N/A,FALSE,"CONV4T.XLS"}</definedName>
    <definedName name="___PAJ4" localSheetId="63"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62">#REF!</definedName>
    <definedName name="___PEM96" localSheetId="63">#REF!</definedName>
    <definedName name="___PEM96" localSheetId="1">#REF!</definedName>
    <definedName name="___PEM96" localSheetId="0">#REF!</definedName>
    <definedName name="___PEM96">#REF!</definedName>
    <definedName name="___PIB08" localSheetId="62">#REF!</definedName>
    <definedName name="___PIB08" localSheetId="63">#REF!</definedName>
    <definedName name="___PIB08" localSheetId="1">#REF!</definedName>
    <definedName name="___PIB08" localSheetId="0">#REF!</definedName>
    <definedName name="___PIB08">#REF!</definedName>
    <definedName name="___PIP96" localSheetId="62">#REF!</definedName>
    <definedName name="___PIP96" localSheetId="63">#REF!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62">#REF!</definedName>
    <definedName name="___syt03" localSheetId="63">#REF!</definedName>
    <definedName name="___syt03" localSheetId="1">#REF!</definedName>
    <definedName name="___syt03" localSheetId="0">#REF!</definedName>
    <definedName name="___syt03">#REF!</definedName>
    <definedName name="___TDC2001">'[6]Tipos de Cambio'!$C$4</definedName>
    <definedName name="___tul2" localSheetId="62" hidden="1">{"Bruto",#N/A,FALSE,"CONV3T.XLS";"Neto",#N/A,FALSE,"CONV3T.XLS";"UnoB",#N/A,FALSE,"CONV3T.XLS";"Bruto",#N/A,FALSE,"CONV4T.XLS";"Neto",#N/A,FALSE,"CONV4T.XLS";"UnoB",#N/A,FALSE,"CONV4T.XLS"}</definedName>
    <definedName name="___tul2" localSheetId="63"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62" hidden="1">{"Bruto",#N/A,FALSE,"CONV3T.XLS";"Neto",#N/A,FALSE,"CONV3T.XLS";"UnoB",#N/A,FALSE,"CONV3T.XLS";"Bruto",#N/A,FALSE,"CONV4T.XLS";"Neto",#N/A,FALSE,"CONV4T.XLS";"UnoB",#N/A,FALSE,"CONV4T.XLS"}</definedName>
    <definedName name="___TUL4" localSheetId="63"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62" hidden="1">{"Bruto",#N/A,FALSE,"CONV3T.XLS";"Neto",#N/A,FALSE,"CONV3T.XLS";"UnoB",#N/A,FALSE,"CONV3T.XLS";"Bruto",#N/A,FALSE,"CONV4T.XLS";"Neto",#N/A,FALSE,"CONV4T.XLS";"UnoB",#N/A,FALSE,"CONV4T.XLS"}</definedName>
    <definedName name="___WRN4444" localSheetId="63"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 localSheetId="62">[1]!AGO&amp;[1]!SEP&amp;[1]!OCT&amp;[1]!NOV&amp;[1]!DIC</definedName>
    <definedName name="__AGO1" localSheetId="63">[1]!AGO&amp;[1]!SEP&amp;[1]!OCT&amp;[1]!NOV&amp;[1]!DIC</definedName>
    <definedName name="__AGO1">[1]!AGO&amp;[1]!SEP&amp;[1]!OCT&amp;[1]!NOV&amp;[1]!DIC</definedName>
    <definedName name="__AGO2">[4]edofza8!$C$22</definedName>
    <definedName name="__ASA96" localSheetId="62">#REF!</definedName>
    <definedName name="__ASA96" localSheetId="63">#REF!</definedName>
    <definedName name="__ASA96" localSheetId="1">#REF!</definedName>
    <definedName name="__ASA96" localSheetId="0">#REF!</definedName>
    <definedName name="__ASA96">#REF!</definedName>
    <definedName name="__cad179" localSheetId="62">'[2]Mod Eco Controlados 99'!#REF!</definedName>
    <definedName name="__cad179" localSheetId="63">'[2]Mod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62" hidden="1">{"Bruto",#N/A,FALSE,"CONV3T.XLS";"Neto",#N/A,FALSE,"CONV3T.XLS";"UnoB",#N/A,FALSE,"CONV3T.XLS";"Bruto",#N/A,FALSE,"CONV4T.XLS";"Neto",#N/A,FALSE,"CONV4T.XLS";"UnoB",#N/A,FALSE,"CONV4T.XLS"}</definedName>
    <definedName name="__CAN2" localSheetId="63"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62" hidden="1">{"Bruto",#N/A,FALSE,"CONV3T.XLS";"Neto",#N/A,FALSE,"CONV3T.XLS";"UnoB",#N/A,FALSE,"CONV3T.XLS";"Bruto",#N/A,FALSE,"CONV4T.XLS";"Neto",#N/A,FALSE,"CONV4T.XLS";"UnoB",#N/A,FALSE,"CONV4T.XLS"}</definedName>
    <definedName name="__CAN4" localSheetId="63"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62">#REF!</definedName>
    <definedName name="__CFD02" localSheetId="63">#REF!</definedName>
    <definedName name="__CFD02" localSheetId="1">#REF!</definedName>
    <definedName name="__CFD02" localSheetId="0">#REF!</definedName>
    <definedName name="__CFD02">#REF!</definedName>
    <definedName name="__CFE96" localSheetId="62">#REF!</definedName>
    <definedName name="__CFE96" localSheetId="63">#REF!</definedName>
    <definedName name="__CFE96" localSheetId="1">#REF!</definedName>
    <definedName name="__CFE96" localSheetId="0">#REF!</definedName>
    <definedName name="__CFE96">#REF!</definedName>
    <definedName name="__CON96" localSheetId="62">#REF!</definedName>
    <definedName name="__CON96" localSheetId="63">#REF!</definedName>
    <definedName name="__CON96" localSheetId="1">#REF!</definedName>
    <definedName name="__CON96" localSheetId="0">#REF!</definedName>
    <definedName name="__CON96">#REF!</definedName>
    <definedName name="__COR4" localSheetId="62" hidden="1">{"Bruto",#N/A,FALSE,"CONV3T.XLS";"Neto",#N/A,FALSE,"CONV3T.XLS";"UnoB",#N/A,FALSE,"CONV3T.XLS";"Bruto",#N/A,FALSE,"CONV4T.XLS";"Neto",#N/A,FALSE,"CONV4T.XLS";"UnoB",#N/A,FALSE,"CONV4T.XLS"}</definedName>
    <definedName name="__COR4" localSheetId="63"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62" hidden="1">{"Bruto",#N/A,FALSE,"CONV3T.XLS";"Neto",#N/A,FALSE,"CONV3T.XLS";"UnoB",#N/A,FALSE,"CONV3T.XLS";"Bruto",#N/A,FALSE,"CONV4T.XLS";"Neto",#N/A,FALSE,"CONV4T.XLS";"UnoB",#N/A,FALSE,"CONV4T.XLS"}</definedName>
    <definedName name="__COS4" localSheetId="63"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62" hidden="1">{"Bruto",#N/A,FALSE,"CONV3T.XLS";"Neto",#N/A,FALSE,"CONV3T.XLS";"UnoB",#N/A,FALSE,"CONV3T.XLS";"Bruto",#N/A,FALSE,"CONV4T.XLS";"Neto",#N/A,FALSE,"CONV4T.XLS";"UnoB",#N/A,FALSE,"CONV4T.XLS"}</definedName>
    <definedName name="__ee1" localSheetId="63"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62" hidden="1">{"Bruto",#N/A,FALSE,"CONV3T.XLS";"Neto",#N/A,FALSE,"CONV3T.XLS";"UnoB",#N/A,FALSE,"CONV3T.XLS";"Bruto",#N/A,FALSE,"CONV4T.XLS";"Neto",#N/A,FALSE,"CONV4T.XLS";"UnoB",#N/A,FALSE,"CONV4T.XLS"}</definedName>
    <definedName name="__esc2" localSheetId="63"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62" hidden="1">{"Bruto",#N/A,FALSE,"CONV3T.XLS";"Neto",#N/A,FALSE,"CONV3T.XLS";"UnoB",#N/A,FALSE,"CONV3T.XLS";"Bruto",#N/A,FALSE,"CONV4T.XLS";"Neto",#N/A,FALSE,"CONV4T.XLS";"UnoB",#N/A,FALSE,"CONV4T.XLS"}</definedName>
    <definedName name="__ESC4" localSheetId="63"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62" hidden="1">{"Bruto",#N/A,FALSE,"CONV3T.XLS";"Neto",#N/A,FALSE,"CONV3T.XLS";"UnoB",#N/A,FALSE,"CONV3T.XLS";"Bruto",#N/A,FALSE,"CONV4T.XLS";"Neto",#N/A,FALSE,"CONV4T.XLS";"UnoB",#N/A,FALSE,"CONV4T.XLS"}</definedName>
    <definedName name="__mor2" localSheetId="63"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62" hidden="1">{"Bruto",#N/A,FALSE,"CONV3T.XLS";"Neto",#N/A,FALSE,"CONV3T.XLS";"UnoB",#N/A,FALSE,"CONV3T.XLS";"Bruto",#N/A,FALSE,"CONV4T.XLS";"Neto",#N/A,FALSE,"CONV4T.XLS";"UnoB",#N/A,FALSE,"CONV4T.XLS"}</definedName>
    <definedName name="__MOR4" localSheetId="63"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62">[1]!NOV&amp;[1]!DIC</definedName>
    <definedName name="__NOV1" localSheetId="63">[1]!NOV&amp;[1]!DIC</definedName>
    <definedName name="__NOV1">[1]!NOV&amp;[1]!DIC</definedName>
    <definedName name="__NOV2">[4]edofza11!$C$43</definedName>
    <definedName name="__OCT1" localSheetId="62">[1]!OCT&amp;[1]!NOV&amp;[1]!DIC</definedName>
    <definedName name="__OCT1" localSheetId="63">[1]!OCT&amp;[1]!NOV&amp;[1]!DIC</definedName>
    <definedName name="__OCT1">[1]!OCT&amp;[1]!NOV&amp;[1]!DIC</definedName>
    <definedName name="__OCT2">[4]edofza10!$C$22</definedName>
    <definedName name="__pa2" localSheetId="62" hidden="1">{"Bruto",#N/A,FALSE,"CONV3T.XLS";"Neto",#N/A,FALSE,"CONV3T.XLS";"UnoB",#N/A,FALSE,"CONV3T.XLS";"Bruto",#N/A,FALSE,"CONV4T.XLS";"Neto",#N/A,FALSE,"CONV4T.XLS";"UnoB",#N/A,FALSE,"CONV4T.XLS"}</definedName>
    <definedName name="__pa2" localSheetId="63"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62" hidden="1">{"Bruto",#N/A,FALSE,"CONV3T.XLS";"Neto",#N/A,FALSE,"CONV3T.XLS";"UnoB",#N/A,FALSE,"CONV3T.XLS";"Bruto",#N/A,FALSE,"CONV4T.XLS";"Neto",#N/A,FALSE,"CONV4T.XLS";"UnoB",#N/A,FALSE,"CONV4T.XLS"}</definedName>
    <definedName name="__PAJ4" localSheetId="63"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62">#REF!</definedName>
    <definedName name="__PEM96" localSheetId="63">#REF!</definedName>
    <definedName name="__PEM96" localSheetId="1">#REF!</definedName>
    <definedName name="__PEM96" localSheetId="0">#REF!</definedName>
    <definedName name="__PEM96">#REF!</definedName>
    <definedName name="__PIB08" localSheetId="62">#REF!</definedName>
    <definedName name="__PIB08" localSheetId="63">#REF!</definedName>
    <definedName name="__PIB08" localSheetId="1">#REF!</definedName>
    <definedName name="__PIB08" localSheetId="0">#REF!</definedName>
    <definedName name="__PIB08">#REF!</definedName>
    <definedName name="__PIP96" localSheetId="62">#REF!</definedName>
    <definedName name="__PIP96" localSheetId="63">#REF!</definedName>
    <definedName name="__PIP96" localSheetId="1">#REF!</definedName>
    <definedName name="__PIP96" localSheetId="0">#REF!</definedName>
    <definedName name="__PIP96">#REF!</definedName>
    <definedName name="__SEP1" localSheetId="62">[1]!SEP&amp;[1]!OCT&amp;[1]!NOV&amp;[1]!DIC</definedName>
    <definedName name="__SEP1" localSheetId="63">[1]!SEP&amp;[1]!OCT&amp;[1]!NOV&amp;[1]!DIC</definedName>
    <definedName name="__SEP1">[1]!SEP&amp;[1]!OCT&amp;[1]!NOV&amp;[1]!DIC</definedName>
    <definedName name="__SEP2">[4]edofza9!$C$22</definedName>
    <definedName name="__smg97">'[5]Premisa macro'!$E$4</definedName>
    <definedName name="__syt03" localSheetId="62">#REF!</definedName>
    <definedName name="__syt03" localSheetId="63">#REF!</definedName>
    <definedName name="__syt03" localSheetId="1">#REF!</definedName>
    <definedName name="__syt03" localSheetId="0">#REF!</definedName>
    <definedName name="__syt03">#REF!</definedName>
    <definedName name="__TDC2001">'[6]Tipos de Cambio'!$C$4</definedName>
    <definedName name="__tul2" localSheetId="62" hidden="1">{"Bruto",#N/A,FALSE,"CONV3T.XLS";"Neto",#N/A,FALSE,"CONV3T.XLS";"UnoB",#N/A,FALSE,"CONV3T.XLS";"Bruto",#N/A,FALSE,"CONV4T.XLS";"Neto",#N/A,FALSE,"CONV4T.XLS";"UnoB",#N/A,FALSE,"CONV4T.XLS"}</definedName>
    <definedName name="__tul2" localSheetId="63"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62" hidden="1">{"Bruto",#N/A,FALSE,"CONV3T.XLS";"Neto",#N/A,FALSE,"CONV3T.XLS";"UnoB",#N/A,FALSE,"CONV3T.XLS";"Bruto",#N/A,FALSE,"CONV4T.XLS";"Neto",#N/A,FALSE,"CONV4T.XLS";"UnoB",#N/A,FALSE,"CONV4T.XLS"}</definedName>
    <definedName name="__TUL4" localSheetId="63"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62" hidden="1">{"Bruto",#N/A,FALSE,"CONV3T.XLS";"Neto",#N/A,FALSE,"CONV3T.XLS";"UnoB",#N/A,FALSE,"CONV3T.XLS";"Bruto",#N/A,FALSE,"CONV4T.XLS";"Neto",#N/A,FALSE,"CONV4T.XLS";"UnoB",#N/A,FALSE,"CONV4T.XLS"}</definedName>
    <definedName name="__WRN4444" localSheetId="63"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62">[8]BANPRO99!#REF!</definedName>
    <definedName name="_3O0504" localSheetId="63">[8]BANPRO99!#REF!</definedName>
    <definedName name="_3O0504" localSheetId="1">[8]BANPRO99!#REF!</definedName>
    <definedName name="_3O0504" localSheetId="0">[8]BANPRO99!#REF!</definedName>
    <definedName name="_3O0504">[8]BANPRO99!#REF!</definedName>
    <definedName name="_5000DEF">#N/A</definedName>
    <definedName name="_51542" localSheetId="62" hidden="1">{"Bruto",#N/A,FALSE,"CONV3T.XLS";"Neto",#N/A,FALSE,"CONV3T.XLS";"UnoB",#N/A,FALSE,"CONV3T.XLS";"Bruto",#N/A,FALSE,"CONV4T.XLS";"Neto",#N/A,FALSE,"CONV4T.XLS";"UnoB",#N/A,FALSE,"CONV4T.XLS"}</definedName>
    <definedName name="_51542" localSheetId="63"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62">[1]!ABR&amp;[1]!MAY&amp;[1]!JUN&amp;[1]!JUL&amp;[1]!AGO&amp;[1]!SEP</definedName>
    <definedName name="_ABR1" localSheetId="63">[1]!ABR&amp;[1]!MAY&amp;[1]!JUN&amp;[1]!JUL&amp;[1]!AGO&amp;[1]!SEP</definedName>
    <definedName name="_ABR1">[1]!ABR&amp;[1]!MAY&amp;[1]!JUN&amp;[1]!JUL&amp;[1]!AGO&amp;[1]!SEP</definedName>
    <definedName name="_ABR2">[4]edofza4!$C$22</definedName>
    <definedName name="_AGO1" localSheetId="62">[1]!AGO&amp;[1]!SEP&amp;[1]!OCT&amp;[1]!NOV&amp;[1]!DIC</definedName>
    <definedName name="_AGO1" localSheetId="63">[1]!AGO&amp;[1]!SEP&amp;[1]!OCT&amp;[1]!NOV&amp;[1]!DIC</definedName>
    <definedName name="_AGO1">[1]!AGO&amp;[1]!SEP&amp;[1]!OCT&amp;[1]!NOV&amp;[1]!DIC</definedName>
    <definedName name="_AGO2">[4]edofza8!$C$22</definedName>
    <definedName name="_ASA96" localSheetId="62">#REF!</definedName>
    <definedName name="_ASA96" localSheetId="63">#REF!</definedName>
    <definedName name="_ASA96" localSheetId="1">#REF!</definedName>
    <definedName name="_ASA96" localSheetId="0">#REF!</definedName>
    <definedName name="_ASA96">#REF!</definedName>
    <definedName name="_base" localSheetId="62">[8]BANPRO99!#REF!</definedName>
    <definedName name="_base" localSheetId="63">[8]BANPRO99!#REF!</definedName>
    <definedName name="_base" localSheetId="1">[8]BANPRO99!#REF!</definedName>
    <definedName name="_base" localSheetId="0">[8]BANPRO99!#REF!</definedName>
    <definedName name="_base">[8]BANPRO99!#REF!</definedName>
    <definedName name="_cad179" localSheetId="62">'[2]Mod Eco Controlados 99'!#REF!</definedName>
    <definedName name="_cad179" localSheetId="63">'[2]Mod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62" hidden="1">{"Bruto",#N/A,FALSE,"CONV3T.XLS";"Neto",#N/A,FALSE,"CONV3T.XLS";"UnoB",#N/A,FALSE,"CONV3T.XLS";"Bruto",#N/A,FALSE,"CONV4T.XLS";"Neto",#N/A,FALSE,"CONV4T.XLS";"UnoB",#N/A,FALSE,"CONV4T.XLS"}</definedName>
    <definedName name="_CAN2" localSheetId="63"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62" hidden="1">{"Bruto",#N/A,FALSE,"CONV3T.XLS";"Neto",#N/A,FALSE,"CONV3T.XLS";"UnoB",#N/A,FALSE,"CONV3T.XLS";"Bruto",#N/A,FALSE,"CONV4T.XLS";"Neto",#N/A,FALSE,"CONV4T.XLS";"UnoB",#N/A,FALSE,"CONV4T.XLS"}</definedName>
    <definedName name="_CAN4" localSheetId="63"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62">#REF!</definedName>
    <definedName name="_CFD02" localSheetId="63">#REF!</definedName>
    <definedName name="_CFD02" localSheetId="1">#REF!</definedName>
    <definedName name="_CFD02" localSheetId="0">#REF!</definedName>
    <definedName name="_CFD02">#REF!</definedName>
    <definedName name="_CFE96" localSheetId="62">#REF!</definedName>
    <definedName name="_CFE96" localSheetId="63">#REF!</definedName>
    <definedName name="_CFE96" localSheetId="1">#REF!</definedName>
    <definedName name="_CFE96" localSheetId="0">#REF!</definedName>
    <definedName name="_CFE96">#REF!</definedName>
    <definedName name="_CON96" localSheetId="62">#REF!</definedName>
    <definedName name="_CON96" localSheetId="63">#REF!</definedName>
    <definedName name="_CON96" localSheetId="1">#REF!</definedName>
    <definedName name="_CON96" localSheetId="0">#REF!</definedName>
    <definedName name="_CON96">#REF!</definedName>
    <definedName name="_COR4" localSheetId="62" hidden="1">{"Bruto",#N/A,FALSE,"CONV3T.XLS";"Neto",#N/A,FALSE,"CONV3T.XLS";"UnoB",#N/A,FALSE,"CONV3T.XLS";"Bruto",#N/A,FALSE,"CONV4T.XLS";"Neto",#N/A,FALSE,"CONV4T.XLS";"UnoB",#N/A,FALSE,"CONV4T.XLS"}</definedName>
    <definedName name="_COR4" localSheetId="63"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62" hidden="1">{"Bruto",#N/A,FALSE,"CONV3T.XLS";"Neto",#N/A,FALSE,"CONV3T.XLS";"UnoB",#N/A,FALSE,"CONV3T.XLS";"Bruto",#N/A,FALSE,"CONV4T.XLS";"Neto",#N/A,FALSE,"CONV4T.XLS";"UnoB",#N/A,FALSE,"CONV4T.XLS"}</definedName>
    <definedName name="_COS4" localSheetId="63"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62" hidden="1">{"Bruto",#N/A,FALSE,"CONV3T.XLS";"Neto",#N/A,FALSE,"CONV3T.XLS";"UnoB",#N/A,FALSE,"CONV3T.XLS";"Bruto",#N/A,FALSE,"CONV4T.XLS";"Neto",#N/A,FALSE,"CONV4T.XLS";"UnoB",#N/A,FALSE,"CONV4T.XLS"}</definedName>
    <definedName name="_ee1" localSheetId="63"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62" hidden="1">{"Bruto",#N/A,FALSE,"CONV3T.XLS";"Neto",#N/A,FALSE,"CONV3T.XLS";"UnoB",#N/A,FALSE,"CONV3T.XLS";"Bruto",#N/A,FALSE,"CONV4T.XLS";"Neto",#N/A,FALSE,"CONV4T.XLS";"UnoB",#N/A,FALSE,"CONV4T.XLS"}</definedName>
    <definedName name="_esc2" localSheetId="63"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62" hidden="1">{"Bruto",#N/A,FALSE,"CONV3T.XLS";"Neto",#N/A,FALSE,"CONV3T.XLS";"UnoB",#N/A,FALSE,"CONV3T.XLS";"Bruto",#N/A,FALSE,"CONV4T.XLS";"Neto",#N/A,FALSE,"CONV4T.XLS";"UnoB",#N/A,FALSE,"CONV4T.XLS"}</definedName>
    <definedName name="_ESC4" localSheetId="63"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62">[1]!FEB&amp;[1]!MAR&amp;[1]!ABR&amp;[1]!MAY&amp;[1]!JUN&amp;[1]!JUL</definedName>
    <definedName name="_FEB1" localSheetId="63">[1]!FEB&amp;[1]!MAR&amp;[1]!ABR&amp;[1]!MAY&amp;[1]!JUN&amp;[1]!JUL</definedName>
    <definedName name="_FEB1">[1]!FEB&amp;[1]!MAR&amp;[1]!ABR&amp;[1]!MAY&amp;[1]!JUN&amp;[1]!JUL</definedName>
    <definedName name="_FEB2">[4]edofza2!$C$22</definedName>
    <definedName name="_Fill" localSheetId="62" hidden="1">#REF!</definedName>
    <definedName name="_Fill" localSheetId="63" hidden="1">#REF!</definedName>
    <definedName name="_Fill" localSheetId="1" hidden="1">#REF!</definedName>
    <definedName name="_Fill" localSheetId="0" hidden="1">#REF!</definedName>
    <definedName name="_Fill" hidden="1">#REF!</definedName>
    <definedName name="_JUL1" localSheetId="62">[1]!JUL&amp;[1]!AGO&amp;[1]!SEP&amp;[1]!OCT&amp;[1]!NOV</definedName>
    <definedName name="_JUL1" localSheetId="63">[1]!JUL&amp;[1]!AGO&amp;[1]!SEP&amp;[1]!OCT&amp;[1]!NOV</definedName>
    <definedName name="_JUL1">[1]!JUL&amp;[1]!AGO&amp;[1]!SEP&amp;[1]!OCT&amp;[1]!NOV</definedName>
    <definedName name="_JUL2">[4]edofza7!$C$22</definedName>
    <definedName name="_JUN1" localSheetId="62">[1]!JUN&amp;[1]!JUL&amp;[1]!AGO&amp;[1]!SEP&amp;[1]!OCT</definedName>
    <definedName name="_JUN1" localSheetId="63">[1]!JUN&amp;[1]!JUL&amp;[1]!AGO&amp;[1]!SEP&amp;[1]!OCT</definedName>
    <definedName name="_JUN1">[1]!JUN&amp;[1]!JUL&amp;[1]!AGO&amp;[1]!SEP&amp;[1]!OCT</definedName>
    <definedName name="_JUN2">[4]edofza6!$C$22</definedName>
    <definedName name="_Key1" localSheetId="62" hidden="1">#REF!</definedName>
    <definedName name="_Key1" localSheetId="63" hidden="1">#REF!</definedName>
    <definedName name="_Key1" localSheetId="1" hidden="1">#REF!</definedName>
    <definedName name="_Key1" localSheetId="0" hidden="1">#REF!</definedName>
    <definedName name="_Key1" hidden="1">#REF!</definedName>
    <definedName name="_kjljbcsd" localSheetId="62" hidden="1">{"Bruto",#N/A,FALSE,"CONV3T.XLS";"Neto",#N/A,FALSE,"CONV3T.XLS";"UnoB",#N/A,FALSE,"CONV3T.XLS";"Bruto",#N/A,FALSE,"CONV4T.XLS";"Neto",#N/A,FALSE,"CONV4T.XLS";"UnoB",#N/A,FALSE,"CONV4T.XLS"}</definedName>
    <definedName name="_kjljbcsd" localSheetId="63"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 localSheetId="62">[1]!MAR&amp;[1]!ABR&amp;[1]!MAY&amp;[1]!JUN&amp;[1]!JUL&amp;[1]!AGO</definedName>
    <definedName name="_MAR1" localSheetId="63">[1]!MAR&amp;[1]!ABR&amp;[1]!MAY&amp;[1]!JUN&amp;[1]!JUL&amp;[1]!AGO</definedName>
    <definedName name="_MAR1">[1]!MAR&amp;[1]!ABR&amp;[1]!MAY&amp;[1]!JUN&amp;[1]!JUL&amp;[1]!AGO</definedName>
    <definedName name="_MAR2">[4]edofza3!$C$22</definedName>
    <definedName name="_MAY1" localSheetId="62">[1]!MAY&amp;[1]!JUN&amp;[1]!JUL&amp;[1]!AGO&amp;[1]!SEP</definedName>
    <definedName name="_MAY1" localSheetId="63">[1]!MAY&amp;[1]!JUN&amp;[1]!JUL&amp;[1]!AGO&amp;[1]!SEP</definedName>
    <definedName name="_MAY1">[1]!MAY&amp;[1]!JUN&amp;[1]!JUL&amp;[1]!AGO&amp;[1]!SEP</definedName>
    <definedName name="_MAY2">[4]edofza5!$C$22</definedName>
    <definedName name="_mor2" localSheetId="62" hidden="1">{"Bruto",#N/A,FALSE,"CONV3T.XLS";"Neto",#N/A,FALSE,"CONV3T.XLS";"UnoB",#N/A,FALSE,"CONV3T.XLS";"Bruto",#N/A,FALSE,"CONV4T.XLS";"Neto",#N/A,FALSE,"CONV4T.XLS";"UnoB",#N/A,FALSE,"CONV4T.XLS"}</definedName>
    <definedName name="_mor2" localSheetId="63"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62" hidden="1">{"Bruto",#N/A,FALSE,"CONV3T.XLS";"Neto",#N/A,FALSE,"CONV3T.XLS";"UnoB",#N/A,FALSE,"CONV3T.XLS";"Bruto",#N/A,FALSE,"CONV4T.XLS";"Neto",#N/A,FALSE,"CONV4T.XLS";"UnoB",#N/A,FALSE,"CONV4T.XLS"}</definedName>
    <definedName name="_MOR4" localSheetId="63"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62">[1]!NOV&amp;[1]!DIC</definedName>
    <definedName name="_NOV1" localSheetId="63">[1]!NOV&amp;[1]!DIC</definedName>
    <definedName name="_NOV1">[1]!NOV&amp;[1]!DIC</definedName>
    <definedName name="_NOV2">[4]edofza11!$C$43</definedName>
    <definedName name="_OCT1" localSheetId="62">[1]!OCT&amp;[1]!NOV&amp;[1]!DIC</definedName>
    <definedName name="_OCT1" localSheetId="63">[1]!OCT&amp;[1]!NOV&amp;[1]!DIC</definedName>
    <definedName name="_OCT1">[1]!OCT&amp;[1]!NOV&amp;[1]!DIC</definedName>
    <definedName name="_OCT2">[4]edofza10!$C$22</definedName>
    <definedName name="_Order1" hidden="1">255</definedName>
    <definedName name="_pa2" localSheetId="62" hidden="1">{"Bruto",#N/A,FALSE,"CONV3T.XLS";"Neto",#N/A,FALSE,"CONV3T.XLS";"UnoB",#N/A,FALSE,"CONV3T.XLS";"Bruto",#N/A,FALSE,"CONV4T.XLS";"Neto",#N/A,FALSE,"CONV4T.XLS";"UnoB",#N/A,FALSE,"CONV4T.XLS"}</definedName>
    <definedName name="_pa2" localSheetId="63"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62" hidden="1">{"Bruto",#N/A,FALSE,"CONV3T.XLS";"Neto",#N/A,FALSE,"CONV3T.XLS";"UnoB",#N/A,FALSE,"CONV3T.XLS";"Bruto",#N/A,FALSE,"CONV4T.XLS";"Neto",#N/A,FALSE,"CONV4T.XLS";"UnoB",#N/A,FALSE,"CONV4T.XLS"}</definedName>
    <definedName name="_PAJ4" localSheetId="63"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62">#REF!</definedName>
    <definedName name="_PEM96" localSheetId="63">#REF!</definedName>
    <definedName name="_PEM96" localSheetId="1">#REF!</definedName>
    <definedName name="_PEM96" localSheetId="0">#REF!</definedName>
    <definedName name="_PEM96">#REF!</definedName>
    <definedName name="_PIB08" localSheetId="62">#REF!</definedName>
    <definedName name="_PIB08" localSheetId="63">#REF!</definedName>
    <definedName name="_PIB08" localSheetId="1">#REF!</definedName>
    <definedName name="_PIB08" localSheetId="0">#REF!</definedName>
    <definedName name="_PIB08">#REF!</definedName>
    <definedName name="_PIP96" localSheetId="62">#REF!</definedName>
    <definedName name="_PIP96" localSheetId="63">#REF!</definedName>
    <definedName name="_PIP96" localSheetId="1">#REF!</definedName>
    <definedName name="_PIP96" localSheetId="0">#REF!</definedName>
    <definedName name="_PIP96">#REF!</definedName>
    <definedName name="_Regression_Int">1</definedName>
    <definedName name="_Regression_X" localSheetId="62" hidden="1">#REF!</definedName>
    <definedName name="_Regression_X" localSheetId="63" hidden="1">#REF!</definedName>
    <definedName name="_Regression_X" localSheetId="1" hidden="1">#REF!</definedName>
    <definedName name="_Regression_X" localSheetId="0" hidden="1">#REF!</definedName>
    <definedName name="_Regression_X" hidden="1">#REF!</definedName>
    <definedName name="_SEP1" localSheetId="62">[1]!SEP&amp;[1]!OCT&amp;[1]!NOV&amp;[1]!DIC</definedName>
    <definedName name="_SEP1" localSheetId="63">[1]!SEP&amp;[1]!OCT&amp;[1]!NOV&amp;[1]!DIC</definedName>
    <definedName name="_SEP1">[1]!SEP&amp;[1]!OCT&amp;[1]!NOV&amp;[1]!DIC</definedName>
    <definedName name="_SEP2">[4]edofza9!$C$22</definedName>
    <definedName name="_smg97">'[5]Premisa macro'!$E$4</definedName>
    <definedName name="_Sort" localSheetId="62" hidden="1">#REF!</definedName>
    <definedName name="_Sort" localSheetId="63" hidden="1">#REF!</definedName>
    <definedName name="_Sort" localSheetId="1" hidden="1">#REF!</definedName>
    <definedName name="_Sort" localSheetId="0" hidden="1">#REF!</definedName>
    <definedName name="_Sort" hidden="1">#REF!</definedName>
    <definedName name="_syt03" localSheetId="62">#REF!</definedName>
    <definedName name="_syt03" localSheetId="63">#REF!</definedName>
    <definedName name="_syt03" localSheetId="1">#REF!</definedName>
    <definedName name="_syt03" localSheetId="0">#REF!</definedName>
    <definedName name="_syt03">#REF!</definedName>
    <definedName name="_TDC2001">'[6]Tipos de Cambio'!$C$4</definedName>
    <definedName name="_tul2" localSheetId="62" hidden="1">{"Bruto",#N/A,FALSE,"CONV3T.XLS";"Neto",#N/A,FALSE,"CONV3T.XLS";"UnoB",#N/A,FALSE,"CONV3T.XLS";"Bruto",#N/A,FALSE,"CONV4T.XLS";"Neto",#N/A,FALSE,"CONV4T.XLS";"UnoB",#N/A,FALSE,"CONV4T.XLS"}</definedName>
    <definedName name="_tul2" localSheetId="63"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62" hidden="1">{"Bruto",#N/A,FALSE,"CONV3T.XLS";"Neto",#N/A,FALSE,"CONV3T.XLS";"UnoB",#N/A,FALSE,"CONV3T.XLS";"Bruto",#N/A,FALSE,"CONV4T.XLS";"Neto",#N/A,FALSE,"CONV4T.XLS";"UnoB",#N/A,FALSE,"CONV4T.XLS"}</definedName>
    <definedName name="_TUL4" localSheetId="63"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62" hidden="1">{"Bruto",#N/A,FALSE,"CONV3T.XLS";"Neto",#N/A,FALSE,"CONV3T.XLS";"UnoB",#N/A,FALSE,"CONV3T.XLS";"Bruto",#N/A,FALSE,"CONV4T.XLS";"Neto",#N/A,FALSE,"CONV4T.XLS";"UnoB",#N/A,FALSE,"CONV4T.XLS"}</definedName>
    <definedName name="_WRN4444" localSheetId="63"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62">#REF!</definedName>
    <definedName name="a" localSheetId="63">#REF!</definedName>
    <definedName name="a" localSheetId="1">#REF!</definedName>
    <definedName name="a" localSheetId="0">#REF!</definedName>
    <definedName name="a">#REF!</definedName>
    <definedName name="A_Datos_2008_2009">'[9]Datos 2008_2009'!$A$4:$D$60000</definedName>
    <definedName name="A_Datos_2008_2009_sin_CESENyADUANAS" localSheetId="62">#REF!</definedName>
    <definedName name="A_Datos_2008_2009_sin_CESENyADUANAS" localSheetId="63">#REF!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62">#REF!</definedName>
    <definedName name="A_impresión_IM" localSheetId="63">#REF!</definedName>
    <definedName name="A_impresión_IM" localSheetId="1">#REF!</definedName>
    <definedName name="A_impresión_IM" localSheetId="0">#REF!</definedName>
    <definedName name="A_impresión_IM">#REF!</definedName>
    <definedName name="AA" localSheetId="62">[1]!SEP&amp;[1]!OCT&amp;[1]!NOV&amp;[1]!DIC</definedName>
    <definedName name="AA" localSheetId="63">[1]!SEP&amp;[1]!OCT&amp;[1]!NOV&amp;[1]!DIC</definedName>
    <definedName name="AA">[1]!SEP&amp;[1]!OCT&amp;[1]!NOV&amp;[1]!DIC</definedName>
    <definedName name="AA1500_">#N/A</definedName>
    <definedName name="ABR">"; ABRIL.- "&amp;TEXT([10]edofza04!$C$24,"#,##0")</definedName>
    <definedName name="actual">'[5]Régimen financiero'!$E$3</definedName>
    <definedName name="AD" localSheetId="62">[8]BANPRO99!#REF!</definedName>
    <definedName name="AD" localSheetId="63">[8]BANPRO99!#REF!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62">#REF!</definedName>
    <definedName name="ain" localSheetId="63">#REF!</definedName>
    <definedName name="ain" localSheetId="1">#REF!</definedName>
    <definedName name="ain" localSheetId="0">#REF!</definedName>
    <definedName name="ain">#REF!</definedName>
    <definedName name="Ajuste_SP">[12]Supuestos!$D$7</definedName>
    <definedName name="ampliaciones" localSheetId="62">#REF!</definedName>
    <definedName name="ampliaciones" localSheetId="63">#REF!</definedName>
    <definedName name="ampliaciones" localSheetId="1">#REF!</definedName>
    <definedName name="ampliaciones" localSheetId="0">#REF!</definedName>
    <definedName name="ampliaciones">#REF!</definedName>
    <definedName name="AÑO" localSheetId="62">+TEXT(IF(AND(OR(DAY([1]!FECHA)&gt;=1,DAY([1]!FECHA)&lt;=10),MONTH([1]!FECHA)=1),YEAR([1]!FECHA)-1,YEAR([1]!FECHA)),"0")</definedName>
    <definedName name="AÑO" localSheetId="63">+TEXT(IF(AND(OR(DAY([1]!FECHA)&gt;=1,DAY([1]!FECHA)&lt;=10),MONTH([1]!FECHA)=1),YEAR([1]!FECHA)-1,YEAR([1]!FECHA)),"0")</definedName>
    <definedName name="AÑO">+TEXT(IF(AND(OR(DAY([1]!FECHA)&gt;=1,DAY([1]!FECHA)&lt;=10),MONTH([1]!FECHA)=1),YEAR([1]!FECHA)-1,YEAR([1]!FECHA)),"0")</definedName>
    <definedName name="_xlnm.Print_Area" localSheetId="19">'10 M001'!$B$2:$W$33</definedName>
    <definedName name="_xlnm.Print_Area" localSheetId="20">'10 S020'!$B$2:$W$33</definedName>
    <definedName name="_xlnm.Print_Area" localSheetId="21">'10 S021'!$B$2:$W$34</definedName>
    <definedName name="_xlnm.Print_Area" localSheetId="22">'10 U006'!$B$2:$W$33</definedName>
    <definedName name="_xlnm.Print_Area" localSheetId="23">'11 E010'!$B$2:$W$39</definedName>
    <definedName name="_xlnm.Print_Area" localSheetId="24">'11 E021'!$B$2:$W$34</definedName>
    <definedName name="_xlnm.Print_Area" localSheetId="25">'11 E032'!$B$2:$W$34</definedName>
    <definedName name="_xlnm.Print_Area" localSheetId="26">'11 S243'!$B$2:$W$63</definedName>
    <definedName name="_xlnm.Print_Area" localSheetId="27">'11 S244'!$B$2:$W$36</definedName>
    <definedName name="_xlnm.Print_Area" localSheetId="28">'11 S247'!$B$2:$W$33</definedName>
    <definedName name="_xlnm.Print_Area" localSheetId="29">'11 S267'!$B$2:$W$42</definedName>
    <definedName name="_xlnm.Print_Area" localSheetId="30">'11 S271'!$B$2:$W$34</definedName>
    <definedName name="_xlnm.Print_Area" localSheetId="31">'11 U084'!$B$2:$W$33</definedName>
    <definedName name="_xlnm.Print_Area" localSheetId="32">'11 U280'!$B$2:$W$33</definedName>
    <definedName name="_xlnm.Print_Area" localSheetId="33">'12 E010'!$B$2:$W$52</definedName>
    <definedName name="_xlnm.Print_Area" localSheetId="34">'12 E022'!$B$2:$W$47</definedName>
    <definedName name="_xlnm.Print_Area" localSheetId="35">'12 E023'!$B$2:$W$63</definedName>
    <definedName name="_xlnm.Print_Area" localSheetId="36">'12 E025'!$B$2:$W$34</definedName>
    <definedName name="_xlnm.Print_Area" localSheetId="37">'12 E036'!$B$2:$W$33</definedName>
    <definedName name="_xlnm.Print_Area" localSheetId="38">'12 M001'!$B$2:$W$33</definedName>
    <definedName name="_xlnm.Print_Area" localSheetId="39">'12 O001'!$B$2:$W$33</definedName>
    <definedName name="_xlnm.Print_Area" localSheetId="40">'12 P012'!$B$2:$W$33</definedName>
    <definedName name="_xlnm.Print_Area" localSheetId="41">'12 P016'!$B$2:$W$53</definedName>
    <definedName name="_xlnm.Print_Area" localSheetId="42">'12 P018'!$B$2:$W$34</definedName>
    <definedName name="_xlnm.Print_Area" localSheetId="43">'12 P020'!$B$2:$W$94</definedName>
    <definedName name="_xlnm.Print_Area" localSheetId="44">'12 S174'!$B$2:$W$33</definedName>
    <definedName name="_xlnm.Print_Area" localSheetId="45">'13 A006'!$B$2:$W$35</definedName>
    <definedName name="_xlnm.Print_Area" localSheetId="46">'14 E002'!$B$2:$W$33</definedName>
    <definedName name="_xlnm.Print_Area" localSheetId="47">'14 E003'!$B$2:$W$39</definedName>
    <definedName name="_xlnm.Print_Area" localSheetId="48">'14 S043'!$B$2:$W$33</definedName>
    <definedName name="_xlnm.Print_Area" localSheetId="49">'15 M001'!$B$2:$W$33</definedName>
    <definedName name="_xlnm.Print_Area" localSheetId="50">'15 S273'!$B$2:$W$37</definedName>
    <definedName name="_xlnm.Print_Area" localSheetId="51">'16 P002'!$B$2:$W$33</definedName>
    <definedName name="_xlnm.Print_Area" localSheetId="52">'16 S046'!$B$2:$W$36</definedName>
    <definedName name="_xlnm.Print_Area" localSheetId="53">'16 S219'!$B$2:$W$33</definedName>
    <definedName name="_xlnm.Print_Area" localSheetId="54">'17 E002'!$B$2:$W$37</definedName>
    <definedName name="_xlnm.Print_Area" localSheetId="55">'17 E003'!$B$2:$W$38</definedName>
    <definedName name="_xlnm.Print_Area" localSheetId="56">'17 E009'!$B$2:$W$48</definedName>
    <definedName name="_xlnm.Print_Area" localSheetId="57">'17 E011'!$B$2:$W$36</definedName>
    <definedName name="_xlnm.Print_Area" localSheetId="58">'17 E013'!$B$2:$W$41</definedName>
    <definedName name="_xlnm.Print_Area" localSheetId="59">'17 M001'!$B$2:$W$33</definedName>
    <definedName name="_xlnm.Print_Area" localSheetId="60">'18 E568'!$B$2:$W$35</definedName>
    <definedName name="_xlnm.Print_Area" localSheetId="61">'18 G003'!$B$2:$W$34</definedName>
    <definedName name="_xlnm.Print_Area" localSheetId="62">'18 M001'!$B$2:$W$41</definedName>
    <definedName name="_xlnm.Print_Area" localSheetId="63">'18 P002'!$B$2:$W$33</definedName>
    <definedName name="_xlnm.Print_Area" localSheetId="64">'18 P008'!$B$2:$W$35</definedName>
    <definedName name="_xlnm.Print_Area" localSheetId="65">'19 J014'!$B$2:$W$33</definedName>
    <definedName name="_xlnm.Print_Area" localSheetId="66">'20 E016'!$B$2:$W$33</definedName>
    <definedName name="_xlnm.Print_Area" localSheetId="67">'20 S017'!$B$2:$W$36</definedName>
    <definedName name="_xlnm.Print_Area" localSheetId="68">'20 S070'!$B$2:$W$35</definedName>
    <definedName name="_xlnm.Print_Area" localSheetId="69">'20 S155'!$B$2:$W$34</definedName>
    <definedName name="_xlnm.Print_Area" localSheetId="70">'20 S174'!$B$2:$W$103</definedName>
    <definedName name="_xlnm.Print_Area" localSheetId="71">'20 S176'!$B$2:$W$97</definedName>
    <definedName name="_xlnm.Print_Area" localSheetId="72">'21 P001'!$B$2:$W$38</definedName>
    <definedName name="_xlnm.Print_Area" localSheetId="73">'22 M001'!$B$2:$W$33</definedName>
    <definedName name="_xlnm.Print_Area" localSheetId="74">'22 R003'!$B$2:$W$35</definedName>
    <definedName name="_xlnm.Print_Area" localSheetId="75">'22 R008'!$B$2:$W$44</definedName>
    <definedName name="_xlnm.Print_Area" localSheetId="76">'22 R009'!$B$2:$W$41</definedName>
    <definedName name="_xlnm.Print_Area" localSheetId="77">'22 R010'!$B$2:$W$33</definedName>
    <definedName name="_xlnm.Print_Area" localSheetId="78">'22 R011'!$B$2:$W$36</definedName>
    <definedName name="_xlnm.Print_Area" localSheetId="79">'35 E013'!$B$2:$W$47</definedName>
    <definedName name="_xlnm.Print_Area" localSheetId="80">'35 M001'!$B$2:$W$35</definedName>
    <definedName name="_xlnm.Print_Area" localSheetId="81">'38 F002'!$B$2:$W$36</definedName>
    <definedName name="_xlnm.Print_Area" localSheetId="82">'38 S190'!$B$2:$W$35</definedName>
    <definedName name="_xlnm.Print_Area" localSheetId="2">'4 E015'!$B$2:$W$37</definedName>
    <definedName name="_xlnm.Print_Area" localSheetId="3">'4 P006'!$B$2:$W$33</definedName>
    <definedName name="_xlnm.Print_Area" localSheetId="4">'4 P021'!$B$2:$W$36</definedName>
    <definedName name="_xlnm.Print_Area" localSheetId="5">'4 P022'!$B$2:$W$45</definedName>
    <definedName name="_xlnm.Print_Area" localSheetId="6">'4 P023'!$B$2:$W$33</definedName>
    <definedName name="_xlnm.Print_Area" localSheetId="7">'4 P024'!$B$2:$W$33</definedName>
    <definedName name="_xlnm.Print_Area" localSheetId="83">'40 P002'!$B$2:$W$37</definedName>
    <definedName name="_xlnm.Print_Area" localSheetId="84">'43 M001'!$B$2:$W$35</definedName>
    <definedName name="_xlnm.Print_Area" localSheetId="85">'45 G001'!$B$2:$W$34</definedName>
    <definedName name="_xlnm.Print_Area" localSheetId="86">'45 G002'!$B$2:$W$34</definedName>
    <definedName name="_xlnm.Print_Area" localSheetId="87">'45 M001'!$B$2:$W$34</definedName>
    <definedName name="_xlnm.Print_Area" localSheetId="88">'47 E033'!$B$2:$W$36</definedName>
    <definedName name="_xlnm.Print_Area" localSheetId="89">'47 M001'!$B$2:$W$33</definedName>
    <definedName name="_xlnm.Print_Area" localSheetId="90">'47 O001'!$B$2:$W$33</definedName>
    <definedName name="_xlnm.Print_Area" localSheetId="91">'47 P010'!$B$2:$W$43</definedName>
    <definedName name="_xlnm.Print_Area" localSheetId="92">'47 S010'!$B$2:$W$34</definedName>
    <definedName name="_xlnm.Print_Area" localSheetId="93">'47 S249'!$B$2:$W$35</definedName>
    <definedName name="_xlnm.Print_Area" localSheetId="94">'47 U011'!$B$2:$W$34</definedName>
    <definedName name="_xlnm.Print_Area" localSheetId="95">'48 E011'!$B$2:$W$36</definedName>
    <definedName name="_xlnm.Print_Area" localSheetId="96">'48 S243'!$B$2:$W$33</definedName>
    <definedName name="_xlnm.Print_Area" localSheetId="8">'5 E002'!$B$2:$W$36</definedName>
    <definedName name="_xlnm.Print_Area" localSheetId="9">'5 M001'!$B$2:$W$34</definedName>
    <definedName name="_xlnm.Print_Area" localSheetId="10">'5 P005'!$B$2:$W$33</definedName>
    <definedName name="_xlnm.Print_Area" localSheetId="97">'50 E001'!$B$2:$W$37</definedName>
    <definedName name="_xlnm.Print_Area" localSheetId="98">'50 E007'!$B$2:$W$35</definedName>
    <definedName name="_xlnm.Print_Area" localSheetId="99">'50 E011'!$B$2:$W$34</definedName>
    <definedName name="_xlnm.Print_Area" localSheetId="100">'51 E036'!$B$2:$W$40</definedName>
    <definedName name="_xlnm.Print_Area" localSheetId="101">'51 E043'!$B$2:$W$34</definedName>
    <definedName name="_xlnm.Print_Area" localSheetId="102">'52 M001'!$B$2:$W$35</definedName>
    <definedName name="_xlnm.Print_Area" localSheetId="103">'53 F571'!$B$2:$W$33</definedName>
    <definedName name="_xlnm.Print_Area" localSheetId="11">'6 M001'!$B$2:$W$37</definedName>
    <definedName name="_xlnm.Print_Area" localSheetId="12">'7 A900'!$B$2:$W$59</definedName>
    <definedName name="_xlnm.Print_Area" localSheetId="13">'8 P001'!$B$2:$W$33</definedName>
    <definedName name="_xlnm.Print_Area" localSheetId="14">'8 S257'!$B$2:$W$47</definedName>
    <definedName name="_xlnm.Print_Area" localSheetId="15">'8 S259'!$B$2:$W$44</definedName>
    <definedName name="_xlnm.Print_Area" localSheetId="16">'8 S260'!$B$2:$W$33</definedName>
    <definedName name="_xlnm.Print_Area" localSheetId="17">'8 U024'!$B$2:$W$39</definedName>
    <definedName name="_xlnm.Print_Area" localSheetId="18">'9 P001'!$B$2:$W$35</definedName>
    <definedName name="_xlnm.Print_Area" localSheetId="1">Financiero!$A$1:$K$47</definedName>
    <definedName name="_xlnm.Print_Area" localSheetId="0">Físico!$A$1:$L$41</definedName>
    <definedName name="_xlnm.Print_Area">#REF!</definedName>
    <definedName name="Area_de_paso" localSheetId="62">#REF!</definedName>
    <definedName name="Area_de_paso" localSheetId="63">#REF!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62">#REF!</definedName>
    <definedName name="base" localSheetId="63">#REF!</definedName>
    <definedName name="base" localSheetId="1">#REF!</definedName>
    <definedName name="base" localSheetId="0">#REF!</definedName>
    <definedName name="base">#REF!</definedName>
    <definedName name="base03" localSheetId="62">#REF!</definedName>
    <definedName name="base03" localSheetId="63">#REF!</definedName>
    <definedName name="base03" localSheetId="1">#REF!</definedName>
    <definedName name="base03" localSheetId="0">#REF!</definedName>
    <definedName name="base03">#REF!</definedName>
    <definedName name="base03au" localSheetId="62">#REF!</definedName>
    <definedName name="base03au" localSheetId="63">#REF!</definedName>
    <definedName name="base03au" localSheetId="1">#REF!</definedName>
    <definedName name="base03au" localSheetId="0">#REF!</definedName>
    <definedName name="base03au">#REF!</definedName>
    <definedName name="base04au" localSheetId="62">#REF!</definedName>
    <definedName name="base04au" localSheetId="63">#REF!</definedName>
    <definedName name="base04au" localSheetId="1">#REF!</definedName>
    <definedName name="base04au" localSheetId="0">#REF!</definedName>
    <definedName name="base04au">#REF!</definedName>
    <definedName name="base05" localSheetId="62">#REF!</definedName>
    <definedName name="base05" localSheetId="63">#REF!</definedName>
    <definedName name="base05" localSheetId="1">#REF!</definedName>
    <definedName name="base05" localSheetId="0">#REF!</definedName>
    <definedName name="base05">#REF!</definedName>
    <definedName name="base05au" localSheetId="62">#REF!</definedName>
    <definedName name="base05au" localSheetId="63">#REF!</definedName>
    <definedName name="base05au" localSheetId="1">#REF!</definedName>
    <definedName name="base05au" localSheetId="0">#REF!</definedName>
    <definedName name="base05au">#REF!</definedName>
    <definedName name="base2002" localSheetId="62">#REF!</definedName>
    <definedName name="base2002" localSheetId="63">#REF!</definedName>
    <definedName name="base2002" localSheetId="1">#REF!</definedName>
    <definedName name="base2002" localSheetId="0">#REF!</definedName>
    <definedName name="base2002">#REF!</definedName>
    <definedName name="base2003orig" localSheetId="62">#REF!</definedName>
    <definedName name="base2003orig" localSheetId="63">#REF!</definedName>
    <definedName name="base2003orig" localSheetId="1">#REF!</definedName>
    <definedName name="base2003orig" localSheetId="0">#REF!</definedName>
    <definedName name="base2003orig">#REF!</definedName>
    <definedName name="base2003origentidades" localSheetId="62">#REF!</definedName>
    <definedName name="base2003origentidades" localSheetId="63">#REF!</definedName>
    <definedName name="base2003origentidades" localSheetId="1">#REF!</definedName>
    <definedName name="base2003origentidades" localSheetId="0">#REF!</definedName>
    <definedName name="base2003origentidades">#REF!</definedName>
    <definedName name="base2004" localSheetId="62">#REF!</definedName>
    <definedName name="base2004" localSheetId="63">#REF!</definedName>
    <definedName name="base2004" localSheetId="1">#REF!</definedName>
    <definedName name="base2004" localSheetId="0">#REF!</definedName>
    <definedName name="base2004">#REF!</definedName>
    <definedName name="base2004entidades" localSheetId="62">#REF!</definedName>
    <definedName name="base2004entidades" localSheetId="63">#REF!</definedName>
    <definedName name="base2004entidades" localSheetId="1">#REF!</definedName>
    <definedName name="base2004entidades" localSheetId="0">#REF!</definedName>
    <definedName name="base2004entidades">#REF!</definedName>
    <definedName name="baseau" localSheetId="62">#REF!</definedName>
    <definedName name="baseau" localSheetId="63">#REF!</definedName>
    <definedName name="baseau" localSheetId="1">#REF!</definedName>
    <definedName name="baseau" localSheetId="0">#REF!</definedName>
    <definedName name="baseau">#REF!</definedName>
    <definedName name="baseb" localSheetId="62">#REF!</definedName>
    <definedName name="baseb" localSheetId="63">#REF!</definedName>
    <definedName name="baseb" localSheetId="1">#REF!</definedName>
    <definedName name="baseb" localSheetId="0">#REF!</definedName>
    <definedName name="baseb">#REF!</definedName>
    <definedName name="basecierre" localSheetId="62">[13]CP_2003!#REF!</definedName>
    <definedName name="basecierre" localSheetId="63">[13]CP_2003!#REF!</definedName>
    <definedName name="basecierre" localSheetId="1">[13]CP_2003!#REF!</definedName>
    <definedName name="basecierre" localSheetId="0">[13]CP_2003!#REF!</definedName>
    <definedName name="basecierre">[13]CP_2003!#REF!</definedName>
    <definedName name="_xlnm.Database" localSheetId="62">#REF!</definedName>
    <definedName name="_xlnm.Database" localSheetId="63">#REF!</definedName>
    <definedName name="_xlnm.Database" localSheetId="1">#REF!</definedName>
    <definedName name="_xlnm.Database" localSheetId="0">#REF!</definedName>
    <definedName name="_xlnm.Database">#REF!</definedName>
    <definedName name="bUSCAR" localSheetId="62">#REF!</definedName>
    <definedName name="bUSCAR" localSheetId="63">#REF!</definedName>
    <definedName name="bUSCAR" localSheetId="1">#REF!</definedName>
    <definedName name="bUSCAR" localSheetId="0">#REF!</definedName>
    <definedName name="bUSCAR">#REF!</definedName>
    <definedName name="C_" localSheetId="62">[14]FP1996!#REF!</definedName>
    <definedName name="C_" localSheetId="63">[14]FP1996!#REF!</definedName>
    <definedName name="C_" localSheetId="1">[14]FP1996!#REF!</definedName>
    <definedName name="C_" localSheetId="0">[14]FP1996!#REF!</definedName>
    <definedName name="C_">[14]FP1996!#REF!</definedName>
    <definedName name="cal" localSheetId="62">#REF!</definedName>
    <definedName name="cal" localSheetId="63">#REF!</definedName>
    <definedName name="cal" localSheetId="1">#REF!</definedName>
    <definedName name="cal" localSheetId="0">#REF!</definedName>
    <definedName name="cal">#REF!</definedName>
    <definedName name="cálculos" localSheetId="62">#REF!</definedName>
    <definedName name="cálculos" localSheetId="63">#REF!</definedName>
    <definedName name="cálculos" localSheetId="1">#REF!</definedName>
    <definedName name="cálculos" localSheetId="0">#REF!</definedName>
    <definedName name="cálculos">#REF!</definedName>
    <definedName name="CALENDA">#N/A</definedName>
    <definedName name="can" localSheetId="62" hidden="1">{"Bruto",#N/A,FALSE,"CONV3T.XLS";"Neto",#N/A,FALSE,"CONV3T.XLS";"UnoB",#N/A,FALSE,"CONV3T.XLS";"Bruto",#N/A,FALSE,"CONV4T.XLS";"Neto",#N/A,FALSE,"CONV4T.XLS";"UnoB",#N/A,FALSE,"CONV4T.XLS"}</definedName>
    <definedName name="can" localSheetId="63"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62">#REF!</definedName>
    <definedName name="CAPU96" localSheetId="63">#REF!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62" hidden="1">{"Bruto",#N/A,FALSE,"CONV3T.XLS";"Neto",#N/A,FALSE,"CONV3T.XLS";"UnoB",#N/A,FALSE,"CONV3T.XLS";"Bruto",#N/A,FALSE,"CONV4T.XLS";"Neto",#N/A,FALSE,"CONV4T.XLS";"UnoB",#N/A,FALSE,"CONV4T.XLS"}</definedName>
    <definedName name="CCCC" localSheetId="63"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62" hidden="1">{"Bruto",#N/A,FALSE,"CONV3T.XLS";"Neto",#N/A,FALSE,"CONV3T.XLS";"UnoB",#N/A,FALSE,"CONV3T.XLS";"Bruto",#N/A,FALSE,"CONV4T.XLS";"Neto",#N/A,FALSE,"CONV4T.XLS";"UnoB",#N/A,FALSE,"CONV4T.XLS"}</definedName>
    <definedName name="CEEE" localSheetId="63"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62" hidden="1">{"Bruto",#N/A,FALSE,"CONV3T.XLS";"Neto",#N/A,FALSE,"CONV3T.XLS";"UnoB",#N/A,FALSE,"CONV3T.XLS";"Bruto",#N/A,FALSE,"CONV4T.XLS";"Neto",#N/A,FALSE,"CONV4T.XLS";"UnoB",#N/A,FALSE,"CONV4T.XLS"}</definedName>
    <definedName name="cero" localSheetId="63"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62">#REF!</definedName>
    <definedName name="CicenyAduanas" localSheetId="63">#REF!</definedName>
    <definedName name="CicenyAduanas" localSheetId="1">#REF!</definedName>
    <definedName name="CicenyAduanas" localSheetId="0">#REF!</definedName>
    <definedName name="CicenyAduanas">#REF!</definedName>
    <definedName name="Cifras_Control" localSheetId="62">#REF!</definedName>
    <definedName name="Cifras_Control" localSheetId="63">#REF!</definedName>
    <definedName name="Cifras_Control" localSheetId="1">#REF!</definedName>
    <definedName name="Cifras_Control" localSheetId="0">#REF!</definedName>
    <definedName name="Cifras_Control">#REF!</definedName>
    <definedName name="claseco" localSheetId="62">#REF!</definedName>
    <definedName name="claseco" localSheetId="63">#REF!</definedName>
    <definedName name="claseco" localSheetId="1">#REF!</definedName>
    <definedName name="claseco" localSheetId="0">#REF!</definedName>
    <definedName name="claseco">#REF!</definedName>
    <definedName name="cmllvc198" localSheetId="62">#REF!</definedName>
    <definedName name="cmllvc198" localSheetId="63">#REF!</definedName>
    <definedName name="cmllvc198" localSheetId="1">#REF!</definedName>
    <definedName name="cmllvc198" localSheetId="0">#REF!</definedName>
    <definedName name="cmllvc198">#REF!</definedName>
    <definedName name="cmllvc298ieps" localSheetId="62">#REF!</definedName>
    <definedName name="cmllvc298ieps" localSheetId="63">#REF!</definedName>
    <definedName name="cmllvc298ieps" localSheetId="1">#REF!</definedName>
    <definedName name="cmllvc298ieps" localSheetId="0">#REF!</definedName>
    <definedName name="cmllvc298ieps">#REF!</definedName>
    <definedName name="cmllvp198" localSheetId="62">#REF!</definedName>
    <definedName name="cmllvp198" localSheetId="63">#REF!</definedName>
    <definedName name="cmllvp198" localSheetId="1">#REF!</definedName>
    <definedName name="cmllvp198" localSheetId="0">#REF!</definedName>
    <definedName name="cmllvp198">#REF!</definedName>
    <definedName name="cmllvp199" localSheetId="62">#REF!</definedName>
    <definedName name="cmllvp199" localSheetId="63">#REF!</definedName>
    <definedName name="cmllvp199" localSheetId="1">#REF!</definedName>
    <definedName name="cmllvp199" localSheetId="0">#REF!</definedName>
    <definedName name="cmllvp199">#REF!</definedName>
    <definedName name="cmllvp298ieps" localSheetId="62">#REF!</definedName>
    <definedName name="cmllvp298ieps" localSheetId="63">#REF!</definedName>
    <definedName name="cmllvp298ieps" localSheetId="1">#REF!</definedName>
    <definedName name="cmllvp298ieps" localSheetId="0">#REF!</definedName>
    <definedName name="cmllvp298ieps">#REF!</definedName>
    <definedName name="cmllvp299ieps" localSheetId="62">#REF!</definedName>
    <definedName name="cmllvp299ieps" localSheetId="63">#REF!</definedName>
    <definedName name="cmllvp299ieps" localSheetId="1">#REF!</definedName>
    <definedName name="cmllvp299ieps" localSheetId="0">#REF!</definedName>
    <definedName name="cmllvp299ieps">#REF!</definedName>
    <definedName name="cmlvc198" localSheetId="62">#REF!</definedName>
    <definedName name="cmlvc198" localSheetId="63">#REF!</definedName>
    <definedName name="cmlvc198" localSheetId="1">#REF!</definedName>
    <definedName name="cmlvc198" localSheetId="0">#REF!</definedName>
    <definedName name="cmlvc198">#REF!</definedName>
    <definedName name="cmlvc298ieps" localSheetId="62">#REF!</definedName>
    <definedName name="cmlvc298ieps" localSheetId="63">#REF!</definedName>
    <definedName name="cmlvc298ieps" localSheetId="1">#REF!</definedName>
    <definedName name="cmlvc298ieps" localSheetId="0">#REF!</definedName>
    <definedName name="cmlvc298ieps">#REF!</definedName>
    <definedName name="cmlvp198" localSheetId="62">#REF!</definedName>
    <definedName name="cmlvp198" localSheetId="63">#REF!</definedName>
    <definedName name="cmlvp198" localSheetId="1">#REF!</definedName>
    <definedName name="cmlvp198" localSheetId="0">#REF!</definedName>
    <definedName name="cmlvp198">#REF!</definedName>
    <definedName name="cmlvp199" localSheetId="62">#REF!</definedName>
    <definedName name="cmlvp199" localSheetId="63">#REF!</definedName>
    <definedName name="cmlvp199" localSheetId="1">#REF!</definedName>
    <definedName name="cmlvp199" localSheetId="0">#REF!</definedName>
    <definedName name="cmlvp199">#REF!</definedName>
    <definedName name="cmlvp298ieps" localSheetId="62">#REF!</definedName>
    <definedName name="cmlvp298ieps" localSheetId="63">#REF!</definedName>
    <definedName name="cmlvp298ieps" localSheetId="1">#REF!</definedName>
    <definedName name="cmlvp298ieps" localSheetId="0">#REF!</definedName>
    <definedName name="cmlvp298ieps">#REF!</definedName>
    <definedName name="cmlvp299ieps" localSheetId="62">#REF!</definedName>
    <definedName name="cmlvp299ieps" localSheetId="63">#REF!</definedName>
    <definedName name="cmlvp299ieps" localSheetId="1">#REF!</definedName>
    <definedName name="cmlvp299ieps" localSheetId="0">#REF!</definedName>
    <definedName name="cmlvp299ieps">#REF!</definedName>
    <definedName name="CONA96" localSheetId="62">#REF!</definedName>
    <definedName name="CONA96" localSheetId="63">#REF!</definedName>
    <definedName name="CONA96" localSheetId="1">#REF!</definedName>
    <definedName name="CONA96" localSheetId="0">#REF!</definedName>
    <definedName name="CONA96">#REF!</definedName>
    <definedName name="concepto" localSheetId="62">'[18]BASE DEFINITIVA 2002'!#REF!</definedName>
    <definedName name="concepto" localSheetId="63">'[18]BASE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62">[8]BANPRO99!#REF!</definedName>
    <definedName name="CONS" localSheetId="63">[8]BANPRO99!#REF!</definedName>
    <definedName name="CONS" localSheetId="1">[8]BANPRO99!#REF!</definedName>
    <definedName name="CONS" localSheetId="0">[8]BANPRO99!#REF!</definedName>
    <definedName name="CONS">[8]BANPRO99!#REF!</definedName>
    <definedName name="copia_Clas_Admva" localSheetId="62">#REF!</definedName>
    <definedName name="copia_Clas_Admva" localSheetId="63">#REF!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62">#REF!</definedName>
    <definedName name="copia_Clas_Fun" localSheetId="63">#REF!</definedName>
    <definedName name="copia_Clas_Fun" localSheetId="1">#REF!</definedName>
    <definedName name="copia_Clas_Fun" localSheetId="0">#REF!</definedName>
    <definedName name="copia_Clas_Fun">#REF!</definedName>
    <definedName name="copia_Clas_Func" localSheetId="62">[20]Clas_Fun!#REF!</definedName>
    <definedName name="copia_Clas_Func" localSheetId="63">[20]Clas_Fun!#REF!</definedName>
    <definedName name="copia_Clas_Func" localSheetId="1">[20]Clas_Fun!#REF!</definedName>
    <definedName name="copia_Clas_Func" localSheetId="0">[20]Clas_Fun!#REF!</definedName>
    <definedName name="copia_Clas_Func">[20]Clas_Fun!#REF!</definedName>
    <definedName name="copia_Doble_Consolid" localSheetId="62">#REF!</definedName>
    <definedName name="copia_Doble_Consolid" localSheetId="63">#REF!</definedName>
    <definedName name="copia_Doble_Consolid" localSheetId="1">#REF!</definedName>
    <definedName name="copia_Doble_Consolid" localSheetId="0">#REF!</definedName>
    <definedName name="copia_Doble_Consolid">#REF!</definedName>
    <definedName name="copia_Doble_OECPD" localSheetId="62">#REF!</definedName>
    <definedName name="copia_Doble_OECPD" localSheetId="63">#REF!</definedName>
    <definedName name="copia_Doble_OECPD" localSheetId="1">#REF!</definedName>
    <definedName name="copia_Doble_OECPD" localSheetId="0">#REF!</definedName>
    <definedName name="copia_Doble_OECPD">#REF!</definedName>
    <definedName name="copia_Doble_RAutonyAPC" localSheetId="62">#REF!</definedName>
    <definedName name="copia_Doble_RAutonyAPC" localSheetId="63">#REF!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62">#REF!</definedName>
    <definedName name="copia_Gto_Federal" localSheetId="63">#REF!</definedName>
    <definedName name="copia_Gto_Federal" localSheetId="1">#REF!</definedName>
    <definedName name="copia_Gto_Federal" localSheetId="0">#REF!</definedName>
    <definedName name="copia_Gto_Federal">#REF!</definedName>
    <definedName name="copia_Gto_Neto" localSheetId="62">#REF!</definedName>
    <definedName name="copia_Gto_Neto" localSheetId="63">#REF!</definedName>
    <definedName name="copia_Gto_Neto" localSheetId="1">#REF!</definedName>
    <definedName name="copia_Gto_Neto" localSheetId="0">#REF!</definedName>
    <definedName name="copia_Gto_Neto">#REF!</definedName>
    <definedName name="copia_Ing_Pres" localSheetId="62">#REF!</definedName>
    <definedName name="copia_Ing_Pres" localSheetId="63">#REF!</definedName>
    <definedName name="copia_Ing_Pres" localSheetId="1">#REF!</definedName>
    <definedName name="copia_Ing_Pres" localSheetId="0">#REF!</definedName>
    <definedName name="copia_Ing_Pres">#REF!</definedName>
    <definedName name="cor" localSheetId="62" hidden="1">{"Bruto",#N/A,FALSE,"CONV3T.XLS";"Neto",#N/A,FALSE,"CONV3T.XLS";"UnoB",#N/A,FALSE,"CONV3T.XLS";"Bruto",#N/A,FALSE,"CONV4T.XLS";"Neto",#N/A,FALSE,"CONV4T.XLS";"UnoB",#N/A,FALSE,"CONV4T.XLS"}</definedName>
    <definedName name="cor" localSheetId="63"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62" hidden="1">{"Bruto",#N/A,FALSE,"CONV3T.XLS";"Neto",#N/A,FALSE,"CONV3T.XLS";"UnoB",#N/A,FALSE,"CONV3T.XLS";"Bruto",#N/A,FALSE,"CONV4T.XLS";"Neto",#N/A,FALSE,"CONV4T.XLS";"UnoB",#N/A,FALSE,"CONV4T.XLS"}</definedName>
    <definedName name="cos" localSheetId="63"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62">[8]BANPRO99!#REF!</definedName>
    <definedName name="CRI" localSheetId="63">[8]BANPRO99!#REF!</definedName>
    <definedName name="CRI" localSheetId="1">[8]BANPRO99!#REF!</definedName>
    <definedName name="CRI" localSheetId="0">[8]BANPRO99!#REF!</definedName>
    <definedName name="CRI">[8]BANPRO99!#REF!</definedName>
    <definedName name="criterios23" localSheetId="62">#REF!</definedName>
    <definedName name="criterios23" localSheetId="63">#REF!</definedName>
    <definedName name="criterios23" localSheetId="1">#REF!</definedName>
    <definedName name="criterios23" localSheetId="0">#REF!</definedName>
    <definedName name="criterios23">#REF!</definedName>
    <definedName name="Criterios25" localSheetId="62">#REF!</definedName>
    <definedName name="Criterios25" localSheetId="63">#REF!</definedName>
    <definedName name="Criterios25" localSheetId="1">#REF!</definedName>
    <definedName name="Criterios25" localSheetId="0">#REF!</definedName>
    <definedName name="Criterios25">#REF!</definedName>
    <definedName name="Criterios33" localSheetId="62">#REF!</definedName>
    <definedName name="Criterios33" localSheetId="63">#REF!</definedName>
    <definedName name="Criterios33" localSheetId="1">#REF!</definedName>
    <definedName name="Criterios33" localSheetId="0">#REF!</definedName>
    <definedName name="Criterios33">#REF!</definedName>
    <definedName name="CSCSDS" localSheetId="62" hidden="1">{"Bruto",#N/A,FALSE,"CONV3T.XLS";"Neto",#N/A,FALSE,"CONV3T.XLS";"UnoB",#N/A,FALSE,"CONV3T.XLS";"Bruto",#N/A,FALSE,"CONV4T.XLS";"Neto",#N/A,FALSE,"CONV4T.XLS";"UnoB",#N/A,FALSE,"CONV4T.XLS"}</definedName>
    <definedName name="CSCSDS" localSheetId="63"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62">#REF!</definedName>
    <definedName name="cuad" localSheetId="63">#REF!</definedName>
    <definedName name="cuad" localSheetId="1">#REF!</definedName>
    <definedName name="cuad" localSheetId="0">#REF!</definedName>
    <definedName name="cuad">#REF!</definedName>
    <definedName name="CUAD179" localSheetId="62">#REF!</definedName>
    <definedName name="CUAD179" localSheetId="63">#REF!</definedName>
    <definedName name="CUAD179" localSheetId="1">#REF!</definedName>
    <definedName name="CUAD179" localSheetId="0">#REF!</definedName>
    <definedName name="CUAD179">#REF!</definedName>
    <definedName name="CUAD179A" localSheetId="62">#REF!</definedName>
    <definedName name="CUAD179A" localSheetId="63">#REF!</definedName>
    <definedName name="CUAD179A" localSheetId="1">#REF!</definedName>
    <definedName name="CUAD179A" localSheetId="0">#REF!</definedName>
    <definedName name="CUAD179A">#REF!</definedName>
    <definedName name="CUAD180" localSheetId="62">#REF!</definedName>
    <definedName name="CUAD180" localSheetId="63">#REF!</definedName>
    <definedName name="CUAD180" localSheetId="1">#REF!</definedName>
    <definedName name="CUAD180" localSheetId="0">#REF!</definedName>
    <definedName name="CUAD180">#REF!</definedName>
    <definedName name="Cuadro16511" localSheetId="62">'[21]Ingresos serie'!#REF!</definedName>
    <definedName name="Cuadro16511" localSheetId="63">'[21]Ingresos serie'!#REF!</definedName>
    <definedName name="Cuadro16511" localSheetId="1">'[21]Ingresos serie'!#REF!</definedName>
    <definedName name="Cuadro16511" localSheetId="0">'[21]Ingresos serie'!#REF!</definedName>
    <definedName name="Cuadro16511">'[21]Ingresos serie'!#REF!</definedName>
    <definedName name="Cuadro18521" localSheetId="62">#REF!</definedName>
    <definedName name="Cuadro18521" localSheetId="63">#REF!</definedName>
    <definedName name="Cuadro18521" localSheetId="1">#REF!</definedName>
    <definedName name="Cuadro18521" localSheetId="0">#REF!</definedName>
    <definedName name="Cuadro18521">#REF!</definedName>
    <definedName name="Cuadro19522" localSheetId="62">#REF!</definedName>
    <definedName name="Cuadro19522" localSheetId="63">#REF!</definedName>
    <definedName name="Cuadro19522" localSheetId="1">#REF!</definedName>
    <definedName name="Cuadro19522" localSheetId="0">#REF!</definedName>
    <definedName name="Cuadro19522">#REF!</definedName>
    <definedName name="Cuadro20523" localSheetId="62">'[22]20-5.2.3'!#REF!</definedName>
    <definedName name="Cuadro20523" localSheetId="63">'[22]20-5.2.3'!#REF!</definedName>
    <definedName name="Cuadro20523" localSheetId="1">'[22]20-5.2.3'!#REF!</definedName>
    <definedName name="Cuadro20523" localSheetId="0">'[22]20-5.2.3'!#REF!</definedName>
    <definedName name="Cuadro20523">'[22]20-5.2.3'!#REF!</definedName>
    <definedName name="cUADRO26529CR" localSheetId="62">#REF!</definedName>
    <definedName name="cUADRO26529CR" localSheetId="63">#REF!</definedName>
    <definedName name="cUADRO26529CR" localSheetId="1">#REF!</definedName>
    <definedName name="cUADRO26529CR" localSheetId="0">#REF!</definedName>
    <definedName name="cUADRO26529CR">#REF!</definedName>
    <definedName name="Cuadro30611">'[22]30-6.1.1'!$B$65:$M$120</definedName>
    <definedName name="Cuadro31613" localSheetId="62">#REF!</definedName>
    <definedName name="Cuadro31613" localSheetId="63">#REF!</definedName>
    <definedName name="Cuadro31613" localSheetId="1">#REF!</definedName>
    <definedName name="Cuadro31613" localSheetId="0">#REF!</definedName>
    <definedName name="Cuadro31613">#REF!</definedName>
    <definedName name="Cuadro33621" localSheetId="62">#REF!</definedName>
    <definedName name="Cuadro33621" localSheetId="63">#REF!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62">#REF!</definedName>
    <definedName name="Datos" localSheetId="63">#REF!</definedName>
    <definedName name="Datos" localSheetId="1">#REF!</definedName>
    <definedName name="Datos" localSheetId="0">#REF!</definedName>
    <definedName name="Datos">#REF!</definedName>
    <definedName name="Datos_08_09_ServiciosPersonales" localSheetId="62">#REF!</definedName>
    <definedName name="Datos_08_09_ServiciosPersonales" localSheetId="63">#REF!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62">#REF!</definedName>
    <definedName name="Datos_Servicios_Personales" localSheetId="63">#REF!</definedName>
    <definedName name="Datos_Servicios_Personales" localSheetId="1">#REF!</definedName>
    <definedName name="Datos_Servicios_Personales" localSheetId="0">#REF!</definedName>
    <definedName name="Datos_Servicios_Personales">#REF!</definedName>
    <definedName name="datosb" localSheetId="62">#REF!</definedName>
    <definedName name="datosb" localSheetId="63">#REF!</definedName>
    <definedName name="datosb" localSheetId="1">#REF!</definedName>
    <definedName name="datosb" localSheetId="0">#REF!</definedName>
    <definedName name="datosb">#REF!</definedName>
    <definedName name="DatosEconomica" localSheetId="62">#REF!</definedName>
    <definedName name="DatosEconomica" localSheetId="63">#REF!</definedName>
    <definedName name="DatosEconomica" localSheetId="1">#REF!</definedName>
    <definedName name="DatosEconomica" localSheetId="0">#REF!</definedName>
    <definedName name="DatosEconomica">#REF!</definedName>
    <definedName name="DatosGrupoyModPp" localSheetId="62">#REF!</definedName>
    <definedName name="DatosGrupoyModPp" localSheetId="63">#REF!</definedName>
    <definedName name="DatosGrupoyModPp" localSheetId="1">#REF!</definedName>
    <definedName name="DatosGrupoyModPp" localSheetId="0">#REF!</definedName>
    <definedName name="DatosGrupoyModPp">#REF!</definedName>
    <definedName name="DatosporProgPresupuestario" localSheetId="62">#REF!</definedName>
    <definedName name="DatosporProgPresupuestario" localSheetId="63">#REF!</definedName>
    <definedName name="DatosporProgPresupuestario" localSheetId="1">#REF!</definedName>
    <definedName name="DatosporProgPresupuestario" localSheetId="0">#REF!</definedName>
    <definedName name="DatosporProgPresupuestario">#REF!</definedName>
    <definedName name="DatosRamoFunción" localSheetId="62">#REF!</definedName>
    <definedName name="DatosRamoFunción" localSheetId="63">#REF!</definedName>
    <definedName name="DatosRamoFunción" localSheetId="1">#REF!</definedName>
    <definedName name="DatosRamoFunción" localSheetId="0">#REF!</definedName>
    <definedName name="DatosRamoFunción">#REF!</definedName>
    <definedName name="DatosRamoUR" localSheetId="62">#REF!</definedName>
    <definedName name="DatosRamoUR" localSheetId="63">#REF!</definedName>
    <definedName name="DatosRamoUR" localSheetId="1">#REF!</definedName>
    <definedName name="DatosRamoUR" localSheetId="0">#REF!</definedName>
    <definedName name="DatosRamoUR">#REF!</definedName>
    <definedName name="DCXCZXCZXCXCZ" localSheetId="62" hidden="1">{"Bruto",#N/A,FALSE,"CONV3T.XLS";"Neto",#N/A,FALSE,"CONV3T.XLS";"UnoB",#N/A,FALSE,"CONV3T.XLS";"Bruto",#N/A,FALSE,"CONV4T.XLS";"Neto",#N/A,FALSE,"CONV4T.XLS";"UnoB",#N/A,FALSE,"CONV4T.XLS"}</definedName>
    <definedName name="DCXCZXCZXCXCZ" localSheetId="63"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62">[1]!AGO&amp;[1]!SEP&amp;[1]!OCT&amp;[1]!NOV&amp;[1]!DIC</definedName>
    <definedName name="ddd" localSheetId="63">[1]!AGO&amp;[1]!SEP&amp;[1]!OCT&amp;[1]!NOV&amp;[1]!DIC</definedName>
    <definedName name="ddd">[1]!AGO&amp;[1]!SEP&amp;[1]!OCT&amp;[1]!NOV&amp;[1]!DIC</definedName>
    <definedName name="dddd" localSheetId="62">#REF!</definedName>
    <definedName name="dddd" localSheetId="63">#REF!</definedName>
    <definedName name="dddd" localSheetId="1">#REF!</definedName>
    <definedName name="dddd" localSheetId="0">#REF!</definedName>
    <definedName name="dddd">#REF!</definedName>
    <definedName name="ddddd">[25]Clas_Econ!$B$2:$M$25</definedName>
    <definedName name="defi" localSheetId="62">[1]!AGO&amp;[1]!SEP&amp;[1]!OCT&amp;[1]!NOV&amp;[1]!DIC</definedName>
    <definedName name="defi" localSheetId="63">[1]!AGO&amp;[1]!SEP&amp;[1]!OCT&amp;[1]!NOV&amp;[1]!DIC</definedName>
    <definedName name="defi">[1]!AGO&amp;[1]!SEP&amp;[1]!OCT&amp;[1]!NOV&amp;[1]!DIC</definedName>
    <definedName name="DEFICIT4" localSheetId="62">#REF!</definedName>
    <definedName name="DEFICIT4" localSheetId="63">#REF!</definedName>
    <definedName name="DEFICIT4" localSheetId="1">#REF!</definedName>
    <definedName name="DEFICIT4" localSheetId="0">#REF!</definedName>
    <definedName name="DEFICIT4">#REF!</definedName>
    <definedName name="dfd">[26]Presupuesto!$T:$T</definedName>
    <definedName name="dfhzsdgzsd" localSheetId="62">[1]!AGO&amp;[1]!SEP&amp;[1]!OCT&amp;[1]!NOV&amp;[1]!DIC</definedName>
    <definedName name="dfhzsdgzsd" localSheetId="63">[1]!AGO&amp;[1]!SEP&amp;[1]!OCT&amp;[1]!NOV&amp;[1]!DIC</definedName>
    <definedName name="dfhzsdgzsd">[1]!AGO&amp;[1]!SEP&amp;[1]!OCT&amp;[1]!NOV&amp;[1]!DIC</definedName>
    <definedName name="DIC">"; DICIEMBRE.- "&amp;TEXT([10]edofza12!$C$24,"#,##0")</definedName>
    <definedName name="DIFERENCIAS">#N/A</definedName>
    <definedName name="direccion">'[27]ADEC II'!$B$9</definedName>
    <definedName name="directo" localSheetId="62">#REF!</definedName>
    <definedName name="directo" localSheetId="63">#REF!</definedName>
    <definedName name="directo" localSheetId="1">#REF!</definedName>
    <definedName name="directo" localSheetId="0">#REF!</definedName>
    <definedName name="directo">#REF!</definedName>
    <definedName name="directo03" localSheetId="62">#REF!</definedName>
    <definedName name="directo03" localSheetId="63">#REF!</definedName>
    <definedName name="directo03" localSheetId="1">#REF!</definedName>
    <definedName name="directo03" localSheetId="0">#REF!</definedName>
    <definedName name="directo03">#REF!</definedName>
    <definedName name="directoc03" localSheetId="62">#REF!</definedName>
    <definedName name="directoc03" localSheetId="63">#REF!</definedName>
    <definedName name="directoc03" localSheetId="1">#REF!</definedName>
    <definedName name="directoc03" localSheetId="0">#REF!</definedName>
    <definedName name="directoc03">#REF!</definedName>
    <definedName name="directoppef" localSheetId="62">#REF!</definedName>
    <definedName name="directoppef" localSheetId="63">#REF!</definedName>
    <definedName name="directoppef" localSheetId="1">#REF!</definedName>
    <definedName name="directoppef" localSheetId="0">#REF!</definedName>
    <definedName name="directoppef">#REF!</definedName>
    <definedName name="DOS" localSheetId="62" hidden="1">{"Bruto",#N/A,FALSE,"CONV3T.XLS";"Neto",#N/A,FALSE,"CONV3T.XLS";"UnoB",#N/A,FALSE,"CONV3T.XLS";"Bruto",#N/A,FALSE,"CONV4T.XLS";"Neto",#N/A,FALSE,"CONV4T.XLS";"UnoB",#N/A,FALSE,"CONV4T.XLS"}</definedName>
    <definedName name="DOS" localSheetId="63"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62">'[2]Mod Eco Controlados 99'!#REF!</definedName>
    <definedName name="ds" localSheetId="63">'[2]Mod Eco Controlados 99'!#REF!</definedName>
    <definedName name="ds" localSheetId="1">'[2]Mod Eco Controlados 99'!#REF!</definedName>
    <definedName name="ds" localSheetId="0">'[2]Mod Eco Controlados 99'!#REF!</definedName>
    <definedName name="ds">'[2]Mod Eco Controlados 99'!#REF!</definedName>
    <definedName name="ECOADV" localSheetId="62">#REF!</definedName>
    <definedName name="ECOADV" localSheetId="63">#REF!</definedName>
    <definedName name="ECOADV" localSheetId="1">#REF!</definedName>
    <definedName name="ECOADV" localSheetId="0">#REF!</definedName>
    <definedName name="ECOADV">#REF!</definedName>
    <definedName name="ECOADV1" localSheetId="62">#REF!</definedName>
    <definedName name="ECOADV1" localSheetId="63">#REF!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62">#REF!</definedName>
    <definedName name="ecpi" localSheetId="63">#REF!</definedName>
    <definedName name="ecpi" localSheetId="1">#REF!</definedName>
    <definedName name="ecpi" localSheetId="0">#REF!</definedName>
    <definedName name="ecpi">#REF!</definedName>
    <definedName name="ecpi03" localSheetId="62">#REF!</definedName>
    <definedName name="ecpi03" localSheetId="63">#REF!</definedName>
    <definedName name="ecpi03" localSheetId="1">#REF!</definedName>
    <definedName name="ecpi03" localSheetId="0">#REF!</definedName>
    <definedName name="ecpi03">#REF!</definedName>
    <definedName name="ecpic03" localSheetId="62">#REF!</definedName>
    <definedName name="ecpic03" localSheetId="63">#REF!</definedName>
    <definedName name="ecpic03" localSheetId="1">#REF!</definedName>
    <definedName name="ecpic03" localSheetId="0">#REF!</definedName>
    <definedName name="ecpic03">#REF!</definedName>
    <definedName name="ecpippef" localSheetId="62">#REF!</definedName>
    <definedName name="ecpippef" localSheetId="63">#REF!</definedName>
    <definedName name="ecpippef" localSheetId="1">#REF!</definedName>
    <definedName name="ecpippef" localSheetId="0">#REF!</definedName>
    <definedName name="ecpippef">#REF!</definedName>
    <definedName name="EEE" localSheetId="62" hidden="1">{"Bruto",#N/A,FALSE,"CONV3T.XLS";"Neto",#N/A,FALSE,"CONV3T.XLS";"UnoB",#N/A,FALSE,"CONV3T.XLS";"Bruto",#N/A,FALSE,"CONV4T.XLS";"Neto",#N/A,FALSE,"CONV4T.XLS";"UnoB",#N/A,FALSE,"CONV4T.XLS"}</definedName>
    <definedName name="EEE" localSheetId="63"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62" hidden="1">{"Bruto",#N/A,FALSE,"CONV3T.XLS";"Neto",#N/A,FALSE,"CONV3T.XLS";"UnoB",#N/A,FALSE,"CONV3T.XLS";"Bruto",#N/A,FALSE,"CONV4T.XLS";"Neto",#N/A,FALSE,"CONV4T.XLS";"UnoB",#N/A,FALSE,"CONV4T.XLS"}</definedName>
    <definedName name="eeee2" localSheetId="63"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62" hidden="1">{"Bruto",#N/A,FALSE,"CONV3T.XLS";"Neto",#N/A,FALSE,"CONV3T.XLS";"UnoB",#N/A,FALSE,"CONV3T.XLS";"Bruto",#N/A,FALSE,"CONV4T.XLS";"Neto",#N/A,FALSE,"CONV4T.XLS";"UnoB",#N/A,FALSE,"CONV4T.XLS"}</definedName>
    <definedName name="EEEEE" localSheetId="63"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62" hidden="1">{"Bruto",#N/A,FALSE,"CONV3T.XLS";"Neto",#N/A,FALSE,"CONV3T.XLS";"UnoB",#N/A,FALSE,"CONV3T.XLS";"Bruto",#N/A,FALSE,"CONV4T.XLS";"Neto",#N/A,FALSE,"CONV4T.XLS";"UnoB",#N/A,FALSE,"CONV4T.XLS"}</definedName>
    <definedName name="EEEEEEEEEEE" localSheetId="63"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62" hidden="1">{"Bruto",#N/A,FALSE,"CONV3T.XLS";"Neto",#N/A,FALSE,"CONV3T.XLS";"UnoB",#N/A,FALSE,"CONV3T.XLS";"Bruto",#N/A,FALSE,"CONV4T.XLS";"Neto",#N/A,FALSE,"CONV4T.XLS";"UnoB",#N/A,FALSE,"CONV4T.XLS"}</definedName>
    <definedName name="eeww" localSheetId="63"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62" hidden="1">{"Bruto",#N/A,FALSE,"CONV3T.XLS";"Neto",#N/A,FALSE,"CONV3T.XLS";"UnoB",#N/A,FALSE,"CONV3T.XLS";"Bruto",#N/A,FALSE,"CONV4T.XLS";"Neto",#N/A,FALSE,"CONV4T.XLS";"UnoB",#N/A,FALSE,"CONV4T.XLS"}</definedName>
    <definedName name="EJEMP" localSheetId="63"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62">#REF!</definedName>
    <definedName name="entidades2002" localSheetId="63">#REF!</definedName>
    <definedName name="entidades2002" localSheetId="1">#REF!</definedName>
    <definedName name="entidades2002" localSheetId="0">#REF!</definedName>
    <definedName name="entidades2002">#REF!</definedName>
    <definedName name="entidadescierre2003" localSheetId="62">#REF!</definedName>
    <definedName name="entidadescierre2003" localSheetId="63">#REF!</definedName>
    <definedName name="entidadescierre2003" localSheetId="1">#REF!</definedName>
    <definedName name="entidadescierre2003" localSheetId="0">#REF!</definedName>
    <definedName name="entidadescierre2003">#REF!</definedName>
    <definedName name="esc" localSheetId="62" hidden="1">{"Bruto",#N/A,FALSE,"CONV3T.XLS";"Neto",#N/A,FALSE,"CONV3T.XLS";"UnoB",#N/A,FALSE,"CONV3T.XLS";"Bruto",#N/A,FALSE,"CONV4T.XLS";"Neto",#N/A,FALSE,"CONV4T.XLS";"UnoB",#N/A,FALSE,"CONV4T.XLS"}</definedName>
    <definedName name="esc" localSheetId="63"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62">[8]BANPRO99!#REF!</definedName>
    <definedName name="EYM" localSheetId="63">[8]BANPRO99!#REF!</definedName>
    <definedName name="EYM" localSheetId="1">[8]BANPRO99!#REF!</definedName>
    <definedName name="EYM" localSheetId="0">[8]BANPRO99!#REF!</definedName>
    <definedName name="EYM">[8]BANPRO99!#REF!</definedName>
    <definedName name="familias" localSheetId="62">#REF!</definedName>
    <definedName name="familias" localSheetId="63">#REF!</definedName>
    <definedName name="familias" localSheetId="1">#REF!</definedName>
    <definedName name="familias" localSheetId="0">#REF!</definedName>
    <definedName name="familias">#REF!</definedName>
    <definedName name="fd" localSheetId="62">[1]!OCT&amp;[1]!NOV&amp;[1]!DIC</definedName>
    <definedName name="fd" localSheetId="63">[1]!OCT&amp;[1]!NOV&amp;[1]!DIC</definedName>
    <definedName name="fd">[1]!OCT&amp;[1]!NOV&amp;[1]!DIC</definedName>
    <definedName name="FEB">"; FEBRERO.- "&amp;TEXT([10]edofza02!$C$24,"#,##0")</definedName>
    <definedName name="FECHA">[4]CONTROL!$A$1</definedName>
    <definedName name="federalizado" localSheetId="62">#REF!</definedName>
    <definedName name="federalizado" localSheetId="63">#REF!</definedName>
    <definedName name="federalizado" localSheetId="1">#REF!</definedName>
    <definedName name="federalizado" localSheetId="0">#REF!</definedName>
    <definedName name="federalizado">#REF!</definedName>
    <definedName name="federalizado03" localSheetId="62">#REF!</definedName>
    <definedName name="federalizado03" localSheetId="63">#REF!</definedName>
    <definedName name="federalizado03" localSheetId="1">#REF!</definedName>
    <definedName name="federalizado03" localSheetId="0">#REF!</definedName>
    <definedName name="federalizado03">#REF!</definedName>
    <definedName name="federalizadoc03" localSheetId="62">#REF!</definedName>
    <definedName name="federalizadoc03" localSheetId="63">#REF!</definedName>
    <definedName name="federalizadoc03" localSheetId="1">#REF!</definedName>
    <definedName name="federalizadoc03" localSheetId="0">#REF!</definedName>
    <definedName name="federalizadoc03">#REF!</definedName>
    <definedName name="federalizadoppef" localSheetId="62">#REF!</definedName>
    <definedName name="federalizadoppef" localSheetId="63">#REF!</definedName>
    <definedName name="federalizadoppef" localSheetId="1">#REF!</definedName>
    <definedName name="federalizadoppef" localSheetId="0">#REF!</definedName>
    <definedName name="federalizadoppef">#REF!</definedName>
    <definedName name="FERRO96" localSheetId="62">#REF!</definedName>
    <definedName name="FERRO96" localSheetId="63">#REF!</definedName>
    <definedName name="FERRO96" localSheetId="1">#REF!</definedName>
    <definedName name="FERRO96" localSheetId="0">#REF!</definedName>
    <definedName name="FERRO96">#REF!</definedName>
    <definedName name="FFSDSDSDFSDF" localSheetId="62" hidden="1">{#N/A,#N/A,FALSE,"TOT";#N/A,#N/A,FALSE,"PEP";#N/A,#N/A,FALSE,"REF";#N/A,#N/A,FALSE,"GAS";#N/A,#N/A,FALSE,"PET";#N/A,#N/A,FALSE,"COR"}</definedName>
    <definedName name="FFSDSDSDFSDF" localSheetId="63"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62">#REF!</definedName>
    <definedName name="FORM" localSheetId="63">#REF!</definedName>
    <definedName name="FORM" localSheetId="1">#REF!</definedName>
    <definedName name="FORM" localSheetId="0">#REF!</definedName>
    <definedName name="FORM">#REF!</definedName>
    <definedName name="función" localSheetId="62">#REF!</definedName>
    <definedName name="función" localSheetId="63">#REF!</definedName>
    <definedName name="función" localSheetId="1">#REF!</definedName>
    <definedName name="función" localSheetId="0">#REF!</definedName>
    <definedName name="función">#REF!</definedName>
    <definedName name="funciones">[29]funciones!$C$2:$D$30</definedName>
    <definedName name="geova" localSheetId="62">#REF!</definedName>
    <definedName name="geova" localSheetId="63">#REF!</definedName>
    <definedName name="geova" localSheetId="1">#REF!</definedName>
    <definedName name="geova" localSheetId="0">#REF!</definedName>
    <definedName name="geova">#REF!</definedName>
    <definedName name="gf">#N/A</definedName>
    <definedName name="gfd" localSheetId="62">[1]!SEP&amp;[1]!OCT&amp;[1]!NOV&amp;[1]!DIC</definedName>
    <definedName name="gfd" localSheetId="63">[1]!SEP&amp;[1]!OCT&amp;[1]!NOV&amp;[1]!DIC</definedName>
    <definedName name="gfd">[1]!SEP&amp;[1]!OCT&amp;[1]!NOV&amp;[1]!DIC</definedName>
    <definedName name="gfddd" localSheetId="62">+IF([1]!MES=1,[1]!ddd,IF([1]!MES=2,[1]!_________SEP1,IF([1]!MES=3,[1]!_________OCT1,IF([1]!MES=4,[1]!_________OCT1,IF([1]!MES=5,[1]!_________NOV1,IF([1]!MES=6,[1]!DIC))))))</definedName>
    <definedName name="gfddd" localSheetId="63">+IF([1]!MES=1,[1]!ddd,IF([1]!MES=2,[1]!_________SEP1,IF([1]!MES=3,[1]!_________OCT1,IF([1]!MES=4,[1]!_________OCT1,IF([1]!MES=5,[1]!_________NOV1,IF([1]!MES=6,[1]!DIC))))))</definedName>
    <definedName name="gfddd">+IF([1]!MES=1,[1]!ddd,IF([1]!MES=2,[1]!_________SEP1,IF([1]!MES=3,[1]!_________OCT1,IF([1]!MES=4,[1]!_________OCT1,IF([1]!MES=5,[1]!_________NOV1,IF([1]!MES=6,[1]!DIC))))))</definedName>
    <definedName name="ggg" localSheetId="62">[1]!FEB&amp;[1]!MAR&amp;[1]!ABR&amp;[1]!MAY&amp;[1]!JUN&amp;[1]!JUL</definedName>
    <definedName name="ggg" localSheetId="63">[1]!FEB&amp;[1]!MAR&amp;[1]!ABR&amp;[1]!MAY&amp;[1]!JUN&amp;[1]!JUL</definedName>
    <definedName name="ggg">[1]!FEB&amp;[1]!MAR&amp;[1]!ABR&amp;[1]!MAY&amp;[1]!JUN&amp;[1]!JUL</definedName>
    <definedName name="GPRG02" localSheetId="62">#REF!</definedName>
    <definedName name="GPRG02" localSheetId="63">#REF!</definedName>
    <definedName name="GPRG02" localSheetId="1">#REF!</definedName>
    <definedName name="GPRG02" localSheetId="0">#REF!</definedName>
    <definedName name="GPRG02">#REF!</definedName>
    <definedName name="GPRG03" localSheetId="62">#REF!</definedName>
    <definedName name="GPRG03" localSheetId="63">#REF!</definedName>
    <definedName name="GPRG03" localSheetId="1">#REF!</definedName>
    <definedName name="GPRG03" localSheetId="0">#REF!</definedName>
    <definedName name="GPRG03">#REF!</definedName>
    <definedName name="GPRG04" localSheetId="62">#REF!</definedName>
    <definedName name="GPRG04" localSheetId="63">#REF!</definedName>
    <definedName name="GPRG04" localSheetId="1">#REF!</definedName>
    <definedName name="GPRG04" localSheetId="0">#REF!</definedName>
    <definedName name="GPRG04">#REF!</definedName>
    <definedName name="GPRG05" localSheetId="62">#REF!</definedName>
    <definedName name="GPRG05" localSheetId="63">#REF!</definedName>
    <definedName name="GPRG05" localSheetId="1">#REF!</definedName>
    <definedName name="GPRG05" localSheetId="0">#REF!</definedName>
    <definedName name="GPRG05">#REF!</definedName>
    <definedName name="GPRG06" localSheetId="62">#REF!</definedName>
    <definedName name="GPRG06" localSheetId="63">#REF!</definedName>
    <definedName name="GPRG06" localSheetId="1">#REF!</definedName>
    <definedName name="GPRG06" localSheetId="0">#REF!</definedName>
    <definedName name="GPRG06">#REF!</definedName>
    <definedName name="GPRG07" localSheetId="62">#REF!</definedName>
    <definedName name="GPRG07" localSheetId="63">#REF!</definedName>
    <definedName name="GPRG07" localSheetId="1">#REF!</definedName>
    <definedName name="GPRG07" localSheetId="0">#REF!</definedName>
    <definedName name="GPRG07">#REF!</definedName>
    <definedName name="GPRG08" localSheetId="62">#REF!</definedName>
    <definedName name="GPRG08" localSheetId="63">#REF!</definedName>
    <definedName name="GPRG08" localSheetId="1">#REF!</definedName>
    <definedName name="GPRG08" localSheetId="0">#REF!</definedName>
    <definedName name="GPRG08">#REF!</definedName>
    <definedName name="GPRG09" localSheetId="62">#REF!</definedName>
    <definedName name="GPRG09" localSheetId="63">#REF!</definedName>
    <definedName name="GPRG09" localSheetId="1">#REF!</definedName>
    <definedName name="GPRG09" localSheetId="0">#REF!</definedName>
    <definedName name="GPRG09">#REF!</definedName>
    <definedName name="GPRG10" localSheetId="62">#REF!</definedName>
    <definedName name="GPRG10" localSheetId="63">#REF!</definedName>
    <definedName name="GPRG10" localSheetId="1">#REF!</definedName>
    <definedName name="GPRG10" localSheetId="0">#REF!</definedName>
    <definedName name="GPRG10">#REF!</definedName>
    <definedName name="GPRG11" localSheetId="62">#REF!</definedName>
    <definedName name="GPRG11" localSheetId="63">#REF!</definedName>
    <definedName name="GPRG11" localSheetId="1">#REF!</definedName>
    <definedName name="GPRG11" localSheetId="0">#REF!</definedName>
    <definedName name="GPRG11">#REF!</definedName>
    <definedName name="GPS" localSheetId="62">[8]BANPRO99!#REF!</definedName>
    <definedName name="GPS" localSheetId="63">[8]BANPRO99!#REF!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 localSheetId="62">[1]!ABR&amp;[1]!MAY&amp;[1]!JUN&amp;[1]!JUL&amp;[1]!AGO&amp;[1]!SEP</definedName>
    <definedName name="HJK" localSheetId="63">[1]!ABR&amp;[1]!MAY&amp;[1]!JUN&amp;[1]!JUL&amp;[1]!AGO&amp;[1]!SEP</definedName>
    <definedName name="HJK">[1]!ABR&amp;[1]!MAY&amp;[1]!JUN&amp;[1]!JUL&amp;[1]!AGO&amp;[1]!SEP</definedName>
    <definedName name="hoja1" localSheetId="62">#REF!</definedName>
    <definedName name="hoja1" localSheetId="63">#REF!</definedName>
    <definedName name="hoja1" localSheetId="1">#REF!</definedName>
    <definedName name="hoja1" localSheetId="0">#REF!</definedName>
    <definedName name="hoja1">#REF!</definedName>
    <definedName name="hoja2" localSheetId="62">#REF!</definedName>
    <definedName name="hoja2" localSheetId="63">#REF!</definedName>
    <definedName name="hoja2" localSheetId="1">#REF!</definedName>
    <definedName name="hoja2" localSheetId="0">#REF!</definedName>
    <definedName name="hoja2">#REF!</definedName>
    <definedName name="hoja3" localSheetId="62">#REF!</definedName>
    <definedName name="hoja3" localSheetId="63">#REF!</definedName>
    <definedName name="hoja3" localSheetId="1">#REF!</definedName>
    <definedName name="hoja3" localSheetId="0">#REF!</definedName>
    <definedName name="hoja3">#REF!</definedName>
    <definedName name="hoja4" localSheetId="62">#REF!+#REF!</definedName>
    <definedName name="hoja4" localSheetId="63">#REF!+#REF!</definedName>
    <definedName name="hoja4" localSheetId="1">#REF!+#REF!</definedName>
    <definedName name="hoja4" localSheetId="0">#REF!+#REF!</definedName>
    <definedName name="hoja4">#REF!+#REF!</definedName>
    <definedName name="HT_1" localSheetId="62">#REF!</definedName>
    <definedName name="HT_1" localSheetId="63">#REF!</definedName>
    <definedName name="HT_1" localSheetId="1">#REF!</definedName>
    <definedName name="HT_1" localSheetId="0">#REF!</definedName>
    <definedName name="HT_1">#REF!</definedName>
    <definedName name="I" localSheetId="62">#REF!</definedName>
    <definedName name="I" localSheetId="63">#REF!</definedName>
    <definedName name="I" localSheetId="1">#REF!</definedName>
    <definedName name="I" localSheetId="0">#REF!</definedName>
    <definedName name="I">#REF!</definedName>
    <definedName name="ID_GFS" localSheetId="62">#REF!</definedName>
    <definedName name="ID_GFS" localSheetId="63">#REF!</definedName>
    <definedName name="ID_GFS" localSheetId="1">#REF!</definedName>
    <definedName name="ID_GFS" localSheetId="0">#REF!</definedName>
    <definedName name="ID_GFS">#REF!</definedName>
    <definedName name="ID_PP" localSheetId="62">#REF!</definedName>
    <definedName name="ID_PP" localSheetId="63">#REF!</definedName>
    <definedName name="ID_PP" localSheetId="1">#REF!</definedName>
    <definedName name="ID_PP" localSheetId="0">#REF!</definedName>
    <definedName name="ID_PP">#REF!</definedName>
    <definedName name="ID_UR" localSheetId="62">#REF!</definedName>
    <definedName name="ID_UR" localSheetId="63">#REF!</definedName>
    <definedName name="ID_UR" localSheetId="1">#REF!</definedName>
    <definedName name="ID_UR" localSheetId="0">#REF!</definedName>
    <definedName name="ID_UR">#REF!</definedName>
    <definedName name="iii" localSheetId="62">#REF!</definedName>
    <definedName name="iii" localSheetId="63">#REF!</definedName>
    <definedName name="iii" localSheetId="1">#REF!</definedName>
    <definedName name="iii" localSheetId="0">#REF!</definedName>
    <definedName name="iii">#REF!</definedName>
    <definedName name="IMP_APORTA" localSheetId="62">#REF!</definedName>
    <definedName name="IMP_APORTA" localSheetId="63">#REF!</definedName>
    <definedName name="IMP_APORTA" localSheetId="1">#REF!</definedName>
    <definedName name="IMP_APORTA" localSheetId="0">#REF!</definedName>
    <definedName name="IMP_APORTA">#REF!</definedName>
    <definedName name="IMP_BRUTOT" localSheetId="62">#REF!</definedName>
    <definedName name="IMP_BRUTOT" localSheetId="63">#REF!</definedName>
    <definedName name="IMP_BRUTOT" localSheetId="1">#REF!</definedName>
    <definedName name="IMP_BRUTOT" localSheetId="0">#REF!</definedName>
    <definedName name="IMP_BRUTOT">#REF!</definedName>
    <definedName name="imp_control" localSheetId="62">#REF!</definedName>
    <definedName name="imp_control" localSheetId="63">#REF!</definedName>
    <definedName name="imp_control" localSheetId="1">#REF!</definedName>
    <definedName name="imp_control" localSheetId="0">#REF!</definedName>
    <definedName name="imp_control">#REF!</definedName>
    <definedName name="Imprimir_área_IM" localSheetId="62">#REF!</definedName>
    <definedName name="Imprimir_área_IM" localSheetId="63">#REF!</definedName>
    <definedName name="Imprimir_área_IM" localSheetId="1">#REF!</definedName>
    <definedName name="Imprimir_área_IM" localSheetId="0">#REF!</definedName>
    <definedName name="Imprimir_área_IM">#REF!</definedName>
    <definedName name="IMSS96" localSheetId="62">#REF!</definedName>
    <definedName name="IMSS96" localSheetId="63">#REF!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62">#REF!</definedName>
    <definedName name="ISSSTE96" localSheetId="63">#REF!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62">[8]BANPRO99!#REF!</definedName>
    <definedName name="IV" localSheetId="63">[8]BANPRO99!#REF!</definedName>
    <definedName name="IV" localSheetId="1">[8]BANPRO99!#REF!</definedName>
    <definedName name="IV" localSheetId="0">[8]BANPRO99!#REF!</definedName>
    <definedName name="IV">[8]BANPRO99!#REF!</definedName>
    <definedName name="jjj" localSheetId="62">#REF!</definedName>
    <definedName name="jjj" localSheetId="63">#REF!</definedName>
    <definedName name="jjj" localSheetId="1">#REF!</definedName>
    <definedName name="jjj" localSheetId="0">#REF!</definedName>
    <definedName name="jjj">#REF!</definedName>
    <definedName name="JUL">"; JULIO.- "&amp;TEXT([10]edofza07!$C$24,"#,##0")</definedName>
    <definedName name="JULIO" localSheetId="62">[1]!FEB&amp;[1]!MAR&amp;[1]!ABR&amp;[1]!MAY&amp;[1]!JUN&amp;[1]!JUL</definedName>
    <definedName name="JULIO" localSheetId="63">[1]!FEB&amp;[1]!MAR&amp;[1]!ABR&amp;[1]!MAY&amp;[1]!JUN&amp;[1]!JUL</definedName>
    <definedName name="JULIO">[1]!FEB&amp;[1]!MAR&amp;[1]!ABR&amp;[1]!MAY&amp;[1]!JUN&amp;[1]!JUL</definedName>
    <definedName name="JUN">"; JUNIO.- "&amp;TEXT([10]edofza06!$C$24,"#,##0")</definedName>
    <definedName name="kkk" localSheetId="62">#REF!</definedName>
    <definedName name="kkk" localSheetId="63">#REF!</definedName>
    <definedName name="kkk" localSheetId="1">#REF!</definedName>
    <definedName name="kkk" localSheetId="0">#REF!</definedName>
    <definedName name="kkk">#REF!</definedName>
    <definedName name="lfc" localSheetId="62">+TEXT(IF(AND(OR(DAY([1]!FECHA)&gt;=1,DAY([1]!FECHA)&lt;=10),MONTH([1]!FECHA)=1),YEAR([1]!FECHA)-1,YEAR([1]!FECHA)),"0")</definedName>
    <definedName name="lfc" localSheetId="63">+TEXT(IF(AND(OR(DAY([1]!FECHA)&gt;=1,DAY([1]!FECHA)&lt;=10),MONTH([1]!FECHA)=1),YEAR([1]!FECHA)-1,YEAR([1]!FECHA)),"0")</definedName>
    <definedName name="lfc">+TEXT(IF(AND(OR(DAY([1]!FECHA)&gt;=1,DAY([1]!FECHA)&lt;=10),MONTH([1]!FECHA)=1),YEAR([1]!FECHA)-1,YEAR([1]!FECHA)),"0")</definedName>
    <definedName name="LFCE">'[17] '!$N$99:$S$143</definedName>
    <definedName name="LFCM">'[17] '!$N$51:$S$95</definedName>
    <definedName name="LFCO">'[17] '!$N$3:$S$47</definedName>
    <definedName name="lll" localSheetId="62">[1]!OCT&amp;[1]!NOV&amp;[1]!DIC</definedName>
    <definedName name="lll" localSheetId="63">[1]!OCT&amp;[1]!NOV&amp;[1]!DIC</definedName>
    <definedName name="lll">[1]!OCT&amp;[1]!NOV&amp;[1]!DIC</definedName>
    <definedName name="LOTE96" localSheetId="62">#REF!</definedName>
    <definedName name="LOTE96" localSheetId="63">#REF!</definedName>
    <definedName name="LOTE96" localSheetId="1">#REF!</definedName>
    <definedName name="LOTE96" localSheetId="0">#REF!</definedName>
    <definedName name="LOTE96">#REF!</definedName>
    <definedName name="LUCY">#N/A</definedName>
    <definedName name="LYFC96" localSheetId="62">#REF!</definedName>
    <definedName name="LYFC96" localSheetId="63">#REF!</definedName>
    <definedName name="LYFC96" localSheetId="1">#REF!</definedName>
    <definedName name="LYFC96" localSheetId="0">#REF!</definedName>
    <definedName name="LYFC96">#REF!</definedName>
    <definedName name="m" localSheetId="62">[1]!MAR&amp;[1]!ABR&amp;[1]!MAY&amp;[1]!JUN&amp;[1]!JUL&amp;[1]!AGO</definedName>
    <definedName name="m" localSheetId="63">[1]!MAR&amp;[1]!ABR&amp;[1]!MAY&amp;[1]!JUN&amp;[1]!JUL&amp;[1]!AGO</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62" hidden="1">{"Bruto",#N/A,FALSE,"CONV3T.XLS";"Neto",#N/A,FALSE,"CONV3T.XLS";"UnoB",#N/A,FALSE,"CONV3T.XLS";"Bruto",#N/A,FALSE,"CONV4T.XLS";"Neto",#N/A,FALSE,"CONV4T.XLS";"UnoB",#N/A,FALSE,"CONV4T.XLS"}</definedName>
    <definedName name="MAS" localSheetId="63"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62">#REF!</definedName>
    <definedName name="Mesppto" localSheetId="63">#REF!</definedName>
    <definedName name="Mesppto" localSheetId="1">#REF!</definedName>
    <definedName name="Mesppto" localSheetId="0">#REF!</definedName>
    <definedName name="Mesppto">#REF!</definedName>
    <definedName name="METAS" localSheetId="62">[8]BANPRO99!#REF!</definedName>
    <definedName name="METAS" localSheetId="63">[8]BANPRO99!#REF!</definedName>
    <definedName name="METAS" localSheetId="1">[8]BANPRO99!#REF!</definedName>
    <definedName name="METAS" localSheetId="0">[8]BANPRO99!#REF!</definedName>
    <definedName name="METAS">[8]BANPRO99!#REF!</definedName>
    <definedName name="modif_anual" localSheetId="62">#REF!</definedName>
    <definedName name="modif_anual" localSheetId="63">#REF!</definedName>
    <definedName name="modif_anual" localSheetId="1">#REF!</definedName>
    <definedName name="modif_anual" localSheetId="0">#REF!</definedName>
    <definedName name="modif_anual">#REF!</definedName>
    <definedName name="Modif00" localSheetId="62">#REF!</definedName>
    <definedName name="Modif00" localSheetId="63">#REF!</definedName>
    <definedName name="Modif00" localSheetId="1">#REF!</definedName>
    <definedName name="Modif00" localSheetId="0">#REF!</definedName>
    <definedName name="Modif00">#REF!</definedName>
    <definedName name="modifalmes" localSheetId="62">#REF!</definedName>
    <definedName name="modifalmes" localSheetId="63">#REF!</definedName>
    <definedName name="modifalmes" localSheetId="1">#REF!</definedName>
    <definedName name="modifalmes" localSheetId="0">#REF!</definedName>
    <definedName name="modifalmes">#REF!</definedName>
    <definedName name="mor" localSheetId="62" hidden="1">{"Bruto",#N/A,FALSE,"CONV3T.XLS";"Neto",#N/A,FALSE,"CONV3T.XLS";"UnoB",#N/A,FALSE,"CONV3T.XLS";"Bruto",#N/A,FALSE,"CONV4T.XLS";"Neto",#N/A,FALSE,"CONV4T.XLS";"UnoB",#N/A,FALSE,"CONV4T.XLS"}</definedName>
    <definedName name="mor" localSheetId="63"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 localSheetId="62">[1]!ABR&amp;[1]!MAY&amp;[1]!JUN&amp;[1]!JUL&amp;[1]!AGO&amp;[1]!SEP</definedName>
    <definedName name="mun" localSheetId="63">[1]!ABR&amp;[1]!MAY&amp;[1]!JUN&amp;[1]!JUL&amp;[1]!AGO&amp;[1]!SEP</definedName>
    <definedName name="mun">[1]!ABR&amp;[1]!MAY&amp;[1]!JUN&amp;[1]!JUL&amp;[1]!AGO&amp;[1]!SEP</definedName>
    <definedName name="NINGUNO" localSheetId="62">[1]!SEP&amp;[1]!OCT&amp;[1]!NOV&amp;[1]!DIC</definedName>
    <definedName name="NINGUNO" localSheetId="63">[1]!SEP&amp;[1]!OCT&amp;[1]!NOV&amp;[1]!DIC</definedName>
    <definedName name="NINGUNO">[1]!SEP&amp;[1]!OCT&amp;[1]!NOV&amp;[1]!DIC</definedName>
    <definedName name="NIV">#N/A</definedName>
    <definedName name="NOV">"; NOVIEMBRE.- "&amp;TEXT([10]edofza11!$C$45,"#,##0")</definedName>
    <definedName name="nuevo" localSheetId="62" hidden="1">#REF!</definedName>
    <definedName name="nuevo" localSheetId="63" hidden="1">#REF!</definedName>
    <definedName name="nuevo" localSheetId="1" hidden="1">#REF!</definedName>
    <definedName name="nuevo" localSheetId="0" hidden="1">#REF!</definedName>
    <definedName name="nuevo" hidden="1">#REF!</definedName>
    <definedName name="ñ" localSheetId="62">+TEXT(IF(AND(OR(DAY([1]!FECHA)&gt;=1,DAY([1]!FECHA)&lt;=10),MONTH([1]!FECHA)=1),YEAR([1]!FECHA)-1,YEAR([1]!FECHA)),"0")</definedName>
    <definedName name="ñ" localSheetId="63">+TEXT(IF(AND(OR(DAY([1]!FECHA)&gt;=1,DAY([1]!FECHA)&lt;=10),MONTH([1]!FECHA)=1),YEAR([1]!FECHA)-1,YEAR([1]!FECHA)),"0")</definedName>
    <definedName name="ñ">+TEXT(IF(AND(OR(DAY([1]!FECHA)&gt;=1,DAY([1]!FECHA)&lt;=10),MONTH([1]!FECHA)=1),YEAR([1]!FECHA)-1,YEAR([1]!FECHA)),"0")</definedName>
    <definedName name="ÑÑÑ" localSheetId="62">[1]!AGO&amp;[1]!SEP&amp;[1]!OCT&amp;[1]!NOV&amp;[1]!DIC</definedName>
    <definedName name="ÑÑÑ" localSheetId="63">[1]!AGO&amp;[1]!SEP&amp;[1]!OCT&amp;[1]!NOV&amp;[1]!DIC</definedName>
    <definedName name="ÑÑÑ">[1]!AGO&amp;[1]!SEP&amp;[1]!OCT&amp;[1]!NOV&amp;[1]!DIC</definedName>
    <definedName name="OBRA_DEF">#N/A</definedName>
    <definedName name="OCT">"; OCTUBRE.- "&amp;TEXT([10]edofza10!$C$24,"#,##0")</definedName>
    <definedName name="oic">[31]oics!$C$2:$D$21</definedName>
    <definedName name="oooo" localSheetId="62">#REF!</definedName>
    <definedName name="oooo" localSheetId="63">#REF!</definedName>
    <definedName name="oooo" localSheetId="1">#REF!</definedName>
    <definedName name="oooo" localSheetId="0">#REF!</definedName>
    <definedName name="oooo">#REF!</definedName>
    <definedName name="Original" localSheetId="62">#REF!</definedName>
    <definedName name="Original" localSheetId="63">#REF!</definedName>
    <definedName name="Original" localSheetId="1">#REF!</definedName>
    <definedName name="Original" localSheetId="0">#REF!</definedName>
    <definedName name="Original">#REF!</definedName>
    <definedName name="p" localSheetId="62">[32]SPC!#REF!</definedName>
    <definedName name="p" localSheetId="63">[32]SPC!#REF!</definedName>
    <definedName name="p" localSheetId="1">[32]SPC!#REF!</definedName>
    <definedName name="p" localSheetId="0">[32]SPC!#REF!</definedName>
    <definedName name="p">[32]SPC!#REF!</definedName>
    <definedName name="PAD" localSheetId="62">[8]BANPRO99!#REF!</definedName>
    <definedName name="PAD" localSheetId="63">[8]BANPRO99!#REF!</definedName>
    <definedName name="PAD" localSheetId="1">[8]BANPRO99!#REF!</definedName>
    <definedName name="PAD" localSheetId="0">[8]BANPRO99!#REF!</definedName>
    <definedName name="PAD">[8]BANPRO99!#REF!</definedName>
    <definedName name="pagadoalmes" localSheetId="62">#REF!</definedName>
    <definedName name="pagadoalmes" localSheetId="63">#REF!</definedName>
    <definedName name="pagadoalmes" localSheetId="1">#REF!</definedName>
    <definedName name="pagadoalmes" localSheetId="0">#REF!</definedName>
    <definedName name="pagadoalmes">#REF!</definedName>
    <definedName name="paj" localSheetId="62" hidden="1">{"Bruto",#N/A,FALSE,"CONV3T.XLS";"Neto",#N/A,FALSE,"CONV3T.XLS";"UnoB",#N/A,FALSE,"CONV3T.XLS";"Bruto",#N/A,FALSE,"CONV4T.XLS";"Neto",#N/A,FALSE,"CONV4T.XLS";"UnoB",#N/A,FALSE,"CONV4T.XLS"}</definedName>
    <definedName name="paj" localSheetId="63"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62">#REF!</definedName>
    <definedName name="PARTE" localSheetId="63">#REF!</definedName>
    <definedName name="PARTE" localSheetId="1">#REF!</definedName>
    <definedName name="PARTE" localSheetId="0">#REF!</definedName>
    <definedName name="PARTE">#REF!</definedName>
    <definedName name="PCONS" localSheetId="62">[8]BANPRO99!#REF!</definedName>
    <definedName name="PCONS" localSheetId="63">[8]BANPRO99!#REF!</definedName>
    <definedName name="PCONS" localSheetId="1">[8]BANPRO99!#REF!</definedName>
    <definedName name="PCONS" localSheetId="0">[8]BANPRO99!#REF!</definedName>
    <definedName name="PCONS">[8]BANPRO99!#REF!</definedName>
    <definedName name="pec" localSheetId="62">#REF!</definedName>
    <definedName name="pec" localSheetId="63">#REF!</definedName>
    <definedName name="pec" localSheetId="1">#REF!</definedName>
    <definedName name="pec" localSheetId="0">#REF!</definedName>
    <definedName name="pec">#REF!</definedName>
    <definedName name="pef" localSheetId="62">#REF!</definedName>
    <definedName name="pef" localSheetId="63">#REF!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62">#REF!</definedName>
    <definedName name="pendientepagomes" localSheetId="63">#REF!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62">[8]BANPRO99!#REF!</definedName>
    <definedName name="PEyM" localSheetId="63">[8]BANPRO99!#REF!</definedName>
    <definedName name="PEyM" localSheetId="1">[8]BANPRO99!#REF!</definedName>
    <definedName name="PEyM" localSheetId="0">[8]BANPRO99!#REF!</definedName>
    <definedName name="PEyM">[8]BANPRO99!#REF!</definedName>
    <definedName name="PGPS" localSheetId="62">[8]BANPRO99!#REF!</definedName>
    <definedName name="PGPS" localSheetId="63">[8]BANPRO99!#REF!</definedName>
    <definedName name="PGPS" localSheetId="1">[8]BANPRO99!#REF!</definedName>
    <definedName name="PGPS" localSheetId="0">[8]BANPRO99!#REF!</definedName>
    <definedName name="PGPS">[8]BANPRO99!#REF!</definedName>
    <definedName name="PIBR" localSheetId="62">#REF!</definedName>
    <definedName name="PIBR" localSheetId="63">#REF!</definedName>
    <definedName name="PIBR" localSheetId="1">#REF!</definedName>
    <definedName name="PIBR" localSheetId="0">#REF!</definedName>
    <definedName name="PIBR">#REF!</definedName>
    <definedName name="PIV" localSheetId="62">[8]BANPRO99!#REF!</definedName>
    <definedName name="PIV" localSheetId="63">[8]BANPRO99!#REF!</definedName>
    <definedName name="PIV" localSheetId="1">[8]BANPRO99!#REF!</definedName>
    <definedName name="PIV" localSheetId="0">[8]BANPRO99!#REF!</definedName>
    <definedName name="PIV">[8]BANPRO99!#REF!</definedName>
    <definedName name="PLAZAS">#N/A</definedName>
    <definedName name="PLAZAS2">#N/A</definedName>
    <definedName name="POA" localSheetId="62">[1]!OCT&amp;[1]!NOV&amp;[1]!DIC</definedName>
    <definedName name="POA" localSheetId="63">[1]!OCT&amp;[1]!NOV&amp;[1]!DIC</definedName>
    <definedName name="POA">[1]!OCT&amp;[1]!NOV&amp;[1]!DIC</definedName>
    <definedName name="POADO7" localSheetId="62">[1]!JUL&amp;[1]!AGO&amp;[1]!SEP&amp;[1]!OCT&amp;[1]!NOV</definedName>
    <definedName name="POADO7" localSheetId="63">[1]!JUL&amp;[1]!AGO&amp;[1]!SEP&amp;[1]!OCT&amp;[1]!NOV</definedName>
    <definedName name="POADO7">[1]!JUL&amp;[1]!AGO&amp;[1]!SEP&amp;[1]!OCT&amp;[1]!NOV</definedName>
    <definedName name="porcentaje" localSheetId="62">'[18]BASE DEFINITIVA 2002'!#REF!</definedName>
    <definedName name="porcentaje" localSheetId="63">'[18]BASE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62">#REF!</definedName>
    <definedName name="pppp" localSheetId="63">#REF!</definedName>
    <definedName name="pppp" localSheetId="1">#REF!</definedName>
    <definedName name="pppp" localSheetId="0">#REF!</definedName>
    <definedName name="pppp">#REF!</definedName>
    <definedName name="PRCV" localSheetId="62">[8]BANPRO99!#REF!</definedName>
    <definedName name="PRCV" localSheetId="63">[8]BANPRO99!#REF!</definedName>
    <definedName name="PRCV" localSheetId="1">[8]BANPRO99!#REF!</definedName>
    <definedName name="PRCV" localSheetId="0">[8]BANPRO99!#REF!</definedName>
    <definedName name="PRCV">[8]BANPRO99!#REF!</definedName>
    <definedName name="PRESUPUESTO_1997" localSheetId="62">#REF!</definedName>
    <definedName name="PRESUPUESTO_1997" localSheetId="63">#REF!</definedName>
    <definedName name="PRESUPUESTO_1997" localSheetId="1">#REF!</definedName>
    <definedName name="PRESUPUESTO_1997" localSheetId="0">#REF!</definedName>
    <definedName name="PRESUPUESTO_1997">#REF!</definedName>
    <definedName name="PRIMAPS">#N/A</definedName>
    <definedName name="Print_Area_MI" localSheetId="62">[14]FP1996!#REF!</definedName>
    <definedName name="Print_Area_MI" localSheetId="63">[14]FP1996!#REF!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62">#REF!</definedName>
    <definedName name="Prioritarios" localSheetId="63">#REF!</definedName>
    <definedName name="Prioritarios" localSheetId="1">#REF!</definedName>
    <definedName name="Prioritarios" localSheetId="0">#REF!</definedName>
    <definedName name="Prioritarios">#REF!</definedName>
    <definedName name="programas" localSheetId="62">#REF!</definedName>
    <definedName name="programas" localSheetId="63">#REF!</definedName>
    <definedName name="programas" localSheetId="1">#REF!</definedName>
    <definedName name="programas" localSheetId="0">#REF!</definedName>
    <definedName name="programas">#REF!</definedName>
    <definedName name="PROY1">#N/A</definedName>
    <definedName name="PROY2" localSheetId="62">+IF([1]!MES=7,[1]!_________AGO1,IF([1]!MES=8,[1]!_________SEP1,IF([1]!MES=9,[1]!_________OCT1,IF([1]!MES=10,[1]!_________NOV1,IF([1]!MES=11,[1]!DIC)))))</definedName>
    <definedName name="PROY2" localSheetId="63">+IF([1]!MES=7,[1]!_________AGO1,IF([1]!MES=8,[1]!_________SEP1,IF([1]!MES=9,[1]!_________OCT1,IF([1]!MES=10,[1]!_________NOV1,IF([1]!MES=11,[1]!DIC)))))</definedName>
    <definedName name="PROY2">+IF([1]!MES=7,[1]!_________AGO1,IF([1]!MES=8,[1]!_________SEP1,IF([1]!MES=9,[1]!_________OCT1,IF([1]!MES=10,[1]!_________NOV1,IF([1]!MES=11,[1]!DIC)))))</definedName>
    <definedName name="PROY3" localSheetId="62">+IF([1]!MES=1,[1]!_________AGO1,IF([1]!MES=2,[1]!_________SEP1,IF([1]!MES=3,[1]!_________OCT1,IF([1]!MES=4,[1]!_________OCT1,IF([1]!MES=5,[1]!_________NOV1,IF([1]!MES=6,[1]!DIC))))))</definedName>
    <definedName name="PROY3" localSheetId="63">+IF([1]!MES=1,[1]!_________AGO1,IF([1]!MES=2,[1]!_________SEP1,IF([1]!MES=3,[1]!_________OCT1,IF([1]!MES=4,[1]!_________OCT1,IF([1]!MES=5,[1]!_________NOV1,IF([1]!MES=6,[1]!DIC))))))</definedName>
    <definedName name="PROY3">+IF([1]!MES=1,[1]!_________AGO1,IF([1]!MES=2,[1]!_________SEP1,IF([1]!MES=3,[1]!_________OCT1,IF([1]!MES=4,[1]!_________OCT1,IF([1]!MES=5,[1]!_________NOV1,IF([1]!MES=6,[1]!DIC))))))</definedName>
    <definedName name="PRT" localSheetId="62">[8]BANPRO99!#REF!</definedName>
    <definedName name="PRT" localSheetId="63">[8]BANPRO99!#REF!</definedName>
    <definedName name="PRT" localSheetId="1">[8]BANPRO99!#REF!</definedName>
    <definedName name="PRT" localSheetId="0">[8]BANPRO99!#REF!</definedName>
    <definedName name="PRT">[8]BANPRO99!#REF!</definedName>
    <definedName name="PSF" localSheetId="62">[8]BANPRO99!#REF!</definedName>
    <definedName name="PSF" localSheetId="63">[8]BANPRO99!#REF!</definedName>
    <definedName name="PSF" localSheetId="1">[8]BANPRO99!#REF!</definedName>
    <definedName name="PSF" localSheetId="0">[8]BANPRO99!#REF!</definedName>
    <definedName name="PSF">[8]BANPRO99!#REF!</definedName>
    <definedName name="pta" localSheetId="62">#REF!</definedName>
    <definedName name="pta" localSheetId="63">#REF!</definedName>
    <definedName name="pta" localSheetId="1">#REF!</definedName>
    <definedName name="pta" localSheetId="0">#REF!</definedName>
    <definedName name="pta">#REF!</definedName>
    <definedName name="ptb" localSheetId="62">#REF!</definedName>
    <definedName name="ptb" localSheetId="63">#REF!</definedName>
    <definedName name="ptb" localSheetId="1">#REF!</definedName>
    <definedName name="ptb" localSheetId="0">#REF!</definedName>
    <definedName name="ptb">#REF!</definedName>
    <definedName name="ptc" localSheetId="62">#REF!</definedName>
    <definedName name="ptc" localSheetId="63">#REF!</definedName>
    <definedName name="ptc" localSheetId="1">#REF!</definedName>
    <definedName name="ptc" localSheetId="0">#REF!</definedName>
    <definedName name="ptc">#REF!</definedName>
    <definedName name="ptd" localSheetId="62">#REF!</definedName>
    <definedName name="ptd" localSheetId="63">#REF!</definedName>
    <definedName name="ptd" localSheetId="1">#REF!</definedName>
    <definedName name="ptd" localSheetId="0">#REF!</definedName>
    <definedName name="ptd">#REF!</definedName>
    <definedName name="pte" localSheetId="62">#REF!</definedName>
    <definedName name="pte" localSheetId="63">#REF!</definedName>
    <definedName name="pte" localSheetId="1">#REF!</definedName>
    <definedName name="pte" localSheetId="0">#REF!</definedName>
    <definedName name="pte">#REF!</definedName>
    <definedName name="QQQ" localSheetId="62">#REF!</definedName>
    <definedName name="QQQ" localSheetId="63">#REF!</definedName>
    <definedName name="QQQ" localSheetId="1">#REF!</definedName>
    <definedName name="QQQ" localSheetId="0">#REF!</definedName>
    <definedName name="QQQ">#REF!</definedName>
    <definedName name="qww" localSheetId="62">[1]!FEB&amp;[1]!MAR&amp;[1]!ABR&amp;[1]!MAY&amp;[1]!JUN&amp;[1]!JUL</definedName>
    <definedName name="qww" localSheetId="63">[1]!FEB&amp;[1]!MAR&amp;[1]!ABR&amp;[1]!MAY&amp;[1]!JUN&amp;[1]!JUL</definedName>
    <definedName name="qww">[1]!FEB&amp;[1]!MAR&amp;[1]!ABR&amp;[1]!MAY&amp;[1]!JUN&amp;[1]!JUL</definedName>
    <definedName name="R_Bife">'[34]ADEC II'!$A$1:$A$1016</definedName>
    <definedName name="ra">'[35]cat ramos'!$A$10:$B$52</definedName>
    <definedName name="ramo" localSheetId="62">#REF!</definedName>
    <definedName name="ramo" localSheetId="63">#REF!</definedName>
    <definedName name="ramo" localSheetId="1">#REF!</definedName>
    <definedName name="ramo" localSheetId="0">#REF!</definedName>
    <definedName name="ramo">#REF!</definedName>
    <definedName name="Ramo_Rubro" localSheetId="62">#REF!</definedName>
    <definedName name="Ramo_Rubro" localSheetId="63">#REF!</definedName>
    <definedName name="Ramo_Rubro" localSheetId="1">#REF!</definedName>
    <definedName name="Ramo_Rubro" localSheetId="0">#REF!</definedName>
    <definedName name="Ramo_Rubro">#REF!</definedName>
    <definedName name="ramoscierredos2003" localSheetId="62">#REF!</definedName>
    <definedName name="ramoscierredos2003" localSheetId="63">#REF!</definedName>
    <definedName name="ramoscierredos2003" localSheetId="1">#REF!</definedName>
    <definedName name="ramoscierredos2003" localSheetId="0">#REF!</definedName>
    <definedName name="ramoscierredos2003">#REF!</definedName>
    <definedName name="ramoscierreuno2003" localSheetId="62">#REF!</definedName>
    <definedName name="ramoscierreuno2003" localSheetId="63">#REF!</definedName>
    <definedName name="ramoscierreuno2003" localSheetId="1">#REF!</definedName>
    <definedName name="ramoscierreuno2003" localSheetId="0">#REF!</definedName>
    <definedName name="ramoscierreuno2003">#REF!</definedName>
    <definedName name="ramosdos2002" localSheetId="62">#REF!</definedName>
    <definedName name="ramosdos2002" localSheetId="63">#REF!</definedName>
    <definedName name="ramosdos2002" localSheetId="1">#REF!</definedName>
    <definedName name="ramosdos2002" localSheetId="0">#REF!</definedName>
    <definedName name="ramosdos2002">#REF!</definedName>
    <definedName name="ramosuno2002" localSheetId="62">#REF!</definedName>
    <definedName name="ramosuno2002" localSheetId="63">#REF!</definedName>
    <definedName name="ramosuno2002" localSheetId="1">#REF!</definedName>
    <definedName name="ramosuno2002" localSheetId="0">#REF!</definedName>
    <definedName name="ramosuno2002">#REF!</definedName>
    <definedName name="ramoUR" localSheetId="62">#REF!</definedName>
    <definedName name="ramoUR" localSheetId="63">#REF!</definedName>
    <definedName name="ramoUR" localSheetId="1">#REF!</definedName>
    <definedName name="ramoUR" localSheetId="0">#REF!</definedName>
    <definedName name="ramoUR">#REF!</definedName>
    <definedName name="RANGO">#N/A</definedName>
    <definedName name="RANGO2">#N/A</definedName>
    <definedName name="RCV" localSheetId="62">[8]BANPRO99!#REF!</definedName>
    <definedName name="RCV" localSheetId="63">[8]BANPRO99!#REF!</definedName>
    <definedName name="RCV" localSheetId="1">[8]BANPRO99!#REF!</definedName>
    <definedName name="RCV" localSheetId="0">[8]BANPRO99!#REF!</definedName>
    <definedName name="RCV">[8]BANPRO99!#REF!</definedName>
    <definedName name="reducciones" localSheetId="62">#REF!</definedName>
    <definedName name="reducciones" localSheetId="63">#REF!</definedName>
    <definedName name="reducciones" localSheetId="1">#REF!</definedName>
    <definedName name="reducciones" localSheetId="0">#REF!</definedName>
    <definedName name="reducciones">#REF!</definedName>
    <definedName name="REG">#N/A</definedName>
    <definedName name="res" localSheetId="62">#REF!</definedName>
    <definedName name="res" localSheetId="63">#REF!</definedName>
    <definedName name="res" localSheetId="1">#REF!</definedName>
    <definedName name="res" localSheetId="0">#REF!</definedName>
    <definedName name="res">#REF!</definedName>
    <definedName name="RF" localSheetId="62">[8]BANPRO99!#REF!</definedName>
    <definedName name="RF" localSheetId="63">[8]BANPRO99!#REF!</definedName>
    <definedName name="RF" localSheetId="1">[8]BANPRO99!#REF!</definedName>
    <definedName name="RF" localSheetId="0">[8]BANPRO99!#REF!</definedName>
    <definedName name="RF">[8]BANPRO99!#REF!</definedName>
    <definedName name="RP" localSheetId="62">[8]BANPRO99!#REF!</definedName>
    <definedName name="RP" localSheetId="63">[8]BANPRO99!#REF!</definedName>
    <definedName name="RP" localSheetId="1">[8]BANPRO99!#REF!</definedName>
    <definedName name="RP" localSheetId="0">[8]BANPRO99!#REF!</definedName>
    <definedName name="RP">[8]BANPRO99!#REF!</definedName>
    <definedName name="RT" localSheetId="62">[8]BANPRO99!#REF!</definedName>
    <definedName name="RT" localSheetId="63">[8]BANPRO99!#REF!</definedName>
    <definedName name="RT" localSheetId="1">[8]BANPRO99!#REF!</definedName>
    <definedName name="RT" localSheetId="0">[8]BANPRO99!#REF!</definedName>
    <definedName name="RT">[8]BANPRO99!#REF!</definedName>
    <definedName name="s" localSheetId="62">[1]!SEP&amp;[1]!OCT&amp;[1]!NOV&amp;[1]!DIC</definedName>
    <definedName name="s" localSheetId="63">[1]!SEP&amp;[1]!OCT&amp;[1]!NOV&amp;[1]!DIC</definedName>
    <definedName name="s">[1]!SEP&amp;[1]!OCT&amp;[1]!NOV&amp;[1]!DIC</definedName>
    <definedName name="sa" localSheetId="62">#REF!</definedName>
    <definedName name="sa" localSheetId="63">#REF!</definedName>
    <definedName name="sa" localSheetId="1">#REF!</definedName>
    <definedName name="sa" localSheetId="0">#REF!</definedName>
    <definedName name="sa">#REF!</definedName>
    <definedName name="saasa" localSheetId="62" hidden="1">{"Bruto",#N/A,FALSE,"CONV3T.XLS";"Neto",#N/A,FALSE,"CONV3T.XLS";"UnoB",#N/A,FALSE,"CONV3T.XLS";"Bruto",#N/A,FALSE,"CONV4T.XLS";"Neto",#N/A,FALSE,"CONV4T.XLS";"UnoB",#N/A,FALSE,"CONV4T.XLS"}</definedName>
    <definedName name="saasa" localSheetId="63"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62" hidden="1">{#N/A,#N/A,FALSE,"TOT";#N/A,#N/A,FALSE,"PEP";#N/A,#N/A,FALSE,"REF";#N/A,#N/A,FALSE,"GAS";#N/A,#N/A,FALSE,"PET";#N/A,#N/A,FALSE,"COR"}</definedName>
    <definedName name="sasaas" localSheetId="63"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62">#REF!</definedName>
    <definedName name="sb" localSheetId="63">#REF!</definedName>
    <definedName name="sb" localSheetId="1">#REF!</definedName>
    <definedName name="sb" localSheetId="0">#REF!</definedName>
    <definedName name="sb">#REF!</definedName>
    <definedName name="sc" localSheetId="62">#REF!</definedName>
    <definedName name="sc" localSheetId="63">#REF!</definedName>
    <definedName name="sc" localSheetId="1">#REF!</definedName>
    <definedName name="sc" localSheetId="0">#REF!</definedName>
    <definedName name="sc">#REF!</definedName>
    <definedName name="SCHP">'[5]Premisas IMSS'!$M$13</definedName>
    <definedName name="sd" localSheetId="62">#REF!</definedName>
    <definedName name="sd" localSheetId="63">#REF!</definedName>
    <definedName name="sd" localSheetId="1">#REF!</definedName>
    <definedName name="sd" localSheetId="0">#REF!</definedName>
    <definedName name="sd">#REF!</definedName>
    <definedName name="sds">[26]Presupuesto!$T:$T</definedName>
    <definedName name="sdsdds" localSheetId="62" hidden="1">{"Bruto",#N/A,FALSE,"CONV3T.XLS";"Neto",#N/A,FALSE,"CONV3T.XLS";"UnoB",#N/A,FALSE,"CONV3T.XLS";"Bruto",#N/A,FALSE,"CONV4T.XLS";"Neto",#N/A,FALSE,"CONV4T.XLS";"UnoB",#N/A,FALSE,"CONV4T.XLS"}</definedName>
    <definedName name="sdsdds" localSheetId="63"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62">#REF!</definedName>
    <definedName name="se" localSheetId="63">#REF!</definedName>
    <definedName name="se" localSheetId="1">#REF!</definedName>
    <definedName name="se" localSheetId="0">#REF!</definedName>
    <definedName name="se">#REF!</definedName>
    <definedName name="SEP">"; SEPTIEMBRE.- "&amp;TEXT([10]edofza09!$C$24,"#,##0")</definedName>
    <definedName name="sero" localSheetId="62" hidden="1">{"Bruto",#N/A,FALSE,"CONV3T.XLS";"Neto",#N/A,FALSE,"CONV3T.XLS";"UnoB",#N/A,FALSE,"CONV3T.XLS";"Bruto",#N/A,FALSE,"CONV4T.XLS";"Neto",#N/A,FALSE,"CONV4T.XLS";"UnoB",#N/A,FALSE,"CONV4T.XLS"}</definedName>
    <definedName name="sero" localSheetId="63"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62">[8]BANPRO99!#REF!</definedName>
    <definedName name="SF" localSheetId="63">[8]BANPRO99!#REF!</definedName>
    <definedName name="SF" localSheetId="1">[8]BANPRO99!#REF!</definedName>
    <definedName name="SF" localSheetId="0">[8]BANPRO99!#REF!</definedName>
    <definedName name="SF">[8]BANPRO99!#REF!</definedName>
    <definedName name="SHCP" localSheetId="62" hidden="1">#REF!</definedName>
    <definedName name="SHCP" localSheetId="63" hidden="1">#REF!</definedName>
    <definedName name="SHCP" localSheetId="1" hidden="1">#REF!</definedName>
    <definedName name="SHCP" localSheetId="0" hidden="1">#REF!</definedName>
    <definedName name="SHCP" hidden="1">#REF!</definedName>
    <definedName name="sinpec" localSheetId="62">#REF!</definedName>
    <definedName name="sinpec" localSheetId="63">#REF!</definedName>
    <definedName name="sinpec" localSheetId="1">#REF!</definedName>
    <definedName name="sinpec" localSheetId="0">#REF!</definedName>
    <definedName name="sinpec">#REF!</definedName>
    <definedName name="smdf97">'[5]Premisa macro'!$C$4</definedName>
    <definedName name="SPEM96" localSheetId="62">#REF!</definedName>
    <definedName name="SPEM96" localSheetId="63">#REF!</definedName>
    <definedName name="SPEM96" localSheetId="1">#REF!</definedName>
    <definedName name="SPEM96" localSheetId="0">#REF!</definedName>
    <definedName name="SPEM96">#REF!</definedName>
    <definedName name="sta" localSheetId="62">#REF!</definedName>
    <definedName name="sta" localSheetId="63">#REF!</definedName>
    <definedName name="sta" localSheetId="1">#REF!</definedName>
    <definedName name="sta" localSheetId="0">#REF!</definedName>
    <definedName name="sta">#REF!</definedName>
    <definedName name="stb" localSheetId="62">#REF!</definedName>
    <definedName name="stb" localSheetId="63">#REF!</definedName>
    <definedName name="stb" localSheetId="1">#REF!</definedName>
    <definedName name="stb" localSheetId="0">#REF!</definedName>
    <definedName name="stb">#REF!</definedName>
    <definedName name="stc" localSheetId="62">#REF!</definedName>
    <definedName name="stc" localSheetId="63">#REF!</definedName>
    <definedName name="stc" localSheetId="1">#REF!</definedName>
    <definedName name="stc" localSheetId="0">#REF!</definedName>
    <definedName name="stc">#REF!</definedName>
    <definedName name="std" localSheetId="62">#REF!</definedName>
    <definedName name="std" localSheetId="63">#REF!</definedName>
    <definedName name="std" localSheetId="1">#REF!</definedName>
    <definedName name="std" localSheetId="0">#REF!</definedName>
    <definedName name="std">#REF!</definedName>
    <definedName name="ste" localSheetId="62">#REF!</definedName>
    <definedName name="ste" localSheetId="63">#REF!</definedName>
    <definedName name="ste" localSheetId="1">#REF!</definedName>
    <definedName name="ste" localSheetId="0">#REF!</definedName>
    <definedName name="ste">#REF!</definedName>
    <definedName name="subfunción" localSheetId="62">#REF!</definedName>
    <definedName name="subfunción" localSheetId="63">#REF!</definedName>
    <definedName name="subfunción" localSheetId="1">#REF!</definedName>
    <definedName name="subfunción" localSheetId="0">#REF!</definedName>
    <definedName name="subfunción">#REF!</definedName>
    <definedName name="syt" localSheetId="62">#REF!</definedName>
    <definedName name="syt" localSheetId="63">#REF!</definedName>
    <definedName name="syt" localSheetId="1">#REF!</definedName>
    <definedName name="syt" localSheetId="0">#REF!</definedName>
    <definedName name="syt">#REF!</definedName>
    <definedName name="sytc03" localSheetId="62">#REF!</definedName>
    <definedName name="sytc03" localSheetId="63">#REF!</definedName>
    <definedName name="sytc03" localSheetId="1">#REF!</definedName>
    <definedName name="sytc03" localSheetId="0">#REF!</definedName>
    <definedName name="sytc03">#REF!</definedName>
    <definedName name="sytppef" localSheetId="62">#REF!</definedName>
    <definedName name="sytppef" localSheetId="63">#REF!</definedName>
    <definedName name="sytppef" localSheetId="1">#REF!</definedName>
    <definedName name="sytppef" localSheetId="0">#REF!</definedName>
    <definedName name="sytppef">#REF!</definedName>
    <definedName name="SZZXCZXC" localSheetId="62" hidden="1">{"Bruto",#N/A,FALSE,"CONV3T.XLS";"Neto",#N/A,FALSE,"CONV3T.XLS";"UnoB",#N/A,FALSE,"CONV3T.XLS";"Bruto",#N/A,FALSE,"CONV4T.XLS";"Neto",#N/A,FALSE,"CONV4T.XLS";"UnoB",#N/A,FALSE,"CONV4T.XLS"}</definedName>
    <definedName name="SZZXCZXC" localSheetId="63"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62">#REF!</definedName>
    <definedName name="tabla2002" localSheetId="63">#REF!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62" hidden="1">{#N/A,#N/A,FALSE,"TOT";#N/A,#N/A,FALSE,"PEP";#N/A,#N/A,FALSE,"REF";#N/A,#N/A,FALSE,"GAS";#N/A,#N/A,FALSE,"PET";#N/A,#N/A,FALSE,"COR"}</definedName>
    <definedName name="TAJJJJ" localSheetId="63"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62" hidden="1">{"Bruto",#N/A,FALSE,"CONV3T.XLS";"Neto",#N/A,FALSE,"CONV3T.XLS";"UnoB",#N/A,FALSE,"CONV3T.XLS";"Bruto",#N/A,FALSE,"CONV4T.XLS";"Neto",#N/A,FALSE,"CONV4T.XLS";"UnoB",#N/A,FALSE,"CONV4T.XLS"}</definedName>
    <definedName name="TENER" localSheetId="63"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62">#REF!</definedName>
    <definedName name="TIT" localSheetId="63">#REF!</definedName>
    <definedName name="TIT" localSheetId="1">#REF!</definedName>
    <definedName name="TIT" localSheetId="0">#REF!</definedName>
    <definedName name="TIT">#REF!</definedName>
    <definedName name="TITULO">[37]PPQ!$B$3</definedName>
    <definedName name="_xlnm.Print_Titles" localSheetId="19">'10 M001'!$1:$5</definedName>
    <definedName name="_xlnm.Print_Titles" localSheetId="20">'10 S020'!$1:$5</definedName>
    <definedName name="_xlnm.Print_Titles" localSheetId="21">'10 S021'!$1:$5</definedName>
    <definedName name="_xlnm.Print_Titles" localSheetId="22">'10 U006'!$1:$5</definedName>
    <definedName name="_xlnm.Print_Titles" localSheetId="23">'11 E010'!$1:$5</definedName>
    <definedName name="_xlnm.Print_Titles" localSheetId="24">'11 E021'!$1:$5</definedName>
    <definedName name="_xlnm.Print_Titles" localSheetId="25">'11 E032'!$1:$5</definedName>
    <definedName name="_xlnm.Print_Titles" localSheetId="26">'11 S243'!$1:$5</definedName>
    <definedName name="_xlnm.Print_Titles" localSheetId="27">'11 S244'!$1:$5</definedName>
    <definedName name="_xlnm.Print_Titles" localSheetId="28">'11 S247'!$1:$5</definedName>
    <definedName name="_xlnm.Print_Titles" localSheetId="29">'11 S267'!$1:$5</definedName>
    <definedName name="_xlnm.Print_Titles" localSheetId="30">'11 S271'!$1:$5</definedName>
    <definedName name="_xlnm.Print_Titles" localSheetId="31">'11 U084'!$1:$5</definedName>
    <definedName name="_xlnm.Print_Titles" localSheetId="32">'11 U280'!$1:$5</definedName>
    <definedName name="_xlnm.Print_Titles" localSheetId="33">'12 E010'!$1:$5</definedName>
    <definedName name="_xlnm.Print_Titles" localSheetId="34">'12 E022'!$1:$5</definedName>
    <definedName name="_xlnm.Print_Titles" localSheetId="35">'12 E023'!$1:$5</definedName>
    <definedName name="_xlnm.Print_Titles" localSheetId="36">'12 E025'!$1:$5</definedName>
    <definedName name="_xlnm.Print_Titles" localSheetId="37">'12 E036'!$1:$5</definedName>
    <definedName name="_xlnm.Print_Titles" localSheetId="38">'12 M001'!$1:$5</definedName>
    <definedName name="_xlnm.Print_Titles" localSheetId="39">'12 O001'!$1:$5</definedName>
    <definedName name="_xlnm.Print_Titles" localSheetId="40">'12 P012'!$1:$5</definedName>
    <definedName name="_xlnm.Print_Titles" localSheetId="41">'12 P016'!$1:$5</definedName>
    <definedName name="_xlnm.Print_Titles" localSheetId="42">'12 P018'!$1:$5</definedName>
    <definedName name="_xlnm.Print_Titles" localSheetId="43">'12 P020'!$1:$5</definedName>
    <definedName name="_xlnm.Print_Titles" localSheetId="44">'12 S174'!$1:$5</definedName>
    <definedName name="_xlnm.Print_Titles" localSheetId="45">'13 A006'!$1:$5</definedName>
    <definedName name="_xlnm.Print_Titles" localSheetId="46">'14 E002'!$1:$5</definedName>
    <definedName name="_xlnm.Print_Titles" localSheetId="47">'14 E003'!$1:$5</definedName>
    <definedName name="_xlnm.Print_Titles" localSheetId="48">'14 S043'!$1:$5</definedName>
    <definedName name="_xlnm.Print_Titles" localSheetId="49">'15 M001'!$1:$5</definedName>
    <definedName name="_xlnm.Print_Titles" localSheetId="50">'15 S273'!$1:$5</definedName>
    <definedName name="_xlnm.Print_Titles" localSheetId="51">'16 P002'!$1:$5</definedName>
    <definedName name="_xlnm.Print_Titles" localSheetId="52">'16 S046'!$1:$5</definedName>
    <definedName name="_xlnm.Print_Titles" localSheetId="53">'16 S219'!$1:$5</definedName>
    <definedName name="_xlnm.Print_Titles" localSheetId="54">'17 E002'!$1:$5</definedName>
    <definedName name="_xlnm.Print_Titles" localSheetId="55">'17 E003'!$1:$5</definedName>
    <definedName name="_xlnm.Print_Titles" localSheetId="56">'17 E009'!$1:$5</definedName>
    <definedName name="_xlnm.Print_Titles" localSheetId="57">'17 E011'!$1:$5</definedName>
    <definedName name="_xlnm.Print_Titles" localSheetId="58">'17 E013'!$1:$5</definedName>
    <definedName name="_xlnm.Print_Titles" localSheetId="59">'17 M001'!$1:$5</definedName>
    <definedName name="_xlnm.Print_Titles" localSheetId="60">'18 E568'!$1:$5</definedName>
    <definedName name="_xlnm.Print_Titles" localSheetId="61">'18 G003'!$1:$5</definedName>
    <definedName name="_xlnm.Print_Titles" localSheetId="62">'18 M001'!$1:$5</definedName>
    <definedName name="_xlnm.Print_Titles" localSheetId="63">'18 P002'!$1:$5</definedName>
    <definedName name="_xlnm.Print_Titles" localSheetId="64">'18 P008'!$1:$5</definedName>
    <definedName name="_xlnm.Print_Titles" localSheetId="65">'19 J014'!$1:$5</definedName>
    <definedName name="_xlnm.Print_Titles" localSheetId="66">'20 E016'!$1:$5</definedName>
    <definedName name="_xlnm.Print_Titles" localSheetId="67">'20 S017'!$1:$5</definedName>
    <definedName name="_xlnm.Print_Titles" localSheetId="68">'20 S070'!$1:$5</definedName>
    <definedName name="_xlnm.Print_Titles" localSheetId="69">'20 S155'!$1:$5</definedName>
    <definedName name="_xlnm.Print_Titles" localSheetId="70">'20 S174'!$1:$5</definedName>
    <definedName name="_xlnm.Print_Titles" localSheetId="71">'20 S176'!$1:$5</definedName>
    <definedName name="_xlnm.Print_Titles" localSheetId="72">'21 P001'!$1:$5</definedName>
    <definedName name="_xlnm.Print_Titles" localSheetId="73">'22 M001'!$1:$5</definedName>
    <definedName name="_xlnm.Print_Titles" localSheetId="74">'22 R003'!$1:$5</definedName>
    <definedName name="_xlnm.Print_Titles" localSheetId="75">'22 R008'!$1:$5</definedName>
    <definedName name="_xlnm.Print_Titles" localSheetId="76">'22 R009'!$1:$5</definedName>
    <definedName name="_xlnm.Print_Titles" localSheetId="77">'22 R010'!$1:$5</definedName>
    <definedName name="_xlnm.Print_Titles" localSheetId="78">'22 R011'!$1:$5</definedName>
    <definedName name="_xlnm.Print_Titles" localSheetId="79">'35 E013'!$1:$5</definedName>
    <definedName name="_xlnm.Print_Titles" localSheetId="80">'35 M001'!$1:$5</definedName>
    <definedName name="_xlnm.Print_Titles" localSheetId="81">'38 F002'!$1:$5</definedName>
    <definedName name="_xlnm.Print_Titles" localSheetId="82">'38 S190'!$1:$5</definedName>
    <definedName name="_xlnm.Print_Titles" localSheetId="2">'4 E015'!$1:$5</definedName>
    <definedName name="_xlnm.Print_Titles" localSheetId="3">'4 P006'!$1:$5</definedName>
    <definedName name="_xlnm.Print_Titles" localSheetId="4">'4 P021'!$1:$5</definedName>
    <definedName name="_xlnm.Print_Titles" localSheetId="5">'4 P022'!$1:$5</definedName>
    <definedName name="_xlnm.Print_Titles" localSheetId="6">'4 P023'!$1:$5</definedName>
    <definedName name="_xlnm.Print_Titles" localSheetId="7">'4 P024'!$1:$5</definedName>
    <definedName name="_xlnm.Print_Titles" localSheetId="83">'40 P002'!$1:$5</definedName>
    <definedName name="_xlnm.Print_Titles" localSheetId="84">'43 M001'!$1:$5</definedName>
    <definedName name="_xlnm.Print_Titles" localSheetId="85">'45 G001'!$1:$5</definedName>
    <definedName name="_xlnm.Print_Titles" localSheetId="86">'45 G002'!$1:$5</definedName>
    <definedName name="_xlnm.Print_Titles" localSheetId="87">'45 M001'!$1:$5</definedName>
    <definedName name="_xlnm.Print_Titles" localSheetId="88">'47 E033'!$1:$5</definedName>
    <definedName name="_xlnm.Print_Titles" localSheetId="89">'47 M001'!$1:$5</definedName>
    <definedName name="_xlnm.Print_Titles" localSheetId="90">'47 O001'!$1:$5</definedName>
    <definedName name="_xlnm.Print_Titles" localSheetId="91">'47 P010'!$1:$5</definedName>
    <definedName name="_xlnm.Print_Titles" localSheetId="92">'47 S010'!$1:$5</definedName>
    <definedName name="_xlnm.Print_Titles" localSheetId="93">'47 S249'!$1:$5</definedName>
    <definedName name="_xlnm.Print_Titles" localSheetId="94">'47 U011'!$1:$5</definedName>
    <definedName name="_xlnm.Print_Titles" localSheetId="95">'48 E011'!$1:$5</definedName>
    <definedName name="_xlnm.Print_Titles" localSheetId="96">'48 S243'!$1:$5</definedName>
    <definedName name="_xlnm.Print_Titles" localSheetId="8">'5 E002'!$1:$5</definedName>
    <definedName name="_xlnm.Print_Titles" localSheetId="9">'5 M001'!$1:$5</definedName>
    <definedName name="_xlnm.Print_Titles" localSheetId="10">'5 P005'!$1:$5</definedName>
    <definedName name="_xlnm.Print_Titles" localSheetId="97">'50 E001'!$1:$5</definedName>
    <definedName name="_xlnm.Print_Titles" localSheetId="98">'50 E007'!$1:$5</definedName>
    <definedName name="_xlnm.Print_Titles" localSheetId="99">'50 E011'!$1:$5</definedName>
    <definedName name="_xlnm.Print_Titles" localSheetId="100">'51 E036'!$1:$5</definedName>
    <definedName name="_xlnm.Print_Titles" localSheetId="101">'51 E043'!$1:$5</definedName>
    <definedName name="_xlnm.Print_Titles" localSheetId="102">'52 M001'!$1:$5</definedName>
    <definedName name="_xlnm.Print_Titles" localSheetId="103">'53 F571'!$1:$5</definedName>
    <definedName name="_xlnm.Print_Titles" localSheetId="11">'6 M001'!$1:$5</definedName>
    <definedName name="_xlnm.Print_Titles" localSheetId="12">'7 A900'!$1:$5</definedName>
    <definedName name="_xlnm.Print_Titles" localSheetId="13">'8 P001'!$1:$5</definedName>
    <definedName name="_xlnm.Print_Titles" localSheetId="14">'8 S257'!$1:$5</definedName>
    <definedName name="_xlnm.Print_Titles" localSheetId="15">'8 S259'!$1:$5</definedName>
    <definedName name="_xlnm.Print_Titles" localSheetId="16">'8 S260'!$1:$5</definedName>
    <definedName name="_xlnm.Print_Titles" localSheetId="17">'8 U024'!$1:$5</definedName>
    <definedName name="_xlnm.Print_Titles" localSheetId="18">'9 P001'!$1:$5</definedName>
    <definedName name="TODO96" localSheetId="62">#REF!</definedName>
    <definedName name="TODO96" localSheetId="63">#REF!</definedName>
    <definedName name="TODO96" localSheetId="1">#REF!</definedName>
    <definedName name="TODO96" localSheetId="0">#REF!</definedName>
    <definedName name="TODO96">#REF!</definedName>
    <definedName name="TOTAL">#N/A</definedName>
    <definedName name="total_real" localSheetId="62">#REF!</definedName>
    <definedName name="total_real" localSheetId="63">#REF!</definedName>
    <definedName name="total_real" localSheetId="1">#REF!</definedName>
    <definedName name="total_real" localSheetId="0">#REF!</definedName>
    <definedName name="total_real">#REF!</definedName>
    <definedName name="TOTAL01" localSheetId="62">#REF!</definedName>
    <definedName name="TOTAL01" localSheetId="63">#REF!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62" hidden="1">{"Bruto",#N/A,FALSE,"CONV3T.XLS";"Neto",#N/A,FALSE,"CONV3T.XLS";"UnoB",#N/A,FALSE,"CONV3T.XLS";"Bruto",#N/A,FALSE,"CONV4T.XLS";"Neto",#N/A,FALSE,"CONV4T.XLS";"UnoB",#N/A,FALSE,"CONV4T.XLS"}</definedName>
    <definedName name="tul" localSheetId="63"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62">[1]!AGO&amp;[1]!SEP&amp;[1]!OCT&amp;[1]!NOV&amp;[1]!DIC</definedName>
    <definedName name="u" localSheetId="63">[1]!AGO&amp;[1]!SEP&amp;[1]!OCT&amp;[1]!NOV&amp;[1]!DIC</definedName>
    <definedName name="u">[1]!AGO&amp;[1]!SEP&amp;[1]!OCT&amp;[1]!NOV&amp;[1]!DIC</definedName>
    <definedName name="UPCPICF_VMD50020" localSheetId="62">#REF!</definedName>
    <definedName name="UPCPICF_VMD50020" localSheetId="63">#REF!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62">#REF!</definedName>
    <definedName name="vcorta" localSheetId="63">#REF!</definedName>
    <definedName name="vcorta" localSheetId="1">#REF!</definedName>
    <definedName name="vcorta" localSheetId="0">#REF!</definedName>
    <definedName name="vcorta">#REF!</definedName>
    <definedName name="Vertientes" localSheetId="62">#REF!</definedName>
    <definedName name="Vertientes" localSheetId="63">#REF!</definedName>
    <definedName name="Vertientes" localSheetId="1">#REF!</definedName>
    <definedName name="Vertientes" localSheetId="0">#REF!</definedName>
    <definedName name="Vertientes">#REF!</definedName>
    <definedName name="wrn.econv2s." localSheetId="62" hidden="1">{"Bruto",#N/A,FALSE,"CONV3T.XLS";"Neto",#N/A,FALSE,"CONV3T.XLS";"UnoB",#N/A,FALSE,"CONV3T.XLS";"Bruto",#N/A,FALSE,"CONV4T.XLS";"Neto",#N/A,FALSE,"CONV4T.XLS";"UnoB",#N/A,FALSE,"CONV4T.XLS"}</definedName>
    <definedName name="wrn.econv2s." localSheetId="63"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62" hidden="1">{#N/A,#N/A,FALSE,"TOT";#N/A,#N/A,FALSE,"PEP";#N/A,#N/A,FALSE,"REF";#N/A,#N/A,FALSE,"GAS";#N/A,#N/A,FALSE,"PET";#N/A,#N/A,FALSE,"COR"}</definedName>
    <definedName name="wrn.gst1tajuorg." localSheetId="63"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62">#REF!</definedName>
    <definedName name="x" localSheetId="63">#REF!</definedName>
    <definedName name="x" localSheetId="1">#REF!</definedName>
    <definedName name="x" localSheetId="0">#REF!</definedName>
    <definedName name="x">#REF!</definedName>
    <definedName name="XX" localSheetId="62" hidden="1">{"Bruto",#N/A,FALSE,"CONV3T.XLS";"Neto",#N/A,FALSE,"CONV3T.XLS";"UnoB",#N/A,FALSE,"CONV3T.XLS";"Bruto",#N/A,FALSE,"CONV4T.XLS";"Neto",#N/A,FALSE,"CONV4T.XLS";"UnoB",#N/A,FALSE,"CONV4T.XLS"}</definedName>
    <definedName name="XX" localSheetId="63"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62">#REF!</definedName>
    <definedName name="xxx" localSheetId="63">#REF!</definedName>
    <definedName name="xxx" localSheetId="1">#REF!</definedName>
    <definedName name="xxx" localSheetId="0">#REF!</definedName>
    <definedName name="xxx">#REF!</definedName>
    <definedName name="yyy" localSheetId="62">#REF!</definedName>
    <definedName name="yyy" localSheetId="63">#REF!</definedName>
    <definedName name="yyy" localSheetId="1">#REF!</definedName>
    <definedName name="yyy" localSheetId="0">#REF!</definedName>
    <definedName name="yyy">#REF!</definedName>
    <definedName name="zz" localSheetId="62">#REF!</definedName>
    <definedName name="zz" localSheetId="63">#REF!</definedName>
    <definedName name="zz" localSheetId="1">#REF!</definedName>
    <definedName name="zz" localSheetId="0">#REF!</definedName>
    <definedName name="zz">#REF!</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90" i="68" l="1"/>
  <c r="W88" i="68"/>
  <c r="T88" i="68"/>
  <c r="T86" i="68"/>
  <c r="W82" i="68"/>
  <c r="W80" i="68"/>
  <c r="T80" i="68"/>
  <c r="T78" i="68"/>
  <c r="W77" i="68"/>
  <c r="T76" i="68"/>
  <c r="W74" i="68"/>
  <c r="W72" i="68"/>
  <c r="V72" i="68"/>
  <c r="W71" i="68"/>
  <c r="T70" i="68"/>
  <c r="V66" i="68"/>
  <c r="W65" i="68"/>
  <c r="T64" i="68"/>
  <c r="T62" i="68"/>
  <c r="W61" i="68"/>
  <c r="V60" i="68"/>
  <c r="V58" i="68"/>
  <c r="W56" i="68"/>
  <c r="T56" i="68"/>
  <c r="T54" i="68"/>
  <c r="W48" i="68"/>
  <c r="T48" i="68"/>
  <c r="W45" i="68"/>
  <c r="T46" i="68"/>
  <c r="W42" i="68"/>
  <c r="V40" i="68"/>
  <c r="T40" i="68"/>
  <c r="T38" i="68"/>
  <c r="W37" i="68"/>
  <c r="V34" i="68"/>
  <c r="W34" i="68"/>
  <c r="V32" i="68"/>
  <c r="T32" i="68"/>
  <c r="T30" i="68"/>
  <c r="W96" i="67"/>
  <c r="V96" i="67"/>
  <c r="T96" i="67"/>
  <c r="W95" i="67"/>
  <c r="W93" i="67"/>
  <c r="T94" i="67"/>
  <c r="V92" i="67"/>
  <c r="W91" i="67"/>
  <c r="T92" i="67"/>
  <c r="W90" i="67"/>
  <c r="V90" i="67"/>
  <c r="W89" i="67"/>
  <c r="W88" i="67"/>
  <c r="V88" i="67"/>
  <c r="T88" i="67"/>
  <c r="W87" i="67"/>
  <c r="W85" i="67"/>
  <c r="T86" i="67"/>
  <c r="V84" i="67"/>
  <c r="W83" i="67"/>
  <c r="T84" i="67"/>
  <c r="W82" i="67"/>
  <c r="V82" i="67"/>
  <c r="W81" i="67"/>
  <c r="W80" i="67"/>
  <c r="V80" i="67"/>
  <c r="T80" i="67"/>
  <c r="W79" i="67"/>
  <c r="W77" i="67"/>
  <c r="T78" i="67"/>
  <c r="V76" i="67"/>
  <c r="W75" i="67"/>
  <c r="T76" i="67"/>
  <c r="W74" i="67"/>
  <c r="V74" i="67"/>
  <c r="W73" i="67"/>
  <c r="W72" i="67"/>
  <c r="V72" i="67"/>
  <c r="T72" i="67"/>
  <c r="W71" i="67"/>
  <c r="W69" i="67"/>
  <c r="T70" i="67"/>
  <c r="V68" i="67"/>
  <c r="W67" i="67"/>
  <c r="T68" i="67"/>
  <c r="W66" i="67"/>
  <c r="W65" i="67"/>
  <c r="V66" i="67"/>
  <c r="W64" i="67"/>
  <c r="V64" i="67"/>
  <c r="T64" i="67"/>
  <c r="W63" i="67"/>
  <c r="W61" i="67"/>
  <c r="T62" i="67"/>
  <c r="V60" i="67"/>
  <c r="W59" i="67"/>
  <c r="T60" i="67"/>
  <c r="W58" i="67"/>
  <c r="W57" i="67"/>
  <c r="V58" i="67"/>
  <c r="W56" i="67"/>
  <c r="V56" i="67"/>
  <c r="T56" i="67"/>
  <c r="W55" i="67"/>
  <c r="W53" i="67"/>
  <c r="T54" i="67"/>
  <c r="V52" i="67"/>
  <c r="W51" i="67"/>
  <c r="T52" i="67"/>
  <c r="W50" i="67"/>
  <c r="V50" i="67"/>
  <c r="W49" i="67"/>
  <c r="W48" i="67"/>
  <c r="V48" i="67"/>
  <c r="T48" i="67"/>
  <c r="W47" i="67"/>
  <c r="W45" i="67"/>
  <c r="T46" i="67"/>
  <c r="V44" i="67"/>
  <c r="W43" i="67"/>
  <c r="T44" i="67"/>
  <c r="W42" i="67"/>
  <c r="V42" i="67"/>
  <c r="W41" i="67"/>
  <c r="W40" i="67"/>
  <c r="V40" i="67"/>
  <c r="T40" i="67"/>
  <c r="W39" i="67"/>
  <c r="W37" i="67"/>
  <c r="T38" i="67"/>
  <c r="V36" i="67"/>
  <c r="W35" i="67"/>
  <c r="T36" i="67"/>
  <c r="W34" i="67"/>
  <c r="V34" i="67"/>
  <c r="W33" i="67"/>
  <c r="W31" i="67"/>
  <c r="E32" i="16"/>
  <c r="E30" i="16"/>
  <c r="E28" i="16"/>
  <c r="W32" i="16"/>
  <c r="V32" i="16"/>
  <c r="T32" i="16"/>
  <c r="W31" i="16"/>
  <c r="W30" i="16"/>
  <c r="V30" i="16"/>
  <c r="T30" i="16"/>
  <c r="W29" i="16"/>
  <c r="W28" i="16"/>
  <c r="V28" i="16"/>
  <c r="T28" i="16"/>
  <c r="W27" i="16"/>
  <c r="E37" i="14"/>
  <c r="W37" i="14"/>
  <c r="V37" i="14"/>
  <c r="T37" i="14"/>
  <c r="W36" i="14"/>
  <c r="E52" i="11"/>
  <c r="E50" i="11"/>
  <c r="E48" i="11"/>
  <c r="W52" i="11"/>
  <c r="V52" i="11"/>
  <c r="T52" i="11"/>
  <c r="W51" i="11"/>
  <c r="W50" i="11"/>
  <c r="V50" i="11"/>
  <c r="T50" i="11"/>
  <c r="W49" i="11"/>
  <c r="W48" i="11"/>
  <c r="V48" i="11"/>
  <c r="T48" i="11"/>
  <c r="W47" i="11"/>
  <c r="W25" i="110"/>
  <c r="T26" i="110"/>
  <c r="V26" i="110"/>
  <c r="W26" i="110"/>
  <c r="W31" i="109"/>
  <c r="T32" i="109"/>
  <c r="V32" i="109"/>
  <c r="W32" i="109"/>
  <c r="W33" i="109"/>
  <c r="V34" i="109"/>
  <c r="W34" i="109"/>
  <c r="W29" i="68" l="1"/>
  <c r="W30" i="68"/>
  <c r="W33" i="68"/>
  <c r="W39" i="68"/>
  <c r="W40" i="68"/>
  <c r="T44" i="68"/>
  <c r="W50" i="68"/>
  <c r="W58" i="68"/>
  <c r="V64" i="68"/>
  <c r="W66" i="68"/>
  <c r="T82" i="68"/>
  <c r="W87" i="68"/>
  <c r="T50" i="68"/>
  <c r="W64" i="68"/>
  <c r="W69" i="68"/>
  <c r="T72" i="68"/>
  <c r="W27" i="68"/>
  <c r="W31" i="68"/>
  <c r="W51" i="68"/>
  <c r="W52" i="68"/>
  <c r="W83" i="68"/>
  <c r="W84" i="68"/>
  <c r="V28" i="68"/>
  <c r="T36" i="68"/>
  <c r="T42" i="68"/>
  <c r="W46" i="68"/>
  <c r="V46" i="68"/>
  <c r="W63" i="68"/>
  <c r="T74" i="68"/>
  <c r="W75" i="68"/>
  <c r="W76" i="68"/>
  <c r="V84" i="68"/>
  <c r="W89" i="68"/>
  <c r="W28" i="68"/>
  <c r="V30" i="68"/>
  <c r="W32" i="68"/>
  <c r="W38" i="68"/>
  <c r="V38" i="68"/>
  <c r="W49" i="68"/>
  <c r="V50" i="68"/>
  <c r="W55" i="68"/>
  <c r="V56" i="68"/>
  <c r="T60" i="68"/>
  <c r="T66" i="68"/>
  <c r="W67" i="68"/>
  <c r="W68" i="68"/>
  <c r="W70" i="68"/>
  <c r="V70" i="68"/>
  <c r="V76" i="68"/>
  <c r="W81" i="68"/>
  <c r="V82" i="68"/>
  <c r="V88" i="68"/>
  <c r="W54" i="68"/>
  <c r="V54" i="68"/>
  <c r="W86" i="68"/>
  <c r="V86" i="68"/>
  <c r="W43" i="68"/>
  <c r="W44" i="68"/>
  <c r="V52" i="68"/>
  <c r="W57" i="68"/>
  <c r="T68" i="68"/>
  <c r="W78" i="68"/>
  <c r="V78" i="68"/>
  <c r="T34" i="68"/>
  <c r="W35" i="68"/>
  <c r="W36" i="68"/>
  <c r="V44" i="68"/>
  <c r="T28" i="68"/>
  <c r="V36" i="68"/>
  <c r="W41" i="68"/>
  <c r="V42" i="68"/>
  <c r="W47" i="68"/>
  <c r="V48" i="68"/>
  <c r="T52" i="68"/>
  <c r="W53" i="68"/>
  <c r="T58" i="68"/>
  <c r="W59" i="68"/>
  <c r="W60" i="68"/>
  <c r="W62" i="68"/>
  <c r="V62" i="68"/>
  <c r="V68" i="68"/>
  <c r="W73" i="68"/>
  <c r="V74" i="68"/>
  <c r="W79" i="68"/>
  <c r="V80" i="68"/>
  <c r="T84" i="68"/>
  <c r="W85" i="68"/>
  <c r="V90" i="68"/>
  <c r="T90" i="68"/>
  <c r="T34" i="67"/>
  <c r="W36" i="67"/>
  <c r="V38" i="67"/>
  <c r="T42" i="67"/>
  <c r="W44" i="67"/>
  <c r="V46" i="67"/>
  <c r="T50" i="67"/>
  <c r="W52" i="67"/>
  <c r="V54" i="67"/>
  <c r="T58" i="67"/>
  <c r="W60" i="67"/>
  <c r="V62" i="67"/>
  <c r="T66" i="67"/>
  <c r="W68" i="67"/>
  <c r="V70" i="67"/>
  <c r="T74" i="67"/>
  <c r="W76" i="67"/>
  <c r="V78" i="67"/>
  <c r="T82" i="67"/>
  <c r="W84" i="67"/>
  <c r="V86" i="67"/>
  <c r="T90" i="67"/>
  <c r="W92" i="67"/>
  <c r="V94" i="67"/>
  <c r="W38" i="67"/>
  <c r="W46" i="67"/>
  <c r="W54" i="67"/>
  <c r="W62" i="67"/>
  <c r="W70" i="67"/>
  <c r="W78" i="67"/>
  <c r="W86" i="67"/>
  <c r="W94" i="67"/>
  <c r="T32" i="67"/>
  <c r="T26" i="68"/>
  <c r="W26" i="68"/>
  <c r="W25" i="68"/>
  <c r="V26" i="68"/>
  <c r="W32" i="67"/>
  <c r="V32" i="67"/>
  <c r="D10" i="99"/>
  <c r="W26" i="108"/>
  <c r="V26" i="108"/>
  <c r="T26" i="108"/>
  <c r="W25" i="108" l="1"/>
  <c r="W26" i="107"/>
  <c r="V26" i="107"/>
  <c r="T26" i="107"/>
  <c r="W25" i="107"/>
  <c r="D11" i="100" l="1"/>
  <c r="E11" i="100"/>
  <c r="F11" i="100"/>
  <c r="G11" i="100"/>
  <c r="H11" i="100"/>
  <c r="I11" i="100"/>
  <c r="E11" i="99"/>
  <c r="E10" i="99"/>
  <c r="F10" i="99"/>
  <c r="G10" i="99"/>
  <c r="H10" i="99"/>
  <c r="I10" i="99"/>
  <c r="J10" i="99"/>
  <c r="K10" i="99"/>
  <c r="J11" i="99" s="1"/>
  <c r="L10" i="99"/>
  <c r="L11" i="99" s="1"/>
  <c r="I11" i="99"/>
  <c r="K11" i="100" l="1"/>
  <c r="J11" i="100"/>
  <c r="I5" i="99"/>
  <c r="K11" i="99"/>
  <c r="F11" i="99"/>
  <c r="G11" i="99"/>
  <c r="V21" i="98"/>
  <c r="W21" i="98"/>
  <c r="V22" i="98"/>
  <c r="W22" i="98"/>
  <c r="W26" i="98"/>
  <c r="T27" i="98"/>
  <c r="V27" i="98"/>
  <c r="W27" i="98"/>
  <c r="V21" i="97"/>
  <c r="W21" i="97"/>
  <c r="V22" i="97"/>
  <c r="W22" i="97"/>
  <c r="V23" i="97"/>
  <c r="W23" i="97"/>
  <c r="W27" i="97"/>
  <c r="T28" i="97"/>
  <c r="V28" i="97"/>
  <c r="W28" i="97"/>
  <c r="V21" i="96"/>
  <c r="W21" i="96"/>
  <c r="V22" i="96"/>
  <c r="W22" i="96"/>
  <c r="W26" i="96"/>
  <c r="T27" i="96"/>
  <c r="V27" i="96"/>
  <c r="W27" i="96"/>
  <c r="V21" i="95"/>
  <c r="W21" i="95"/>
  <c r="V22" i="95"/>
  <c r="W22" i="95"/>
  <c r="V23" i="95"/>
  <c r="W23" i="95"/>
  <c r="V24" i="95"/>
  <c r="W24" i="95"/>
  <c r="V25" i="95"/>
  <c r="W25" i="95"/>
  <c r="V26" i="95"/>
  <c r="W26" i="95"/>
  <c r="V27" i="95"/>
  <c r="W27" i="95"/>
  <c r="V28" i="95"/>
  <c r="W28" i="95"/>
  <c r="V29" i="95"/>
  <c r="W29" i="95"/>
  <c r="V30" i="95"/>
  <c r="W30" i="95"/>
  <c r="V31" i="95"/>
  <c r="W31" i="95"/>
  <c r="W35" i="95"/>
  <c r="T36" i="95"/>
  <c r="V36" i="95"/>
  <c r="W36" i="95"/>
  <c r="V21" i="94"/>
  <c r="W21" i="94"/>
  <c r="V22" i="94"/>
  <c r="W22" i="94"/>
  <c r="V23" i="94"/>
  <c r="W23" i="94"/>
  <c r="V24" i="94"/>
  <c r="W24" i="94"/>
  <c r="W28" i="94"/>
  <c r="T29" i="94"/>
  <c r="V29" i="94"/>
  <c r="W29" i="94"/>
  <c r="V21" i="93" l="1"/>
  <c r="W21" i="93"/>
  <c r="W25" i="93"/>
  <c r="T26" i="93"/>
  <c r="V26" i="93"/>
  <c r="W26" i="93"/>
  <c r="V21" i="92"/>
  <c r="W21" i="92"/>
  <c r="V22" i="92"/>
  <c r="W22" i="92"/>
  <c r="V23" i="92"/>
  <c r="W23" i="92"/>
  <c r="W27" i="92"/>
  <c r="T28" i="92"/>
  <c r="V28" i="92"/>
  <c r="W28" i="92"/>
  <c r="V21" i="91"/>
  <c r="W21" i="91"/>
  <c r="V22" i="91"/>
  <c r="W22" i="91"/>
  <c r="W26" i="91"/>
  <c r="T27" i="91"/>
  <c r="V27" i="91"/>
  <c r="W27" i="91"/>
  <c r="V21" i="90"/>
  <c r="W21" i="90"/>
  <c r="V22" i="90"/>
  <c r="W22" i="90"/>
  <c r="V23" i="90"/>
  <c r="W23" i="90"/>
  <c r="V24" i="90"/>
  <c r="W24" i="90"/>
  <c r="V25" i="90"/>
  <c r="W25" i="90"/>
  <c r="V26" i="90"/>
  <c r="W26" i="90"/>
  <c r="V27" i="90"/>
  <c r="W27" i="90"/>
  <c r="V28" i="90"/>
  <c r="W28" i="90"/>
  <c r="W32" i="90"/>
  <c r="T33" i="90"/>
  <c r="V33" i="90"/>
  <c r="W33" i="90"/>
  <c r="V21" i="89"/>
  <c r="W21" i="89"/>
  <c r="V22" i="89"/>
  <c r="W22" i="89"/>
  <c r="W26" i="89"/>
  <c r="T27" i="89"/>
  <c r="V27" i="89"/>
  <c r="W27" i="89"/>
  <c r="V21" i="88"/>
  <c r="W21" i="88"/>
  <c r="V22" i="88"/>
  <c r="W22" i="88"/>
  <c r="V23" i="88"/>
  <c r="W23" i="88"/>
  <c r="W27" i="88"/>
  <c r="T28" i="88"/>
  <c r="V28" i="88"/>
  <c r="W28" i="88"/>
  <c r="V21" i="87"/>
  <c r="W21" i="87"/>
  <c r="V22" i="87"/>
  <c r="W22" i="87"/>
  <c r="V23" i="87"/>
  <c r="W23" i="87"/>
  <c r="V24" i="87"/>
  <c r="W24" i="87"/>
  <c r="V25" i="87"/>
  <c r="W25" i="87"/>
  <c r="W29" i="87"/>
  <c r="T30" i="87"/>
  <c r="V30" i="87"/>
  <c r="W30" i="87"/>
  <c r="V21" i="86"/>
  <c r="W21" i="86"/>
  <c r="W25" i="86"/>
  <c r="T26" i="86"/>
  <c r="V26" i="86"/>
  <c r="W26" i="86"/>
  <c r="V21" i="85"/>
  <c r="W21" i="85"/>
  <c r="V22" i="85"/>
  <c r="W22" i="85"/>
  <c r="W26" i="85"/>
  <c r="T27" i="85"/>
  <c r="V27" i="85"/>
  <c r="W27" i="85"/>
  <c r="W28" i="85"/>
  <c r="T29" i="85"/>
  <c r="V29" i="85"/>
  <c r="W29" i="85"/>
  <c r="V21" i="84"/>
  <c r="W21" i="84"/>
  <c r="V22" i="84"/>
  <c r="W22" i="84"/>
  <c r="W26" i="84"/>
  <c r="T27" i="84"/>
  <c r="V27" i="84"/>
  <c r="W27" i="84"/>
  <c r="V21" i="83"/>
  <c r="W21" i="83"/>
  <c r="V22" i="83"/>
  <c r="W22" i="83"/>
  <c r="W26" i="83"/>
  <c r="T27" i="83"/>
  <c r="V27" i="83"/>
  <c r="W27" i="83"/>
  <c r="V21" i="82"/>
  <c r="W21" i="82"/>
  <c r="V22" i="82"/>
  <c r="W22" i="82"/>
  <c r="W26" i="82"/>
  <c r="T27" i="82"/>
  <c r="V27" i="82"/>
  <c r="W27" i="82"/>
  <c r="V21" i="81"/>
  <c r="W21" i="81"/>
  <c r="V22" i="81"/>
  <c r="W22" i="81"/>
  <c r="V23" i="81"/>
  <c r="W23" i="81"/>
  <c r="W27" i="81"/>
  <c r="T28" i="81"/>
  <c r="V28" i="81"/>
  <c r="W28" i="81"/>
  <c r="V21" i="80"/>
  <c r="W21" i="80"/>
  <c r="V22" i="80"/>
  <c r="W22" i="80"/>
  <c r="V23" i="80"/>
  <c r="W23" i="80"/>
  <c r="V24" i="80"/>
  <c r="W24" i="80"/>
  <c r="V25" i="80"/>
  <c r="W25" i="80"/>
  <c r="W29" i="80"/>
  <c r="T30" i="80"/>
  <c r="V30" i="80"/>
  <c r="W30" i="80"/>
  <c r="V21" i="79"/>
  <c r="W21" i="79"/>
  <c r="V22" i="79"/>
  <c r="W22" i="79"/>
  <c r="V23" i="79"/>
  <c r="W23" i="79"/>
  <c r="W27" i="79"/>
  <c r="T28" i="79"/>
  <c r="V28" i="79"/>
  <c r="W28" i="79"/>
  <c r="V21" i="78"/>
  <c r="W21" i="78"/>
  <c r="V22" i="78"/>
  <c r="W22" i="78"/>
  <c r="V23" i="78"/>
  <c r="W23" i="78"/>
  <c r="V24" i="78"/>
  <c r="W24" i="78"/>
  <c r="W28" i="78"/>
  <c r="T29" i="78"/>
  <c r="V29" i="78"/>
  <c r="W29" i="78"/>
  <c r="V21" i="77"/>
  <c r="W21" i="77"/>
  <c r="V22" i="77"/>
  <c r="W22" i="77"/>
  <c r="V23" i="77"/>
  <c r="W23" i="77"/>
  <c r="W27" i="77"/>
  <c r="T28" i="77"/>
  <c r="V28" i="77"/>
  <c r="W28" i="77"/>
  <c r="V21" i="76"/>
  <c r="W21" i="76"/>
  <c r="V22" i="76"/>
  <c r="W22" i="76"/>
  <c r="V23" i="76"/>
  <c r="W23" i="76"/>
  <c r="V24" i="76"/>
  <c r="W24" i="76"/>
  <c r="V25" i="76"/>
  <c r="W25" i="76"/>
  <c r="V26" i="76"/>
  <c r="W26" i="76"/>
  <c r="V27" i="76"/>
  <c r="W27" i="76"/>
  <c r="V28" i="76"/>
  <c r="W28" i="76"/>
  <c r="V29" i="76"/>
  <c r="W29" i="76"/>
  <c r="V30" i="76"/>
  <c r="W30" i="76"/>
  <c r="V31" i="76"/>
  <c r="W31" i="76"/>
  <c r="V32" i="76"/>
  <c r="W32" i="76"/>
  <c r="V33" i="76"/>
  <c r="W33" i="76"/>
  <c r="V34" i="76"/>
  <c r="W34" i="76"/>
  <c r="V35" i="76"/>
  <c r="W35" i="76"/>
  <c r="W39" i="76"/>
  <c r="T40" i="76"/>
  <c r="V40" i="76"/>
  <c r="W40" i="76"/>
  <c r="V21" i="75"/>
  <c r="W21" i="75"/>
  <c r="V22" i="75"/>
  <c r="W22" i="75"/>
  <c r="W26" i="75"/>
  <c r="T27" i="75"/>
  <c r="V27" i="75"/>
  <c r="W27" i="75"/>
  <c r="W28" i="75"/>
  <c r="T29" i="75"/>
  <c r="V29" i="75"/>
  <c r="W29" i="75"/>
  <c r="V21" i="74"/>
  <c r="W21" i="74"/>
  <c r="W25" i="74"/>
  <c r="T26" i="74"/>
  <c r="V26" i="74"/>
  <c r="W26" i="74"/>
  <c r="V21" i="73"/>
  <c r="W21" i="73"/>
  <c r="V22" i="73"/>
  <c r="W22" i="73"/>
  <c r="V23" i="73"/>
  <c r="W23" i="73"/>
  <c r="V24" i="73"/>
  <c r="W24" i="73"/>
  <c r="V25" i="73"/>
  <c r="W25" i="73"/>
  <c r="V26" i="73"/>
  <c r="W26" i="73"/>
  <c r="V27" i="73"/>
  <c r="W27" i="73"/>
  <c r="W31" i="73"/>
  <c r="T32" i="73"/>
  <c r="V32" i="73"/>
  <c r="W32" i="73"/>
  <c r="W33" i="73"/>
  <c r="T34" i="73"/>
  <c r="V34" i="73"/>
  <c r="W34" i="73"/>
  <c r="V21" i="72"/>
  <c r="W21" i="72"/>
  <c r="V22" i="72"/>
  <c r="W22" i="72"/>
  <c r="V23" i="72"/>
  <c r="W23" i="72"/>
  <c r="V24" i="72"/>
  <c r="W24" i="72"/>
  <c r="V25" i="72"/>
  <c r="W25" i="72"/>
  <c r="V26" i="72"/>
  <c r="W26" i="72"/>
  <c r="V27" i="72"/>
  <c r="W27" i="72"/>
  <c r="V28" i="72"/>
  <c r="W28" i="72"/>
  <c r="V29" i="72"/>
  <c r="W29" i="72"/>
  <c r="V30" i="72"/>
  <c r="W30" i="72"/>
  <c r="W34" i="72"/>
  <c r="T35" i="72"/>
  <c r="V35" i="72"/>
  <c r="W35" i="72"/>
  <c r="W36" i="72"/>
  <c r="T37" i="72"/>
  <c r="V37" i="72"/>
  <c r="W37" i="72"/>
  <c r="V21" i="71"/>
  <c r="W21" i="71"/>
  <c r="V22" i="71"/>
  <c r="W22" i="71"/>
  <c r="V23" i="71"/>
  <c r="W23" i="71"/>
  <c r="W27" i="71"/>
  <c r="T28" i="71"/>
  <c r="V28" i="71"/>
  <c r="W28" i="71"/>
  <c r="V21" i="70"/>
  <c r="W21" i="70"/>
  <c r="W25" i="70"/>
  <c r="T26" i="70"/>
  <c r="V26" i="70"/>
  <c r="W26" i="70"/>
  <c r="V21" i="69"/>
  <c r="W21" i="69"/>
  <c r="V22" i="69"/>
  <c r="W22" i="69"/>
  <c r="V23" i="69"/>
  <c r="W23" i="69"/>
  <c r="V24" i="69"/>
  <c r="W24" i="69"/>
  <c r="V25" i="69"/>
  <c r="W25" i="69"/>
  <c r="V26" i="69"/>
  <c r="W26" i="69"/>
  <c r="W30" i="69"/>
  <c r="T31" i="69"/>
  <c r="V31" i="69"/>
  <c r="W31" i="69"/>
  <c r="V21" i="68"/>
  <c r="W21" i="68"/>
  <c r="V26" i="67"/>
  <c r="W26" i="67"/>
  <c r="V27" i="67"/>
  <c r="W27" i="67"/>
  <c r="V21" i="66"/>
  <c r="W21" i="66"/>
  <c r="V22" i="66"/>
  <c r="W22" i="66"/>
  <c r="W26" i="66"/>
  <c r="T27" i="66"/>
  <c r="V27" i="66"/>
  <c r="W27" i="66"/>
  <c r="V21" i="65"/>
  <c r="W21" i="65"/>
  <c r="V22" i="65"/>
  <c r="W22" i="65"/>
  <c r="V23" i="65"/>
  <c r="W23" i="65"/>
  <c r="W27" i="65"/>
  <c r="T28" i="65"/>
  <c r="V28" i="65"/>
  <c r="W28" i="65"/>
  <c r="V21" i="64"/>
  <c r="W21" i="64"/>
  <c r="V22" i="64"/>
  <c r="W22" i="64"/>
  <c r="W26" i="64"/>
  <c r="T27" i="64"/>
  <c r="V27" i="64"/>
  <c r="W27" i="64"/>
  <c r="W28" i="64"/>
  <c r="T29" i="64"/>
  <c r="V29" i="64"/>
  <c r="W29" i="64"/>
  <c r="V21" i="63"/>
  <c r="W21" i="63"/>
  <c r="W25" i="63"/>
  <c r="T26" i="63"/>
  <c r="V26" i="63"/>
  <c r="W26" i="63"/>
  <c r="V21" i="62"/>
  <c r="W21" i="62"/>
  <c r="W25" i="62"/>
  <c r="T26" i="62"/>
  <c r="V26" i="62"/>
  <c r="W26" i="62"/>
  <c r="V21" i="61"/>
  <c r="W21" i="61"/>
  <c r="V22" i="61"/>
  <c r="W22" i="61"/>
  <c r="V23" i="61"/>
  <c r="W23" i="61"/>
  <c r="W27" i="61"/>
  <c r="T28" i="61"/>
  <c r="V28" i="61"/>
  <c r="W28" i="61"/>
  <c r="V21" i="60"/>
  <c r="W21" i="60"/>
  <c r="V22" i="60"/>
  <c r="W22" i="60"/>
  <c r="W26" i="60"/>
  <c r="T27" i="60"/>
  <c r="V27" i="60"/>
  <c r="W27" i="60"/>
  <c r="V21" i="59"/>
  <c r="W21" i="59"/>
  <c r="V22" i="59"/>
  <c r="W22" i="59"/>
  <c r="V23" i="59"/>
  <c r="W23" i="59"/>
  <c r="W27" i="59"/>
  <c r="T28" i="59"/>
  <c r="V28" i="59"/>
  <c r="W28" i="59"/>
  <c r="V21" i="58"/>
  <c r="W21" i="58"/>
  <c r="W25" i="58"/>
  <c r="T26" i="58"/>
  <c r="V26" i="58"/>
  <c r="W26" i="58"/>
  <c r="V21" i="57"/>
  <c r="W21" i="57"/>
  <c r="V22" i="57"/>
  <c r="W22" i="57"/>
  <c r="V23" i="57"/>
  <c r="W23" i="57"/>
  <c r="V24" i="57"/>
  <c r="W24" i="57"/>
  <c r="V25" i="57"/>
  <c r="W25" i="57"/>
  <c r="W29" i="57"/>
  <c r="T30" i="57"/>
  <c r="V30" i="57"/>
  <c r="W30" i="57"/>
  <c r="W31" i="57"/>
  <c r="T32" i="57"/>
  <c r="V32" i="57"/>
  <c r="W32" i="57"/>
  <c r="W33" i="57"/>
  <c r="T34" i="57"/>
  <c r="V34" i="57"/>
  <c r="W34" i="57"/>
  <c r="V21" i="56"/>
  <c r="W21" i="56"/>
  <c r="V22" i="56"/>
  <c r="W22" i="56"/>
  <c r="V23" i="56"/>
  <c r="W23" i="56"/>
  <c r="V24" i="56"/>
  <c r="W24" i="56"/>
  <c r="W28" i="56"/>
  <c r="T29" i="56"/>
  <c r="V29" i="56"/>
  <c r="W29" i="56"/>
  <c r="V21" i="55"/>
  <c r="W21" i="55"/>
  <c r="V22" i="55"/>
  <c r="W22" i="55"/>
  <c r="V23" i="55"/>
  <c r="W23" i="55"/>
  <c r="V24" i="55"/>
  <c r="W24" i="55"/>
  <c r="V25" i="55"/>
  <c r="W25" i="55"/>
  <c r="V26" i="55"/>
  <c r="W26" i="55"/>
  <c r="V27" i="55"/>
  <c r="W27" i="55"/>
  <c r="V28" i="55"/>
  <c r="W28" i="55"/>
  <c r="V29" i="55"/>
  <c r="W29" i="55"/>
  <c r="V30" i="55"/>
  <c r="W30" i="55"/>
  <c r="V31" i="55"/>
  <c r="W31" i="55"/>
  <c r="V32" i="55"/>
  <c r="W32" i="55"/>
  <c r="V33" i="55"/>
  <c r="W33" i="55"/>
  <c r="V34" i="55"/>
  <c r="W34" i="55"/>
  <c r="W38" i="55"/>
  <c r="T39" i="55"/>
  <c r="V39" i="55"/>
  <c r="W39" i="55"/>
  <c r="W40" i="55"/>
  <c r="T41" i="55"/>
  <c r="V41" i="55"/>
  <c r="W41" i="55"/>
  <c r="V21" i="54"/>
  <c r="W21" i="54"/>
  <c r="V22" i="54"/>
  <c r="W22" i="54"/>
  <c r="V23" i="54"/>
  <c r="W23" i="54"/>
  <c r="V24" i="54"/>
  <c r="W24" i="54"/>
  <c r="W28" i="54"/>
  <c r="T29" i="54"/>
  <c r="V29" i="54"/>
  <c r="W29" i="54"/>
  <c r="W30" i="54"/>
  <c r="T31" i="54"/>
  <c r="V31" i="54"/>
  <c r="W31" i="54"/>
  <c r="V21" i="53"/>
  <c r="W21" i="53"/>
  <c r="V22" i="53"/>
  <c r="W22" i="53"/>
  <c r="V23" i="53"/>
  <c r="W23" i="53"/>
  <c r="V24" i="53"/>
  <c r="W24" i="53"/>
  <c r="V25" i="53"/>
  <c r="W25" i="53"/>
  <c r="W29" i="53"/>
  <c r="T30" i="53"/>
  <c r="V30" i="53"/>
  <c r="W30" i="53"/>
  <c r="V21" i="52"/>
  <c r="W21" i="52"/>
  <c r="W25" i="52"/>
  <c r="T26" i="52"/>
  <c r="V26" i="52"/>
  <c r="W26" i="52"/>
  <c r="V21" i="51"/>
  <c r="W21" i="51"/>
  <c r="V22" i="51"/>
  <c r="W22" i="51"/>
  <c r="V23" i="51"/>
  <c r="W23" i="51"/>
  <c r="V24" i="51"/>
  <c r="W24" i="51"/>
  <c r="W28" i="51"/>
  <c r="T29" i="51"/>
  <c r="V29" i="51"/>
  <c r="W29" i="51"/>
  <c r="V21" i="50"/>
  <c r="W21" i="50"/>
  <c r="W25" i="50"/>
  <c r="T26" i="50"/>
  <c r="V26" i="50"/>
  <c r="W26" i="50"/>
  <c r="V21" i="49"/>
  <c r="W21" i="49"/>
  <c r="V22" i="49"/>
  <c r="W22" i="49"/>
  <c r="V23" i="49"/>
  <c r="W23" i="49"/>
  <c r="V24" i="49"/>
  <c r="W24" i="49"/>
  <c r="V25" i="49"/>
  <c r="W25" i="49"/>
  <c r="W29" i="49"/>
  <c r="T30" i="49"/>
  <c r="V30" i="49"/>
  <c r="W30" i="49"/>
  <c r="V21" i="48"/>
  <c r="W21" i="48"/>
  <c r="W25" i="48"/>
  <c r="T26" i="48"/>
  <c r="V26" i="48"/>
  <c r="W26" i="48"/>
  <c r="V21" i="47"/>
  <c r="W21" i="47"/>
  <c r="W25" i="47"/>
  <c r="T26" i="47"/>
  <c r="V26" i="47"/>
  <c r="W26" i="47"/>
  <c r="V21" i="46"/>
  <c r="W21" i="46"/>
  <c r="V22" i="46"/>
  <c r="W22" i="46"/>
  <c r="V23" i="46"/>
  <c r="W23" i="46"/>
  <c r="V24" i="46"/>
  <c r="W24" i="46"/>
  <c r="V25" i="46"/>
  <c r="W25" i="46"/>
  <c r="W29" i="46"/>
  <c r="T30" i="46"/>
  <c r="V30" i="46"/>
  <c r="W30" i="46"/>
  <c r="W31" i="46"/>
  <c r="T32" i="46"/>
  <c r="V32" i="46"/>
  <c r="W32" i="46"/>
  <c r="V21" i="45"/>
  <c r="W21" i="45"/>
  <c r="W25" i="45"/>
  <c r="T26" i="45"/>
  <c r="V26" i="45"/>
  <c r="W26" i="45"/>
  <c r="V21" i="44"/>
  <c r="W21" i="44"/>
  <c r="V22" i="44"/>
  <c r="W22" i="44"/>
  <c r="V23" i="44"/>
  <c r="W23" i="44"/>
  <c r="W27" i="44"/>
  <c r="T28" i="44"/>
  <c r="V28" i="44"/>
  <c r="W28" i="44"/>
  <c r="V21" i="43"/>
  <c r="W21" i="43"/>
  <c r="W25" i="43"/>
  <c r="T26" i="43"/>
  <c r="V26" i="43"/>
  <c r="W26" i="43"/>
  <c r="V21" i="42"/>
  <c r="W21" i="42"/>
  <c r="V22" i="42"/>
  <c r="W22" i="42"/>
  <c r="V23" i="42"/>
  <c r="W23" i="42"/>
  <c r="V24" i="42"/>
  <c r="W24" i="42"/>
  <c r="V25" i="42"/>
  <c r="W25" i="42"/>
  <c r="V26" i="42"/>
  <c r="W26" i="42"/>
  <c r="V27" i="42"/>
  <c r="W27" i="42"/>
  <c r="V28" i="42"/>
  <c r="W28" i="42"/>
  <c r="V29" i="42"/>
  <c r="W29" i="42"/>
  <c r="V30" i="42"/>
  <c r="W30" i="42"/>
  <c r="V31" i="42"/>
  <c r="W31" i="42"/>
  <c r="V32" i="42"/>
  <c r="W32" i="42"/>
  <c r="V33" i="42"/>
  <c r="W33" i="42"/>
  <c r="V34" i="42"/>
  <c r="W34" i="42"/>
  <c r="V35" i="42"/>
  <c r="W35" i="42"/>
  <c r="V36" i="42"/>
  <c r="W36" i="42"/>
  <c r="V37" i="42"/>
  <c r="W37" i="42"/>
  <c r="V38" i="42"/>
  <c r="W38" i="42"/>
  <c r="V39" i="42"/>
  <c r="W39" i="42"/>
  <c r="V40" i="42"/>
  <c r="W40" i="42"/>
  <c r="V41" i="42"/>
  <c r="W41" i="42"/>
  <c r="V42" i="42"/>
  <c r="W42" i="42"/>
  <c r="V43" i="42"/>
  <c r="W43" i="42"/>
  <c r="V44" i="42"/>
  <c r="W44" i="42"/>
  <c r="V45" i="42"/>
  <c r="W45" i="42"/>
  <c r="V46" i="42"/>
  <c r="W46" i="42"/>
  <c r="V47" i="42"/>
  <c r="W47" i="42"/>
  <c r="V48" i="42"/>
  <c r="W48" i="42"/>
  <c r="V49" i="42"/>
  <c r="W49" i="42"/>
  <c r="V50" i="42"/>
  <c r="W50" i="42"/>
  <c r="V51" i="42"/>
  <c r="W51" i="42"/>
  <c r="V52" i="42"/>
  <c r="W52" i="42"/>
  <c r="V53" i="42"/>
  <c r="W53" i="42"/>
  <c r="V54" i="42"/>
  <c r="W54" i="42"/>
  <c r="V55" i="42"/>
  <c r="W55" i="42"/>
  <c r="V56" i="42"/>
  <c r="W56" i="42"/>
  <c r="V57" i="42"/>
  <c r="W57" i="42"/>
  <c r="V58" i="42"/>
  <c r="W58" i="42"/>
  <c r="V59" i="42"/>
  <c r="W59" i="42"/>
  <c r="V60" i="42"/>
  <c r="W60" i="42"/>
  <c r="V61" i="42"/>
  <c r="W61" i="42"/>
  <c r="V62" i="42"/>
  <c r="W62" i="42"/>
  <c r="V63" i="42"/>
  <c r="W63" i="42"/>
  <c r="V64" i="42"/>
  <c r="W64" i="42"/>
  <c r="V65" i="42"/>
  <c r="W65" i="42"/>
  <c r="V66" i="42"/>
  <c r="W66" i="42"/>
  <c r="V67" i="42"/>
  <c r="W67" i="42"/>
  <c r="V68" i="42"/>
  <c r="W68" i="42"/>
  <c r="V69" i="42"/>
  <c r="W69" i="42"/>
  <c r="V70" i="42"/>
  <c r="W70" i="42"/>
  <c r="V71" i="42"/>
  <c r="W71" i="42"/>
  <c r="V72" i="42"/>
  <c r="W72" i="42"/>
  <c r="W76" i="42"/>
  <c r="T77" i="42"/>
  <c r="V77" i="42"/>
  <c r="W77" i="42"/>
  <c r="W78" i="42"/>
  <c r="T79" i="42"/>
  <c r="V79" i="42"/>
  <c r="W79" i="42"/>
  <c r="W80" i="42"/>
  <c r="T81" i="42"/>
  <c r="V81" i="42"/>
  <c r="W81" i="42"/>
  <c r="W82" i="42"/>
  <c r="T83" i="42"/>
  <c r="V83" i="42"/>
  <c r="W83" i="42"/>
  <c r="W84" i="42"/>
  <c r="T85" i="42"/>
  <c r="V85" i="42"/>
  <c r="W85" i="42"/>
  <c r="W86" i="42"/>
  <c r="T87" i="42"/>
  <c r="V87" i="42"/>
  <c r="W87" i="42"/>
  <c r="V21" i="41"/>
  <c r="W21" i="41"/>
  <c r="V22" i="41"/>
  <c r="W22" i="41"/>
  <c r="W26" i="41"/>
  <c r="T27" i="41"/>
  <c r="V27" i="41"/>
  <c r="W27" i="41"/>
  <c r="V22" i="40"/>
  <c r="W22" i="40"/>
  <c r="V23" i="40"/>
  <c r="W23" i="40"/>
  <c r="V24" i="40"/>
  <c r="W24" i="40"/>
  <c r="V25" i="40"/>
  <c r="W25" i="40"/>
  <c r="V26" i="40"/>
  <c r="W26" i="40"/>
  <c r="V27" i="40"/>
  <c r="W27" i="40"/>
  <c r="V28" i="40"/>
  <c r="W28" i="40"/>
  <c r="V29" i="40"/>
  <c r="W29" i="40"/>
  <c r="V30" i="40"/>
  <c r="W30" i="40"/>
  <c r="V31" i="40"/>
  <c r="W31" i="40"/>
  <c r="V32" i="40"/>
  <c r="W32" i="40"/>
  <c r="V33" i="40"/>
  <c r="W33" i="40"/>
  <c r="W37" i="40"/>
  <c r="T38" i="40"/>
  <c r="V38" i="40"/>
  <c r="W38" i="40"/>
  <c r="W39" i="40"/>
  <c r="T40" i="40"/>
  <c r="V40" i="40"/>
  <c r="W40" i="40"/>
  <c r="W41" i="40"/>
  <c r="T42" i="40"/>
  <c r="V42" i="40"/>
  <c r="W42" i="40"/>
  <c r="W43" i="40"/>
  <c r="T44" i="40"/>
  <c r="V44" i="40"/>
  <c r="W44" i="40"/>
  <c r="W45" i="40"/>
  <c r="T46" i="40"/>
  <c r="V46" i="40"/>
  <c r="W46" i="40"/>
  <c r="V21" i="39"/>
  <c r="W21" i="39"/>
  <c r="W25" i="39"/>
  <c r="T26" i="39"/>
  <c r="V26" i="39"/>
  <c r="W26" i="39"/>
  <c r="V21" i="38"/>
  <c r="W21" i="38"/>
  <c r="W25" i="38"/>
  <c r="T26" i="38"/>
  <c r="V26" i="38"/>
  <c r="W26" i="38"/>
  <c r="V21" i="37"/>
  <c r="W21" i="37"/>
  <c r="W25" i="37"/>
  <c r="T26" i="37"/>
  <c r="V26" i="37"/>
  <c r="W26" i="37"/>
  <c r="V21" i="36"/>
  <c r="W21" i="36"/>
  <c r="W25" i="36"/>
  <c r="T26" i="36"/>
  <c r="V26" i="36"/>
  <c r="W26" i="36"/>
  <c r="V21" i="35"/>
  <c r="W21" i="35"/>
  <c r="V22" i="35"/>
  <c r="W22" i="35"/>
  <c r="W26" i="35"/>
  <c r="T27" i="35"/>
  <c r="V27" i="35"/>
  <c r="W27" i="35"/>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W45" i="34"/>
  <c r="T46" i="34"/>
  <c r="V46" i="34"/>
  <c r="W46" i="34"/>
  <c r="W47" i="34"/>
  <c r="T48" i="34"/>
  <c r="V48" i="34"/>
  <c r="W48" i="34"/>
  <c r="W49" i="34"/>
  <c r="T50" i="34"/>
  <c r="V50" i="34"/>
  <c r="W50" i="34"/>
  <c r="W51" i="34"/>
  <c r="T52" i="34"/>
  <c r="V52" i="34"/>
  <c r="W52" i="34"/>
  <c r="W53" i="34"/>
  <c r="T54" i="34"/>
  <c r="V54" i="34"/>
  <c r="W54" i="34"/>
  <c r="W55" i="34"/>
  <c r="T56" i="34"/>
  <c r="V56" i="34"/>
  <c r="W56" i="34"/>
  <c r="V21" i="33"/>
  <c r="W21" i="33"/>
  <c r="V22" i="33"/>
  <c r="W22" i="33"/>
  <c r="V23" i="33"/>
  <c r="W23" i="33"/>
  <c r="V24" i="33"/>
  <c r="W24" i="33"/>
  <c r="V25" i="33"/>
  <c r="W25" i="33"/>
  <c r="V26" i="33"/>
  <c r="W26" i="33"/>
  <c r="V27" i="33"/>
  <c r="W27" i="33"/>
  <c r="V28" i="33"/>
  <c r="W28" i="33"/>
  <c r="V29" i="33"/>
  <c r="W29" i="33"/>
  <c r="V30" i="33"/>
  <c r="W30" i="33"/>
  <c r="V31" i="33"/>
  <c r="W31" i="33"/>
  <c r="W35" i="33"/>
  <c r="T36" i="33"/>
  <c r="V36" i="33"/>
  <c r="W36" i="33"/>
  <c r="W37" i="33"/>
  <c r="T38" i="33"/>
  <c r="V38" i="33"/>
  <c r="W38" i="33"/>
  <c r="W39" i="33"/>
  <c r="T40" i="33"/>
  <c r="V40" i="33"/>
  <c r="W40" i="33"/>
  <c r="V22" i="32"/>
  <c r="W22" i="32"/>
  <c r="V23" i="32"/>
  <c r="W23" i="32"/>
  <c r="V24" i="32"/>
  <c r="W24" i="32"/>
  <c r="V25" i="32"/>
  <c r="W25" i="32"/>
  <c r="V26" i="32"/>
  <c r="W26" i="32"/>
  <c r="V27" i="32"/>
  <c r="W27" i="32"/>
  <c r="V28" i="32"/>
  <c r="W28" i="32"/>
  <c r="V29" i="32"/>
  <c r="W29" i="32"/>
  <c r="V30" i="32"/>
  <c r="W30" i="32"/>
  <c r="V31" i="32"/>
  <c r="W31" i="32"/>
  <c r="V32" i="32"/>
  <c r="W32" i="32"/>
  <c r="V33" i="32"/>
  <c r="W33" i="32"/>
  <c r="V34" i="32"/>
  <c r="W34" i="32"/>
  <c r="W38" i="32"/>
  <c r="T39" i="32"/>
  <c r="V39" i="32"/>
  <c r="W39" i="32"/>
  <c r="W40" i="32"/>
  <c r="T41" i="32"/>
  <c r="V41" i="32"/>
  <c r="W41" i="32"/>
  <c r="W42" i="32"/>
  <c r="T43" i="32"/>
  <c r="V43" i="32"/>
  <c r="W43" i="32"/>
  <c r="W44" i="32"/>
  <c r="T45" i="32"/>
  <c r="V45" i="32"/>
  <c r="W45" i="32"/>
  <c r="V21" i="31"/>
  <c r="W21" i="31"/>
  <c r="W25" i="31"/>
  <c r="T26" i="31"/>
  <c r="V26" i="31"/>
  <c r="W26" i="31"/>
  <c r="V21" i="30"/>
  <c r="W21" i="30"/>
  <c r="W25" i="30"/>
  <c r="T26" i="30"/>
  <c r="V26" i="30"/>
  <c r="W26" i="30"/>
  <c r="V21" i="29"/>
  <c r="W21" i="29"/>
  <c r="V22" i="29"/>
  <c r="W22" i="29"/>
  <c r="W26" i="29"/>
  <c r="T27" i="29"/>
  <c r="V27" i="29"/>
  <c r="W27" i="29"/>
  <c r="V21" i="28"/>
  <c r="W21" i="28"/>
  <c r="V22" i="28"/>
  <c r="W22" i="28"/>
  <c r="V23" i="28"/>
  <c r="W23" i="28"/>
  <c r="V24" i="28"/>
  <c r="W24" i="28"/>
  <c r="V25" i="28"/>
  <c r="W25" i="28"/>
  <c r="V26" i="28"/>
  <c r="W26" i="28"/>
  <c r="V27" i="28"/>
  <c r="W27" i="28"/>
  <c r="V28" i="28"/>
  <c r="W28" i="28"/>
  <c r="V29" i="28"/>
  <c r="W29" i="28"/>
  <c r="V30" i="28"/>
  <c r="W30" i="28"/>
  <c r="W34" i="28"/>
  <c r="T35" i="28"/>
  <c r="V35" i="28"/>
  <c r="W35" i="28"/>
  <c r="V21" i="27"/>
  <c r="W21" i="27"/>
  <c r="W25" i="27"/>
  <c r="T26" i="27"/>
  <c r="V26" i="27"/>
  <c r="W26" i="27"/>
  <c r="V21" i="26"/>
  <c r="W21" i="26"/>
  <c r="V22" i="26"/>
  <c r="W22" i="26"/>
  <c r="W26" i="26"/>
  <c r="T27" i="26"/>
  <c r="V27" i="26"/>
  <c r="W27" i="26"/>
  <c r="W28" i="26"/>
  <c r="T29" i="26"/>
  <c r="V29" i="26"/>
  <c r="W29" i="26"/>
  <c r="V25" i="25"/>
  <c r="W25" i="25"/>
  <c r="V26" i="25"/>
  <c r="W26" i="25"/>
  <c r="V27" i="25"/>
  <c r="W27" i="25"/>
  <c r="V28" i="25"/>
  <c r="W28" i="25"/>
  <c r="V29" i="25"/>
  <c r="W29" i="25"/>
  <c r="V30" i="25"/>
  <c r="W30" i="25"/>
  <c r="V31" i="25"/>
  <c r="W31" i="25"/>
  <c r="V32" i="25"/>
  <c r="W32" i="25"/>
  <c r="V33" i="25"/>
  <c r="W33" i="25"/>
  <c r="V34" i="25"/>
  <c r="W34" i="25"/>
  <c r="V35" i="25"/>
  <c r="W35" i="25"/>
  <c r="V36" i="25"/>
  <c r="W36" i="25"/>
  <c r="V37" i="25"/>
  <c r="W37" i="25"/>
  <c r="V38" i="25"/>
  <c r="W38" i="25"/>
  <c r="V39" i="25"/>
  <c r="W39" i="25"/>
  <c r="W43" i="25"/>
  <c r="T44" i="25"/>
  <c r="V44" i="25"/>
  <c r="W44" i="25"/>
  <c r="W45" i="25"/>
  <c r="T46" i="25"/>
  <c r="V46" i="25"/>
  <c r="W46" i="25"/>
  <c r="W47" i="25"/>
  <c r="T48" i="25"/>
  <c r="V48" i="25"/>
  <c r="W48" i="25"/>
  <c r="W49" i="25"/>
  <c r="T50" i="25"/>
  <c r="V50" i="25"/>
  <c r="W50" i="25"/>
  <c r="W51" i="25"/>
  <c r="T52" i="25"/>
  <c r="V52" i="25"/>
  <c r="W52" i="25"/>
  <c r="W53" i="25"/>
  <c r="T54" i="25"/>
  <c r="V54" i="25"/>
  <c r="W54" i="25"/>
  <c r="W55" i="25"/>
  <c r="T56" i="25"/>
  <c r="V56" i="25"/>
  <c r="W56" i="25"/>
  <c r="V21" i="24"/>
  <c r="W21" i="24"/>
  <c r="V22" i="24"/>
  <c r="W22" i="24"/>
  <c r="W26" i="24"/>
  <c r="T27" i="24"/>
  <c r="V27" i="24"/>
  <c r="W27" i="24"/>
  <c r="V21" i="23"/>
  <c r="W21" i="23"/>
  <c r="V22" i="23"/>
  <c r="W22" i="23"/>
  <c r="W26" i="23"/>
  <c r="T27" i="23"/>
  <c r="V27" i="23"/>
  <c r="W27" i="23"/>
  <c r="V21" i="22"/>
  <c r="W21" i="22"/>
  <c r="V22" i="22"/>
  <c r="W22" i="22"/>
  <c r="V23" i="22"/>
  <c r="W23" i="22"/>
  <c r="V24" i="22"/>
  <c r="W24" i="22"/>
  <c r="V25" i="22"/>
  <c r="W25" i="22"/>
  <c r="W29" i="22"/>
  <c r="T30" i="22"/>
  <c r="V30" i="22"/>
  <c r="W30" i="22"/>
  <c r="W31" i="22"/>
  <c r="T32" i="22"/>
  <c r="V32" i="22"/>
  <c r="W32" i="22"/>
  <c r="V21" i="21"/>
  <c r="W21" i="21"/>
  <c r="W25" i="21"/>
  <c r="T26" i="21"/>
  <c r="V26" i="21"/>
  <c r="W26" i="21"/>
  <c r="V21" i="20"/>
  <c r="W21" i="20"/>
  <c r="V22" i="20"/>
  <c r="W22" i="20"/>
  <c r="W26" i="20"/>
  <c r="T27" i="20"/>
  <c r="V27" i="20"/>
  <c r="W27" i="20"/>
  <c r="V21" i="19"/>
  <c r="W21" i="19"/>
  <c r="W25" i="19"/>
  <c r="T26" i="19"/>
  <c r="V26" i="19"/>
  <c r="W26" i="19"/>
  <c r="V21" i="18"/>
  <c r="W21" i="18"/>
  <c r="W25" i="18"/>
  <c r="T26" i="18"/>
  <c r="V26" i="18"/>
  <c r="W26" i="18"/>
  <c r="V21" i="17"/>
  <c r="W21" i="17"/>
  <c r="V22" i="17"/>
  <c r="W22" i="17"/>
  <c r="V23" i="17"/>
  <c r="W23" i="17"/>
  <c r="W27" i="17"/>
  <c r="T28" i="17"/>
  <c r="V28" i="17"/>
  <c r="W28" i="17"/>
  <c r="V21" i="16"/>
  <c r="W21" i="16"/>
  <c r="W25" i="16"/>
  <c r="T26" i="16"/>
  <c r="V26" i="16"/>
  <c r="W26" i="16"/>
  <c r="V21" i="15"/>
  <c r="W21" i="15"/>
  <c r="W25" i="15"/>
  <c r="T26" i="15"/>
  <c r="V26" i="15"/>
  <c r="W26" i="15"/>
  <c r="V21" i="14"/>
  <c r="W21" i="14"/>
  <c r="V22" i="14"/>
  <c r="W22" i="14"/>
  <c r="V23" i="14"/>
  <c r="W23" i="14"/>
  <c r="V24" i="14"/>
  <c r="W24" i="14"/>
  <c r="V25" i="14"/>
  <c r="W25" i="14"/>
  <c r="V26" i="14"/>
  <c r="W26" i="14"/>
  <c r="W30" i="14"/>
  <c r="T31" i="14"/>
  <c r="V31" i="14"/>
  <c r="W31" i="14"/>
  <c r="W32" i="14"/>
  <c r="T33" i="14"/>
  <c r="V33" i="14"/>
  <c r="W33" i="14"/>
  <c r="W34" i="14"/>
  <c r="T35" i="14"/>
  <c r="V35" i="14"/>
  <c r="W35" i="14"/>
  <c r="V23" i="13"/>
  <c r="W23" i="13"/>
  <c r="V24" i="13"/>
  <c r="W24" i="13"/>
  <c r="V25" i="13"/>
  <c r="W25" i="13"/>
  <c r="V26" i="13"/>
  <c r="W26" i="13"/>
  <c r="V27" i="13"/>
  <c r="W27" i="13"/>
  <c r="W31" i="13"/>
  <c r="T32" i="13"/>
  <c r="V32" i="13"/>
  <c r="W32" i="13"/>
  <c r="W33" i="13"/>
  <c r="T34" i="13"/>
  <c r="V34" i="13"/>
  <c r="W34" i="13"/>
  <c r="W35" i="13"/>
  <c r="T36" i="13"/>
  <c r="V36" i="13"/>
  <c r="W36" i="13"/>
  <c r="W37" i="13"/>
  <c r="T38" i="13"/>
  <c r="V38" i="13"/>
  <c r="W38" i="13"/>
  <c r="W39" i="13"/>
  <c r="T40" i="13"/>
  <c r="V40" i="13"/>
  <c r="W40" i="13"/>
  <c r="V21" i="12"/>
  <c r="W21" i="12"/>
  <c r="W25" i="12"/>
  <c r="T26" i="12"/>
  <c r="V26" i="12"/>
  <c r="W26" i="12"/>
  <c r="V24" i="11"/>
  <c r="W24" i="11"/>
  <c r="V25" i="11"/>
  <c r="W25" i="11"/>
  <c r="V26" i="11"/>
  <c r="W26" i="11"/>
  <c r="V27" i="11"/>
  <c r="W27" i="11"/>
  <c r="V28" i="11"/>
  <c r="W28" i="11"/>
  <c r="V29" i="11"/>
  <c r="W29" i="11"/>
  <c r="V30" i="11"/>
  <c r="W30" i="11"/>
  <c r="V31" i="11"/>
  <c r="W31" i="11"/>
  <c r="V32" i="11"/>
  <c r="W32" i="11"/>
  <c r="V33" i="11"/>
  <c r="W33" i="11"/>
  <c r="W37" i="11"/>
  <c r="T38" i="11"/>
  <c r="V38" i="11"/>
  <c r="W38" i="11"/>
  <c r="W39" i="11"/>
  <c r="T40" i="11"/>
  <c r="V40" i="11"/>
  <c r="W40" i="11"/>
  <c r="W41" i="11"/>
  <c r="T42" i="11"/>
  <c r="V42" i="11"/>
  <c r="W42" i="11"/>
  <c r="W43" i="11"/>
  <c r="T44" i="11"/>
  <c r="V44" i="11"/>
  <c r="W44" i="11"/>
  <c r="W45" i="11"/>
  <c r="T46" i="11"/>
  <c r="V46" i="11"/>
  <c r="W46" i="11"/>
  <c r="V21" i="10"/>
  <c r="W21" i="10"/>
  <c r="V22" i="10"/>
  <c r="W22" i="10"/>
  <c r="V23" i="10"/>
  <c r="W23" i="10"/>
  <c r="V24" i="10"/>
  <c r="W24" i="10"/>
  <c r="V25" i="10"/>
  <c r="W25" i="10"/>
  <c r="W29" i="10"/>
  <c r="T30" i="10"/>
  <c r="V30" i="10"/>
  <c r="W30" i="10"/>
  <c r="V21" i="9"/>
  <c r="W21" i="9"/>
  <c r="W25" i="9"/>
  <c r="T26" i="9"/>
  <c r="V26" i="9"/>
  <c r="W26" i="9"/>
  <c r="V21" i="8"/>
  <c r="W21" i="8"/>
  <c r="V22" i="8"/>
  <c r="W22" i="8"/>
  <c r="W26" i="8"/>
  <c r="T27" i="8"/>
  <c r="V27" i="8"/>
  <c r="W27" i="8"/>
  <c r="V21" i="7"/>
  <c r="W21" i="7"/>
  <c r="V22" i="7"/>
  <c r="W22" i="7"/>
  <c r="V23" i="7"/>
  <c r="W23" i="7"/>
  <c r="V24" i="7"/>
  <c r="W24" i="7"/>
  <c r="W28" i="7"/>
  <c r="T29" i="7"/>
  <c r="V29" i="7"/>
  <c r="W29" i="7"/>
  <c r="W26" i="6"/>
  <c r="V26" i="6"/>
  <c r="T26" i="6"/>
  <c r="W25" i="6"/>
  <c r="W21" i="6"/>
  <c r="V21" i="6"/>
  <c r="W26" i="5"/>
  <c r="V26" i="5"/>
  <c r="T26" i="5"/>
  <c r="W25" i="5"/>
  <c r="W21" i="5"/>
  <c r="V21" i="5"/>
  <c r="W38" i="4"/>
  <c r="V38" i="4"/>
  <c r="T38" i="4"/>
  <c r="W37" i="4"/>
  <c r="W36" i="4"/>
  <c r="V36" i="4"/>
  <c r="T36" i="4"/>
  <c r="W35" i="4"/>
  <c r="W31" i="4"/>
  <c r="V31" i="4"/>
  <c r="W30" i="4"/>
  <c r="V30" i="4"/>
  <c r="W29" i="4"/>
  <c r="V29" i="4"/>
  <c r="W28" i="4"/>
  <c r="V28" i="4"/>
  <c r="W27" i="4"/>
  <c r="V27" i="4"/>
  <c r="W26" i="4"/>
  <c r="V26" i="4"/>
  <c r="W25" i="4"/>
  <c r="V25" i="4"/>
  <c r="W24" i="4"/>
  <c r="V24" i="4"/>
  <c r="W23" i="4"/>
  <c r="V23" i="4"/>
  <c r="W22" i="4"/>
  <c r="V22" i="4"/>
  <c r="W21" i="4"/>
  <c r="V21" i="4"/>
  <c r="W29" i="3"/>
  <c r="V29" i="3"/>
  <c r="T29" i="3"/>
  <c r="W28" i="3"/>
  <c r="W27" i="3"/>
  <c r="V27" i="3"/>
  <c r="T27" i="3"/>
  <c r="W26" i="3"/>
  <c r="W22" i="3"/>
  <c r="V22" i="3"/>
  <c r="W21" i="3"/>
  <c r="V21" i="3"/>
  <c r="W26" i="2"/>
  <c r="V26" i="2"/>
  <c r="T26" i="2"/>
  <c r="W25" i="2"/>
  <c r="W21" i="2"/>
  <c r="V21" i="2"/>
  <c r="W30" i="1"/>
  <c r="V30" i="1"/>
  <c r="T30" i="1"/>
  <c r="W29" i="1"/>
  <c r="W25" i="1"/>
  <c r="V25" i="1"/>
  <c r="W24" i="1"/>
  <c r="V24" i="1"/>
  <c r="W23" i="1"/>
  <c r="V23" i="1"/>
  <c r="W22" i="1"/>
  <c r="V22" i="1"/>
  <c r="W21" i="1"/>
  <c r="V21" i="1"/>
</calcChain>
</file>

<file path=xl/sharedStrings.xml><?xml version="1.0" encoding="utf-8"?>
<sst xmlns="http://schemas.openxmlformats.org/spreadsheetml/2006/main" count="13503" uniqueCount="2495">
  <si>
    <t>Informes sobre la Situación Económica, las Finanzas Públicas y la Deuda Pública, Anexos</t>
  </si>
  <si>
    <t xml:space="preserve">      Cuarto Trimestre 2019</t>
  </si>
  <si>
    <t>DATOS DEL PROGRAMA</t>
  </si>
  <si>
    <t>Ramo</t>
  </si>
  <si>
    <t>4</t>
  </si>
  <si>
    <t>Gobernación</t>
  </si>
  <si>
    <t>Programa presupuestario</t>
  </si>
  <si>
    <t>E015</t>
  </si>
  <si>
    <t>Promover la atención y prevención de la violencia contra las mujeres</t>
  </si>
  <si>
    <t>260.4</t>
  </si>
  <si>
    <t/>
  </si>
  <si>
    <t>Unidades responsables</t>
  </si>
  <si>
    <t>V00</t>
  </si>
  <si>
    <t>(Comisión Nacional para Prevenir y Erradicar la Violencia Contra las Mujeres)</t>
  </si>
  <si>
    <t>Población Objetivo</t>
  </si>
  <si>
    <t>Población Atendida</t>
  </si>
  <si>
    <t>Mujeres</t>
  </si>
  <si>
    <t>Hombres</t>
  </si>
  <si>
    <t>173154</t>
  </si>
  <si>
    <t>0</t>
  </si>
  <si>
    <t>179791</t>
  </si>
  <si>
    <t>Descripción de la problemática que atiende el Programa</t>
  </si>
  <si>
    <t xml:space="preserve"> La violencia contra las mujeres es un problema que además de lesionar sus derechos humanos, tiene impactos severos en la familia y en la sociedad.  Por ello, es indispensable atender de manera integral y transversal las causas y la dinámica de la violencia contra las mujeres a nivel nacional, a través de mecanismos que garanticen el respeto a sus derechos humanos desde una perspectiva de género, fomentando una participación activa de los tres órdenes de gobierno y de organizaciones de la sociedad civil.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</si>
  <si>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</si>
  <si>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</si>
  <si>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</si>
  <si>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</si>
  <si>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</si>
  <si>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</si>
  <si>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</si>
  <si>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V00- Comisión Nacional para Prevenir y Erradicar la Violencia Contra las Mujeres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</si>
  <si>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</si>
  <si>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</si>
  <si>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</si>
  <si>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</si>
  <si>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</si>
  <si>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</si>
  <si>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</si>
  <si>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</si>
  <si>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</si>
  <si>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</si>
  <si>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</si>
  <si>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</si>
  <si>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</si>
  <si>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</si>
  <si>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</si>
  <si>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</si>
  <si>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Porcentaje de avance en las acciones para la instrumentación y seguimiento de algunas líneas del PROIGUALDAD</t>
  </si>
  <si>
    <t>Porcentaje</t>
  </si>
  <si>
    <t>Trimestral</t>
  </si>
  <si>
    <t>100.00</t>
  </si>
  <si>
    <t>128.20</t>
  </si>
  <si>
    <t>Tasa de variación trimestral de mujeres atendidas en los CJM</t>
  </si>
  <si>
    <t>Tasa de variación</t>
  </si>
  <si>
    <t>10.70</t>
  </si>
  <si>
    <t>15.50</t>
  </si>
  <si>
    <t>Porcentaje de avance de las acciones de coadyuvancia para las AVGM</t>
  </si>
  <si>
    <t>Porcentaje de avance en la elaboración y aplicación de los criterios de selección de entidades federativas para la entrega de subsidios para la creación y/o fortalecimiento de CJM</t>
  </si>
  <si>
    <t>Porcentaje de avance en la elaboración y aplicación de los criterios de selección de entidades federativas para la entrega de recursos, para la implementación de medidas que atiendan los Estados y Municipios que cuenten con AVGM declarada</t>
  </si>
  <si>
    <t>Avance en el ejercicio del presupuesto aprobado para el Programa (millones de pesos)</t>
  </si>
  <si>
    <t>Pagado al periodo</t>
  </si>
  <si>
    <t>Avance %</t>
  </si>
  <si>
    <t>Millones de pesos</t>
  </si>
  <si>
    <t>Al periodo</t>
  </si>
  <si>
    <t>Anual</t>
  </si>
  <si>
    <t>PRESUPUESTO ORIGINAL</t>
  </si>
  <si>
    <t>UR: V00</t>
  </si>
  <si>
    <t>260.48</t>
  </si>
  <si>
    <t>217.54</t>
  </si>
  <si>
    <t>PRESUPUESTO MODIFICADO</t>
  </si>
  <si>
    <t>226.73</t>
  </si>
  <si>
    <t>Información Cualitativa</t>
  </si>
  <si>
    <t>P006</t>
  </si>
  <si>
    <t>Planeación demográfica del país</t>
  </si>
  <si>
    <t>7.4</t>
  </si>
  <si>
    <t>G00</t>
  </si>
  <si>
    <t>(Secretaría General del Consejo Nacional de Población)</t>
  </si>
  <si>
    <t>10922324</t>
  </si>
  <si>
    <t>11281722</t>
  </si>
  <si>
    <t xml:space="preserve"> En 2019, el número de adolescentes en el país, es decir, la población entre 10 y 19 años de edad, es de 22 millones 204 mil 046 personas y representan una proporción de 17.5 por ciento con respecto a la población total del país; de éstas, poco menos de la mitad, casi 11 millones (10, 922, 324) son mujeres. Este importante volumen de personas en esas edades ha ocasionado que entre las mujeres en edad fértil, las adolescentes de 15 a 19 años de edad constituyan 15.9 por ciento.(1)   En México, el embarazo en adolescentes se identificó como un problema, a partir de un bajo descenso de la tasa específica de fecundidad respecto a lo observado en los demás grupos de mujeres en edad fértil. (2)  A nivel nacional se estima que la tasa de fecundidad de niñas y adolescentes de 10 a 14 años es de 2.15 nacimientos por cada mil, pero considerando al grupo de niñas y adolescentes de 12 a 14 años, con mayor exposición al riesgo, la tasa es de 3.55 nacimientos por cada mil. De 1990 a 2016 la fecundidad ha aumentado en la mayoría de las entidades federativas. En 2016 las entidades con más altas tasas de fecundidad fueron: Guerrero, Chiapas y Coahuila. (3)  Fuentes: 1)Estimaciones de la SGCONAPO con base en la Conciliación Demográfica de México, 1950-2015. 2)Estimaciones del CONAPO con base en Estimaciones y Proyecciones de la Población, 1990-2050. 3)Estimaciones del CONAPO con base en la reconstrucción de nacimientos a 7 años a partir del INEGI. Estadísticas Vitales de nacimientos, 1990-2016 y CONAPO. Estimaciones y Proyecciones de la Población, 1990-2030.  </t>
  </si>
  <si>
    <t xml:space="preserve"> G00- Secretaría General del Consejo Nacional de Población </t>
  </si>
  <si>
    <t>Porcentaje del desarrollo de las actividades programadas de la campaña de comunicación sobre la prevención del embarazo adolescente.</t>
  </si>
  <si>
    <t>UR: G00</t>
  </si>
  <si>
    <t>7.45</t>
  </si>
  <si>
    <t>0.0</t>
  </si>
  <si>
    <t>4.94</t>
  </si>
  <si>
    <t>P021</t>
  </si>
  <si>
    <t>Implementar las políticas, programas y acciones tendientes a garantizar la seguridad pública de la Nación y sus habitantes</t>
  </si>
  <si>
    <t>3.5</t>
  </si>
  <si>
    <t>621</t>
  </si>
  <si>
    <t>(Dirección General de Política para el Desarrollo Policial)</t>
  </si>
  <si>
    <t>623</t>
  </si>
  <si>
    <t>(Dirección General de Política y Desarrollo Penitenciario)</t>
  </si>
  <si>
    <t>158</t>
  </si>
  <si>
    <t>173</t>
  </si>
  <si>
    <t xml:space="preserve"> La desigualdad de Género en la actuación policial. En este sentido, la Secretaría de Seguridad y Protección Ciudadana (SSPC), se coordinará con instancias policiales en los tres órdenes de gobierno, para conjuntar acciones para la Atención de la Violencia Feminicida, así mismo realizará cursos/talleres para dotarlas de herramientas conceptuales y de un procedimiento técnico-metodológico, homologado para que su actuación se efectúe en el marco de la igualdad sustantiva y respeto de los derechos. humanos.    Evaluar la política penitenciaria nacional, con perspectiva  de género, con objeto de identificar retos y oportunidades en seguridad, capacidades institucionales y derechos humanos de las personas privadas de la libertad, para su mejora.  </t>
  </si>
  <si>
    <t xml:space="preserve"> Secretaria de Gobernación </t>
  </si>
  <si>
    <t>Porcentaje de capacitaciones proporcionadas a 10 Entidades Federativas en perspectiva de género y en atención de la Violencia contra las Mujeres.</t>
  </si>
  <si>
    <t>331.00</t>
  </si>
  <si>
    <t>Porcentaje de cumplimiento de la Evaluación de la Política Penitenciaria Nacional con perspectiva de género.</t>
  </si>
  <si>
    <t>UR: 621</t>
  </si>
  <si>
    <t>1.25</t>
  </si>
  <si>
    <t>UR: 623</t>
  </si>
  <si>
    <t>2.27</t>
  </si>
  <si>
    <t>P022</t>
  </si>
  <si>
    <t>Programa de Derechos Humanos</t>
  </si>
  <si>
    <t>16.7</t>
  </si>
  <si>
    <t>911</t>
  </si>
  <si>
    <t>(Unidad para la Defensa de los Derechos Humanos)</t>
  </si>
  <si>
    <t>914</t>
  </si>
  <si>
    <t>(Dirección General de Estrategias para la Atención de Derechos Humanos)</t>
  </si>
  <si>
    <t>71043</t>
  </si>
  <si>
    <t>61</t>
  </si>
  <si>
    <t>25147</t>
  </si>
  <si>
    <t xml:space="preserve"> El Mecanismo de Protección tiene por objeto salvaguardar la vida, integridad, libertad y seguridad de las personas defensoras de Derechos Humanos y Periodistas que se encuentren en riesgo como consecuencia de la defensa y promoción de los derechos humanos y del ejercicio de la libertad de expresión. En tal virtud, actualmente el personal del Mecanismo requiere actualizar las herramientas y formación con las que cuenta para brindar atención de calidad con perspectiva de género y realizar evaluaciones  de riesgo que reflejen la comprensión de aquellas causas que ponen a las mujeres defensoras de derechos humanos y periodistas en un riesgo diferenciado respecto de los hombres de sufrir agresiones físicas y psicológicas, y para sensibilizarlos sobre lo que cualitativa y cuantitativamente las personas expertas han demostrado en torno a las desigualdades de género y el impacto que tienen hacia un sexo y el otro. Estos conocimientos en materia de género sumados al de técnicas de entrevistas, que se proponen desarrollar para el personal del Mecanismo de protección con los recursos de la partida transversal, permitirán que se brinde una atención de calidad y especializada para las  personas Defensoras de Derechos Humanos y Periodistas que se encuentran  en alguna situación de riesgo por agresión o amenazas, y que  tienen alguna alteración en la integridad física y/o psicológica.  Deficiencia de acciones para establecer la coordinación y articulación de las políticas públicas en materia de derechos humanos por medio de la Comisión Intersecretarial para Prevenir, Sancionar y Erradicar los Delitos en Materia de Trata de Personas y para la Protección y Asistencia a las Víctimas de estos Delitos (CI). </t>
  </si>
  <si>
    <t>Porcentaje del personal del Mecanismo de Protección capacitados en temas sobre teoría de género</t>
  </si>
  <si>
    <t>N/A</t>
  </si>
  <si>
    <t>Porcentaje de personas que laboran en el Mecanismo de Protección capacitados sobre técnicas de entrevista con perspectiva de género.</t>
  </si>
  <si>
    <t>Porcentaje de cumplimiento en la elaboración de un estudio sobre la Integración de la perspectiva de género en la metodología de evaluación de riesgo</t>
  </si>
  <si>
    <t>75.00</t>
  </si>
  <si>
    <t>Porcentaje de cumplimiento en la elaboración de un estudio sobre otorgamiento e implementación de medidas de protección con perspectiva de género conforme a los estándares internacionales y la propuesta de un catálogo de medidas de protección con perspectiva de género para implementación por parte del Mecanismo</t>
  </si>
  <si>
    <t>Porcentaje de cumplimiento en la elaboración de un diagnóstico sobre la situación de las mujeres defensoras y periodistas en México.</t>
  </si>
  <si>
    <t>Porcentaje de Efectividad de convocatorias a reuniones de trabajo de la Comisión Intersecretarial en materia de Trata de Personas.</t>
  </si>
  <si>
    <t>294.40</t>
  </si>
  <si>
    <t>Porcentaje de personas capacitadas en materia de Trata de Personas</t>
  </si>
  <si>
    <t>Porcentaje de acuerdos cumplidos para la prevención, protección, asistencia y erradicación de la Trata de personas.</t>
  </si>
  <si>
    <t>810.00</t>
  </si>
  <si>
    <t>Porcentaje de Servidores públicos capacitados y sensibilizados identificados por sexo (mujeres y hombres) en el Banco Nacional de Datos e Información sobre Casos de Violencia contra las Mujeres (BANAVIM), encargados de Prevenir, Atender, Sancionar y Erradicar la Violencia contra las Mujeres en los tres niveles de gobierno</t>
  </si>
  <si>
    <t>661.34</t>
  </si>
  <si>
    <t>Porcentaje de Casos registrados en el Banco Nacional de Datos e Información sobre Casos de Violencia contra las Mujeres (BANAVIM)</t>
  </si>
  <si>
    <t>170.20</t>
  </si>
  <si>
    <t>Porcentaje de acciones para el fortalecimiento del Banco Nacional de Datos e Información sobre Casos de Violencia contra las Mujeres (BANAVIM)</t>
  </si>
  <si>
    <t>80.00</t>
  </si>
  <si>
    <t>UR: 911</t>
  </si>
  <si>
    <t>12.17</t>
  </si>
  <si>
    <t>5.41</t>
  </si>
  <si>
    <t>5.79</t>
  </si>
  <si>
    <t>UR: 914</t>
  </si>
  <si>
    <t>4.53</t>
  </si>
  <si>
    <t>0.44</t>
  </si>
  <si>
    <t>0.5</t>
  </si>
  <si>
    <t>0.50</t>
  </si>
  <si>
    <t>P023</t>
  </si>
  <si>
    <t>Fomento de la cultura de la participación ciudadana en la prevención del delito</t>
  </si>
  <si>
    <t>1.5</t>
  </si>
  <si>
    <t>514</t>
  </si>
  <si>
    <t>(Dirección General de Participación Ciudadana para la Prevención Social de la Violencia y la Delincuencia)</t>
  </si>
  <si>
    <t>59</t>
  </si>
  <si>
    <t>34</t>
  </si>
  <si>
    <t xml:space="preserve"> Los niveles de desigualdad pueden reducir el capital social en las comunidades y los niveles de confianza entre los ciudadanos (Alesina y La Ferrara, 2000, 2002-Costa y Kahn 2003).   En México, particularmente el problema de la desigualdad de género y violencia contra la mujer y las niñas sigue siendo un desafío.  Si bien se han logrado importantes avances respecto al acceso a la educación de hombres y mujeres, o bien en su ocupación en cargos públicos, la ONU resalta que el 55% de adolescentes mujeres entre 15 y 17 años no estudia ni trabaja. En el mercado de trabajo existe, además, una discriminación importante en cuanto a la remuneración mensual y diferencias en términos de la ocupación.  De acuerdo con un estudio realizado por el Colegio de México en 2018, las mujeres adultas con estudios universitarios ganan 79% de los ingresos de los hombres si laboran como empleadas u obreras, 68% cuando se trata del grupo de patronas o empleadoras y 75% si son trabajadoras por cuenta propia. Respecto a la violencia hacia las mujeres y las niñas las cifras no son más alentadoras, pues en México persiste una cultura de violencia y discriminación basada en el género: al menos 6 de cada 10 mujeres mexicanas ha enfrentado un incidente de violencia; 41.3% de las mujeres ha sido víctima de violencia sexual y, en su forma más extrema, se estima que 9 mujeres son asesinadas al día, de acuerdo con estimaciones de los datos que ofrece INEGI. Debido a las brechas de desigualdad existentes en nuestro país, entre las mujeres y los hombres es indispensable trabajar de forma conjunta para incidir en la creación de una sociedad igualitaria.  La generación de capacidades cognitivas y no cognitivas en diversas escalas, esferas y espacios, se convierte en una acción estratégica para impulsar un proceso que cultive relaciones horizontales y de convivencia no violenta entre mujeres y hombres.   </t>
  </si>
  <si>
    <t>Porcentaje de entidades federativasen donde se realizarán intervenciones</t>
  </si>
  <si>
    <t>UR: 514</t>
  </si>
  <si>
    <t>1.52</t>
  </si>
  <si>
    <t>P024</t>
  </si>
  <si>
    <t>Promover la Protección de los Derechos Humanos y Prevenir la Discriminación</t>
  </si>
  <si>
    <t>10.5</t>
  </si>
  <si>
    <t>EZQ</t>
  </si>
  <si>
    <t>(Consejo Nacional para Prevenir la Discriminación)</t>
  </si>
  <si>
    <t xml:space="preserve"> Existe en México conductas discriminatorias, estigmatizantes y prejuicios que afecta el ejercicio pleno de los derechos de las personas. </t>
  </si>
  <si>
    <t xml:space="preserve"> EZQ- Consejo Nacional para Prevenir la Discriminación </t>
  </si>
  <si>
    <t>Porcentaje de avance en las acciones de la campaña de difusión que contribuye al cambio cultural en favor de la Igualdad y la No Discriminación</t>
  </si>
  <si>
    <t>UR: EZQ</t>
  </si>
  <si>
    <t>10.54</t>
  </si>
  <si>
    <t>6.82</t>
  </si>
  <si>
    <t>7.16</t>
  </si>
  <si>
    <t>12.00</t>
  </si>
  <si>
    <t>12.01</t>
  </si>
  <si>
    <t>UR: 211</t>
  </si>
  <si>
    <t>12.0</t>
  </si>
  <si>
    <t>128.00</t>
  </si>
  <si>
    <t>2,200.00</t>
  </si>
  <si>
    <t>211</t>
  </si>
  <si>
    <t>Porcentaje de casos de protección consular de mexicanas en reclusión en el extranjero, atendidos en el subprograma Igualdad de Género.</t>
  </si>
  <si>
    <t>104.00</t>
  </si>
  <si>
    <t>900.00</t>
  </si>
  <si>
    <t>Porcentaje de personas mexicanas en el exterior, víctimas de trata de personas atendidas bajo el subprograma Protección consular y asistencia a las personas mexicanas víctimas de trata de personas en el exterior.</t>
  </si>
  <si>
    <t>88.00</t>
  </si>
  <si>
    <t>1,200.00</t>
  </si>
  <si>
    <t xml:space="preserve">Porcentaje de casos de personas mexicanas en situaciones de maltrato y/o vulnerabilidad, atendidas para su repatriación a México en el subprograma Igualdad de Género. </t>
  </si>
  <si>
    <t>84.00</t>
  </si>
  <si>
    <t>2,000.00</t>
  </si>
  <si>
    <t>Porcentaje de casos de mujeres, niñas, niños y adultos mayores mexicanos en el exterior, en situación de maltrato, atendidos bajo el subprograma Igualdad de Género.</t>
  </si>
  <si>
    <t xml:space="preserve"> Secretaria de Relaciones Exteriores </t>
  </si>
  <si>
    <t>341</t>
  </si>
  <si>
    <t>1226</t>
  </si>
  <si>
    <t>(Dirección General de Protección a Mexicanos en el Exterior)</t>
  </si>
  <si>
    <t>Atención, protección, servicios y asistencia consulares</t>
  </si>
  <si>
    <t>E002</t>
  </si>
  <si>
    <t>Relaciones Exteriores</t>
  </si>
  <si>
    <t>5</t>
  </si>
  <si>
    <t>0.12</t>
  </si>
  <si>
    <t>3.51</t>
  </si>
  <si>
    <t>UR: 610</t>
  </si>
  <si>
    <t>4.0</t>
  </si>
  <si>
    <t>123.83</t>
  </si>
  <si>
    <t>600.00</t>
  </si>
  <si>
    <t>610</t>
  </si>
  <si>
    <t>Porcentaje de servidoras/es públicos beneficiados con acciones de sensibilización y capacitación para la incorporación de la perspectiva de igualdad de género en la Dependencia.</t>
  </si>
  <si>
    <t>20.00</t>
  </si>
  <si>
    <t>Porcentaje de acciones instrumentadas para la incorporación de la perspectiva de igualdad de género en la Dependencia.</t>
  </si>
  <si>
    <t>793</t>
  </si>
  <si>
    <t>2386</t>
  </si>
  <si>
    <t>(Dirección General del Servicio Exterior y de Recursos Humanos)</t>
  </si>
  <si>
    <t>Actividades de apoyo administrativo</t>
  </si>
  <si>
    <t>M001</t>
  </si>
  <si>
    <t>0.33</t>
  </si>
  <si>
    <t>0.98</t>
  </si>
  <si>
    <t>UR: 812</t>
  </si>
  <si>
    <t>1.0</t>
  </si>
  <si>
    <t>18.18</t>
  </si>
  <si>
    <t>22.00</t>
  </si>
  <si>
    <t>812</t>
  </si>
  <si>
    <t>Porcentaje de acciones afirmativas en cumplimiento con las obligaciones de México en materia de género</t>
  </si>
  <si>
    <t xml:space="preserve"> Atención y seguimiento de la agenda internacional en materia de derechos humanos de las mujeres y las niñas. </t>
  </si>
  <si>
    <t>(Dirección General de Derechos Humanos y Democracia)</t>
  </si>
  <si>
    <t>Promoción y defensa de los intereses de México en el ámbito multilateral</t>
  </si>
  <si>
    <t>P005</t>
  </si>
  <si>
    <t>1.15</t>
  </si>
  <si>
    <t>1.73</t>
  </si>
  <si>
    <t>UR: 711</t>
  </si>
  <si>
    <t>180.00</t>
  </si>
  <si>
    <t>711</t>
  </si>
  <si>
    <t>Porcentaje de cumplimiento en la implementación de campañas de promoción y difusión sobre igualdad de género, no discriminación y eliminación de la violencia y el hostigamiento y acoso sexual</t>
  </si>
  <si>
    <t>159.00</t>
  </si>
  <si>
    <t>Porcentaje de mujeres y hombres que incrementan su conocimiento a favor de la igualdad de género, no violencia y discriminación a partir de la capacitación de género.</t>
  </si>
  <si>
    <t>3.00</t>
  </si>
  <si>
    <t>5.00</t>
  </si>
  <si>
    <t>Semestral</t>
  </si>
  <si>
    <t>Proyecto</t>
  </si>
  <si>
    <t>Proyectos y acciones estratégicas que se realizan en la SHCP y sector hacendario que derivan del Programa de Igualdad de la Dependencia</t>
  </si>
  <si>
    <t>105.00</t>
  </si>
  <si>
    <t>Porcentaje de mujeres y hombres que recibieron sensibilización y adquirieron herramientas en materia de igualdad de género, no discriminación, eliminación de la violencia, hostigamiento y acoso sexual en foros, eventos, jornadas y actividades</t>
  </si>
  <si>
    <t>85.00</t>
  </si>
  <si>
    <t>Porcentaje de mujeres y hombres que participan en las acciones de inclusión y corresponsabilidad entre la vida familiar, laboral y personal</t>
  </si>
  <si>
    <t xml:space="preserve"> Secretaria de Hacienda y Crédito Público </t>
  </si>
  <si>
    <t xml:space="preserve"> La Secretaría de Hacienda y Crédito Público cuenta con una Agenda de Género con acciones, estrategias y programas dirigidas a promover y favorecer la igualdad entre mujeres y hombres en la cultura organizacional y en los programas y políticas públicas de la Secretaría.  </t>
  </si>
  <si>
    <t>754</t>
  </si>
  <si>
    <t>1286</t>
  </si>
  <si>
    <t>2411</t>
  </si>
  <si>
    <t>2677</t>
  </si>
  <si>
    <t>(Dirección General de Recursos Humanos)</t>
  </si>
  <si>
    <t>Hacienda y Crédito Público</t>
  </si>
  <si>
    <t>6</t>
  </si>
  <si>
    <t>11.78</t>
  </si>
  <si>
    <t>UR: 139</t>
  </si>
  <si>
    <t>14.44</t>
  </si>
  <si>
    <t>13.90</t>
  </si>
  <si>
    <t>13.9</t>
  </si>
  <si>
    <t>UR: 138</t>
  </si>
  <si>
    <t>0.51</t>
  </si>
  <si>
    <t>UR: 116</t>
  </si>
  <si>
    <t>0.3</t>
  </si>
  <si>
    <t>31.79</t>
  </si>
  <si>
    <t>UR: 115</t>
  </si>
  <si>
    <t>3.53</t>
  </si>
  <si>
    <t>0.59</t>
  </si>
  <si>
    <t>UR: 111</t>
  </si>
  <si>
    <t>49.38</t>
  </si>
  <si>
    <t>139</t>
  </si>
  <si>
    <t>PORCENTAJE DE AVANCE EN LA ADQUISICIÓN DE EQUIPO PARA INSTALACIONES MILITARES CON PERSPECTIVA DE GÉNERO.</t>
  </si>
  <si>
    <t>PORCENTAJE DE AVANCE EN LOS TALLERES EN PERSPECTIVA DE GÉNERO.</t>
  </si>
  <si>
    <t>PORCENTAJE DE AVANCE EN LA DIFUSIÓN EN MATERIA DE GÉNERO.</t>
  </si>
  <si>
    <t>138</t>
  </si>
  <si>
    <t>116</t>
  </si>
  <si>
    <t>115</t>
  </si>
  <si>
    <t>PORCENTAJE DE AVANCE EN LOS CURSOS DE CAPACITACIÓN EN PERSPECTIVA DE GÉNERO</t>
  </si>
  <si>
    <t>PORCENTAJE DE AVANCE DE LA MAESTRÍA Y DIPLOMADOS EN PERSPECTIVA DE GÉNERO.</t>
  </si>
  <si>
    <t>111</t>
  </si>
  <si>
    <t>PORCENTAJE DE AVANCE EN LA CONSTRUCCIÓN, ADECUACIÓN, REMODELACIÓN Y EQUIPAMIENTO DE INSTALACIONES MILITARES CON PERSPECTIVA DE GÉNERO.</t>
  </si>
  <si>
    <t xml:space="preserve"> Secretaria de Defensa Nacional </t>
  </si>
  <si>
    <t>(Dirección General de Derechos Humanos)</t>
  </si>
  <si>
    <t>(Dirección General de Comunicación Social)</t>
  </si>
  <si>
    <t>(Dirección General de Sanidad)</t>
  </si>
  <si>
    <t>(Dirección General de Educación Militar y Rectoría de la Universidad del Ejército y Fuerza Aérea)</t>
  </si>
  <si>
    <t>(Dirección General de Fábricas de Vestuario y Equipo)</t>
  </si>
  <si>
    <t>113</t>
  </si>
  <si>
    <t>(Jefatura del Estado Mayor de la Defensa Nacional)</t>
  </si>
  <si>
    <t>100.1</t>
  </si>
  <si>
    <t>Programa de igualdad entre mujeres y hombres SDN</t>
  </si>
  <si>
    <t>A900</t>
  </si>
  <si>
    <t>Defensa Nacional</t>
  </si>
  <si>
    <t>7</t>
  </si>
  <si>
    <t>5.39</t>
  </si>
  <si>
    <t>5.81</t>
  </si>
  <si>
    <t>UR: 112</t>
  </si>
  <si>
    <t>4.1</t>
  </si>
  <si>
    <t>16.00</t>
  </si>
  <si>
    <t>112</t>
  </si>
  <si>
    <t>Porcentaje de acciones del programa de trabajo de la UIG instrumentadas para la  transversalización e institucionalización de la perspectiva de género.</t>
  </si>
  <si>
    <t xml:space="preserve"> Secretaria de Agricultura yDesarrollo Rural </t>
  </si>
  <si>
    <t xml:space="preserve">  Dentro de la Secretaría se tienen que llevar a cabo acciones de capacitación en temas de sensibilización de género para visibilizar la brecha de desigualdad e incluir la perspectiva de género a fin de que las mujeres accedan a la toma de decisiones en puestos de altos mandos. Por otro lado y en seguimiento a las Campañas del Día Naranja y He For She de ONU Mujeres, se hace difusión entre las y los funcionarios públicos de Oficinas Centrales, Delegaciones y Órganos Sectorizados, invitándolos a que participen y apoyen éstas campañas para la eliminación de cualquier tipo de violencia hacia las mujeres.   </t>
  </si>
  <si>
    <t>4154</t>
  </si>
  <si>
    <t>5408</t>
  </si>
  <si>
    <t>3000</t>
  </si>
  <si>
    <t>6500</t>
  </si>
  <si>
    <t>(Coordinación General de Enlace Sectorial)</t>
  </si>
  <si>
    <t>Diseño y Aplicación de la Política Agropecuaria</t>
  </si>
  <si>
    <t>P001</t>
  </si>
  <si>
    <t>Agricultura yDesarrollo Rural</t>
  </si>
  <si>
    <t>8</t>
  </si>
  <si>
    <t>UR: 214</t>
  </si>
  <si>
    <t>100.3</t>
  </si>
  <si>
    <t>UR: 213</t>
  </si>
  <si>
    <t>3.8</t>
  </si>
  <si>
    <t>UR: 212</t>
  </si>
  <si>
    <t>107.85</t>
  </si>
  <si>
    <t>76.47</t>
  </si>
  <si>
    <t>UR: I6L</t>
  </si>
  <si>
    <t>30.0</t>
  </si>
  <si>
    <t>2.00</t>
  </si>
  <si>
    <t>30.00</t>
  </si>
  <si>
    <t>214</t>
  </si>
  <si>
    <t>Porcentaje de mujeres apoyadas por el componente Desarrollo Productivo del Sur Sureste y Zonas Económicas Especiales</t>
  </si>
  <si>
    <t>15.00</t>
  </si>
  <si>
    <t>213</t>
  </si>
  <si>
    <t>Porcentaje de recursos destinados a mujeres en el Componente Certificación y Normalización Agroalimentaria</t>
  </si>
  <si>
    <t>212</t>
  </si>
  <si>
    <t>Porcentaje de recursos de incentivos entregados a mujeres respecto del total de recursos de los incentivos otorgados por el componente.</t>
  </si>
  <si>
    <t>60.10</t>
  </si>
  <si>
    <t>Porcentaje de incentivos otorgados a mujeres beneficiadas a través del Componente Acceso al Financiamiento</t>
  </si>
  <si>
    <t>117.00</t>
  </si>
  <si>
    <t>I6L</t>
  </si>
  <si>
    <t>Porcentaje de apoyos a mujeres con proyectos de riesgo compartido para el desarrollo económico</t>
  </si>
  <si>
    <t xml:space="preserve"> I6L- Fideicomiso de Riesgo Compartido  Secretaria de Agricultura yDesarrollo Rural </t>
  </si>
  <si>
    <t xml:space="preserve">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Que las repercusiones del cambio climático, ya se han hecho notar en el sector agropecuario, quedando expuestas las UERA a desastres naturales que impactan directamente en los ingresos de los productores rurales, lo que aunado a una falta de cultura del aseguramiento, disminuye su capacidad de resiliencia para hacer frente a este tipo de eventos climatológicos. En este sentido, la Encuesta Nacional Agropecuaria 2017, muestra que el 74% de las UERA reportaron pérdidas económicas por causas climáticas debido a la afectación total o parcial de sus cosechas o animales; El programa de Riesgo compartido tiene como objetivo apoyar proyectos productivos sustentables de las UERA agrícolas, pecuarias o acuícolas mediante incentivos de riesgo compartido que faciliten el acceso en el mediano plazo al crédito formal.  La encuesta Nacional de Inclusión Financiera, para el año 2015 establece que la brecha de género para cuentas bancarias en zonas rurales es de 38% de las mujeres y 32% de los hombre tienen una cuenta. Respecto a los créditos (grupales) tan solo el 12% de las mujeres tiene acceso. Algunas de las razones por las que los usuarios dejaron o no han tenido una cuenta son los ingresos insuficientes , no les interesa, prefieren otras formas de ahorro o financiamiento, no cumplen con los requisitos que les solicitan las instituciones bancarias, no confían en éstas, altas comisiones, escases y lejanía de las sucursales, entre otras.  En el caso específico del financiamiento rural, existe un gran rezago cultural respecto al empoderamiento de las mujeres para tomar decisiones, además del aspecto cultural también en la tenencia de la tierra.  Por lo que se busca fomentar la participación activa de las mujeres en el medio rural en cuanto a la adopción de decisiones y acceso al financiamiento para poner en marcha proyectos relacionados con actividades sociales y económicas en sus comunidades.    El Componente promueve la competitividad y mejor desempeño de las cadenas post producción por lo que ofrece incentivos para la inversión en infraestructura y equipamiento con el propósito de dar valor agregado al producto primario. Su diseño está orientado a eficientar las cadenas de valor y la reducción de mermas y alimentos por lo que su naturaleza es a libre demanda.  En los últimos años se han detectado grupos y asociaciones conformadas en su mayoría por mujeres, los cuales no han podido posesionar sus productos, por falta de apoyo.  Las Unidades Económicas Rurales Agrícolas (UERA) es una tipología que se desprende de la diseñada por la FAO para identificar la forma en que se organiza la producción agrícola en América Latina, para el caso de nuestro país estas UERAs se dividen en 6 estratos dependiendo de su tamaño económico. El diagnóstico del Sector Rural y Pesquero 2012 realizado por SAGARPA ? FAO. De ella se observa que el 79.5 % está a cargo de hombres, mientras que el 20.5% de mujeres. Las UERA se caracterizan por su baja rentabilidad, bajo desarrollo de capital humano, baja incorporación de tecnologías en las UERA, Degradación de los recursos naturales, vulnerabilidad ante eventos climatológicos adversos, entre otros. A pesar de contar con este diagnóstico, aún no se cuenta con un nivel detallado del comportamiento de género, más allá de la determinación porcentual de su composición. En este sentido contar con herramientas que permitan diagnosticar, medir y evaluar el comportamiento de genero e igualdad en el campo es una acción afirmativa que redundará en mejores políticas públicas. </t>
  </si>
  <si>
    <t>(Dirección General de Zonas Tropicales)</t>
  </si>
  <si>
    <t>(Dirección General de Normalización Agroalimentaria)</t>
  </si>
  <si>
    <t>5028</t>
  </si>
  <si>
    <t>6960</t>
  </si>
  <si>
    <t>(Dirección General de Logística y Alimentación)</t>
  </si>
  <si>
    <t>(Dirección General de Administración de Riesgos)</t>
  </si>
  <si>
    <t>(Fideicomiso de Riesgo Compartido)</t>
  </si>
  <si>
    <t>318.4</t>
  </si>
  <si>
    <t>Programa de Productividad y Competitividad Agroalimentaria</t>
  </si>
  <si>
    <t>S257</t>
  </si>
  <si>
    <t>UR: 312</t>
  </si>
  <si>
    <t>388.8</t>
  </si>
  <si>
    <t>UR: 311</t>
  </si>
  <si>
    <t>381.33</t>
  </si>
  <si>
    <t>UR: 310</t>
  </si>
  <si>
    <t>261.48</t>
  </si>
  <si>
    <t>51.00</t>
  </si>
  <si>
    <t>312</t>
  </si>
  <si>
    <t>Porcentaje de Mujeres beneficiadas del Componente de Energías Renovables.</t>
  </si>
  <si>
    <t>28.00</t>
  </si>
  <si>
    <t>Porcentaje de Mujeres beneficiadas del incentivo Proyectos Integrales de conservación y manejo de suelo y agua.</t>
  </si>
  <si>
    <t>Porcentaje de Mujeres beneficiadas del incentivo de sistemas de Riego Tecnificado.</t>
  </si>
  <si>
    <t>Porcentaje de mujeres beneficiadas del incentivo de recuperación de suelos</t>
  </si>
  <si>
    <t>311</t>
  </si>
  <si>
    <t>Porcentaje del presupuesto de apoyos entregados a proyectos de vinculación a mercados de  solicitudes presentadas por mujeres respecto del total del monto de apoyos otorgados a beneficiarios.</t>
  </si>
  <si>
    <t>8.00</t>
  </si>
  <si>
    <t>310</t>
  </si>
  <si>
    <t xml:space="preserve">Porcentaje de mujeres apoyadas por el componente de Capitalización Productiva Agrícola </t>
  </si>
  <si>
    <t xml:space="preserve"> Las Unidades Económicas Rurales Agrícolas (UERA) es una tipología que se desprende de la diseñada por la FAO para identificar la forma en que se organiza la producción agrícola en América Latina, para el caso de nuestro país estas UERAs se dividen en 6 estratos dependiendo de su tamaño económico. El diagnóstico del Sector Rural y Pesquero 2012 realizado por SAGARPA ? FAO. De ella se observa que el 79.5 % está a cargo de hombres, mientras que el 20.5% de mujeres. Las UERA se caracterizan por su baja rentabilidad, bajo desarrollo de capital humano, baja incorporación de tecnologías en las UERA, Degradación de los recursos naturales, vulnerabilidad ante eventos climatológicos adversos, entre otros. A pesar de contar con este diagnóstico, aún no se cuenta con un nivel detallado del comportamiento de género, más allá de la determinación porcentual de su composición. En este sentido contar con herramientas que permitan diagnosticar, medir y evaluar el comportamiento de genero e igualdad en el campo es una acción afirmativa que redundará en mejores políticas públicas.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Que para 2019 y derivado de la reestructuración de la SADER el Programa de Productividad y Competitividad Agroalimentaria se ha fusionado con el Programa de Fomento a la Agricultura, para beneficiar de una manera integral a la población objetivo, compuesta por pequeños y medianos productores; así como para dar cumplimiento a la estrategia del Gobierno Federal de hacer el uso más eficiente de los recursos autorizados en el DPEF 2019.  Que en México existen diversas problemáticas que afectan la capacidad productiva de las Unidades Económicas Rurales Agrícolas (UERA), varias de aquéllas se han hecho patentes en los resultados obtenidos de la Encuesta Nacional Agrícola 2017, elaborada por el INEGI, entre los que están altos costos de insumos y servicios, falta de capacitación y asistencia técnica, pérdida de fertilidad de suelos, uso ineficiente del agua, insuficiente infraestructura para la producción y dificultades para la comercialización, entre otros; Que los pequeños y medianos productores tienen sólo acceso a los mercados locales o en pequeños nichos, pero no en los mercados masivos. La globalización los ha llevado a la producción de productos "baratos", de manera que es muy reducido el margen de ganancia (FAO 2013). Asimismo, hay limitado acceso a actividades de capacitación para acceder a nichos de mercado con alto valor agregado, por lo que el proceso de adición de valor resulta necesario para mejorar su productividad y competitividad, lo cual se ve reflejado directamente en el incremento de sus ingresos. </t>
  </si>
  <si>
    <t>2764</t>
  </si>
  <si>
    <t>1980</t>
  </si>
  <si>
    <t>(Dirección General de Fibras Naturales y Biocombustibles)</t>
  </si>
  <si>
    <t>(Dirección General de Productividad y Desarrollo Tecnológico)</t>
  </si>
  <si>
    <t>(Dirección General de Fomento a la Agricultura)</t>
  </si>
  <si>
    <t>1031.6</t>
  </si>
  <si>
    <t>Programa de Fomento a la Agricultura</t>
  </si>
  <si>
    <t>S259</t>
  </si>
  <si>
    <t>8.88</t>
  </si>
  <si>
    <t>88.82</t>
  </si>
  <si>
    <t>19.84</t>
  </si>
  <si>
    <t>19.80</t>
  </si>
  <si>
    <t>Porcentaje de mujeres apoyadas mediante el programa fomento ganadero en las unidades de producción pecuarias</t>
  </si>
  <si>
    <t xml:space="preserve"> DURANTE AÑOS, LA ACTIVIDAD GANADERA HA RECAÍDO PRINCIPALMENTE EN LOS HOMBRES DEL CAMPO, LOS CUALES HAN HEREDADO LA ACTIVIDAD POR GENERACIONES, SIENDO ELLOS LOS PROPIETARIOS LEGALES DE LA TIERRA. ESTO HA OCASIONADO UN SESGO A FAVOR DE LOS HOMBRES PARA QUE SEAN ELLOS QUIENES TENGAN ACCESO A LOS CRÉDITOS Y A LOS PROGRAMAS DE APOYO. </t>
  </si>
  <si>
    <t>3692</t>
  </si>
  <si>
    <t>(Coordinación General de Ganadería)</t>
  </si>
  <si>
    <t>88.8</t>
  </si>
  <si>
    <t>Programa de Fomento Ganadero</t>
  </si>
  <si>
    <t>S260</t>
  </si>
  <si>
    <t>UR: 400</t>
  </si>
  <si>
    <t>2209.56</t>
  </si>
  <si>
    <t>6.20</t>
  </si>
  <si>
    <t>400</t>
  </si>
  <si>
    <t>Porcentaje de mujeres de la población objetivo que participan en Proyectos de Desarrollo Territorial.</t>
  </si>
  <si>
    <t xml:space="preserve"> De acuerdo con la Encuesta Nacional de Hogares realizada en 2018 por el INEGI, en el país existen 34.1 millones de hogares, los hogares con jefatura femenina representan el 28.5% del total.  Los hogares del medio rural (localidades de menos de 2,500 habitantes) ascienden a 7,376,918, de los cuales el 22.9% cuentan con jefatura femenina. Muchos son los factores que explican que poco más de una quinta parte de los hogares del medio rural tengan al frente una jefa de familia, uno de ellos es la migración. En efecto, la migración de hombres del medio rural en busca de mejores oportunidades de empleo e ingreso, es una constante en un importante número de localidades rurales. Esta situación afecta de manera particular a las mujeres rurales quienes a pesar de estar al frente de la Unidad de Producción Rural, muchas veces no son sujetas de apoyo por no contar con los derechos de titularidad de las parcelas.  Esto las pone en una situación de desventaja y vulnera sus derechos, pues no obstante ser quienes están a cargo de la familia, no pueden ser beneficiarias de los apoyos de algunos de los Programas de la Secretaría de Agricultura y Desarrollo Rural (SADER), pues uno de los requisitos establecidos para poder ser susceptibles de apoyo es acreditar la legal posesión o propiedad de la tierra. </t>
  </si>
  <si>
    <t>39478</t>
  </si>
  <si>
    <t>31616</t>
  </si>
  <si>
    <t>2209.5</t>
  </si>
  <si>
    <t>Desarrollo Rural</t>
  </si>
  <si>
    <t>U024</t>
  </si>
  <si>
    <t>1.21</t>
  </si>
  <si>
    <t>1.39</t>
  </si>
  <si>
    <t>UR: 300</t>
  </si>
  <si>
    <t>5.28</t>
  </si>
  <si>
    <t>1.00</t>
  </si>
  <si>
    <t>300</t>
  </si>
  <si>
    <t>Porcentaje de avance de las acciones de la SCT realizadas en el marco del PROIGUALDAD en 2019</t>
  </si>
  <si>
    <t xml:space="preserve"> Porcentaje de avance de las acciones de capacitacion la SCT realizadas en el marco del PROIGUALDAD en 2019</t>
  </si>
  <si>
    <t xml:space="preserve">Porcentaje de avance de las acciones de la SCT realizadas en materia de la consolidación y monitoreo de la red de personas embajadoras de la perspectiva de género. </t>
  </si>
  <si>
    <t xml:space="preserve"> Secretaria de Comunicaciones y Transportes </t>
  </si>
  <si>
    <t>(Subsecretaría de Transporte)</t>
  </si>
  <si>
    <t>5.2</t>
  </si>
  <si>
    <t>Definición, conducción y supervisión de la política de comunicaciones y transportes</t>
  </si>
  <si>
    <t>Comunicaciones y Transportes</t>
  </si>
  <si>
    <t>9</t>
  </si>
  <si>
    <t>0.29</t>
  </si>
  <si>
    <t>UR: 710</t>
  </si>
  <si>
    <t>1.85</t>
  </si>
  <si>
    <t>310.40</t>
  </si>
  <si>
    <t>90.00</t>
  </si>
  <si>
    <t>710</t>
  </si>
  <si>
    <t>Porcentaje de personas sensibilizadas y/o capacitadas en igualdad que den paso a avanzar en la transversalidad de la perspectiva de género al interior y exterior de la dependencia</t>
  </si>
  <si>
    <t xml:space="preserve"> Secretaria de Economía </t>
  </si>
  <si>
    <t xml:space="preserve"> Atender la Observación de la CEDAW: 2002, 432. El Comité pide al Estado que tenga en cuenta la Recomendación 19 sobre la violencia contra la mujer y tome las medidas necesarias para que la ley sancione adecuadamente todas las formas de violencia contra la mujer y la existencia de procedimientos adecuados para la investigación y el procesamiento. Recomienda que se promueva la promulgación de leyes federales y estatales, según proceda, que criminalicen y sancionen la violencia doméstica y a los perpetradores de la misma y que se adopten medidas para que las mujeres víctimas de tal violencia puedan obtener reparación y protección de inmediato, en particular, mediante el establecimiento de atención vía telefónica las 24 horas, el aumento de centros de acogida y de campañas de tolerancia cero respecto de la violencia contra la mujer, para que se reconozca como un problema social y moral inaceptable. Asimismo, el Comité considera especialmente importante que se adopten medidas para la capacitación en derechos humanos y tratamiento de la violencia contra la mujer del personal de los servicios de salud, comisarías y fiscalías especializadas. Asimismo, trabajar en solventar las Recomendaciones de la CEDAW, 19 violencia contra las mujeres. </t>
  </si>
  <si>
    <t>1144</t>
  </si>
  <si>
    <t>1432</t>
  </si>
  <si>
    <t>353</t>
  </si>
  <si>
    <t>424</t>
  </si>
  <si>
    <t>1.8</t>
  </si>
  <si>
    <t>Economía</t>
  </si>
  <si>
    <t>10</t>
  </si>
  <si>
    <t>102.63</t>
  </si>
  <si>
    <t>UR: E00</t>
  </si>
  <si>
    <t>53.50</t>
  </si>
  <si>
    <t>52.00</t>
  </si>
  <si>
    <t>E00</t>
  </si>
  <si>
    <t>Porcentaje de proyectos aprobados de mujeres en las convocatorias del Fondo Nacional Emprendedor</t>
  </si>
  <si>
    <t xml:space="preserve"> E00- Instituto Nacional del Emprendedor </t>
  </si>
  <si>
    <t xml:space="preserve"> Conforme los resultados arrojados por la Encuesta Nacional sobre la Productividad y Competitividad de las MIPYMES (ENAPROCE) realizada en 2015 por el INEGI, bajo el patrocinio del INADEM, las empresas mexicanas enfrentan una serie de problemas estructurales que limitan su productividad y por ende su crecimiento, entre las cuales se encuentran:  -acceso insuficiente o deficiente a capital físico y financiero;  -capital humano deficiente; técnicas o tecnologías subóptimas aplicadas a procesos  productivos, de servicios y de comercialización;  -entorno institucional y ambiente desfavorable para hacer negocios, y  -capacidad limitada para la innovación y el desarrollo tecnológico. En ese contexto, las mujeres emprendedoras, además de enfrentarse a las barreras comunes a las que se enfrentan todas las personas emprendedoras, se enfrentan a una falta de recursos económicos adecuados que les permita aumentar su base de activos, así como a una escasa experiencia laboral relativa. La falta de habilidades administrativas, gerenciales y socioemocionales también es una variable que limita su crecimiento y desarrollo. </t>
  </si>
  <si>
    <t>2231</t>
  </si>
  <si>
    <t>2567</t>
  </si>
  <si>
    <t>(Instituto Nacional del Emprendedor)</t>
  </si>
  <si>
    <t>Fondo Nacional Emprendedor</t>
  </si>
  <si>
    <t>S020</t>
  </si>
  <si>
    <t>181.17</t>
  </si>
  <si>
    <t>UR: 102</t>
  </si>
  <si>
    <t>120.0</t>
  </si>
  <si>
    <t>29.47</t>
  </si>
  <si>
    <t>25.00</t>
  </si>
  <si>
    <t>28.50</t>
  </si>
  <si>
    <t>102</t>
  </si>
  <si>
    <t>Porcentaje de mujeres que habitan en municipios rurales apoyadas con recursos del PRONAFIM</t>
  </si>
  <si>
    <t>94.20</t>
  </si>
  <si>
    <t>93.92</t>
  </si>
  <si>
    <t>95.00</t>
  </si>
  <si>
    <t>Porcentaje de mujeres que participan en actividades productivas apoyadas con recurdsos del PRONAFIM</t>
  </si>
  <si>
    <t xml:space="preserve"> Según datos de la Encuesta Nacional de Ocupación y Empleo (ENOE) al 4to trimestre de 2018, del total de personas ocupadas en micronegocios, 59% fueron hombres y 41% mujeres. Por su posición en el negocio, 22% de los hombres ocupados son empleadores y solo el 11% corresponde a mujeres ocupadas en micronegocios. La misma encuesta señala que el 43% de los hombres ocupados en micronegocios son trabajadores con ingresos de hasta dos salarios mínimos, mientras que el 62% de las mujeres ocupadas en los micronegocios percibe este mismo ingreso. La situación se revierte cuando la remuneración es de más de cinco salarios mínimos, debido a que en este nivel el porcentaje de hombres que perciben dicho ingreso es de 4%, mientras que el de las mujeres es de 1%. Por otra parte, la Encuesta Nacional de Inclusión Financiera (ENIF 2018) indica que el 68.9% de la población adulta del país (54 millones de personas) no cuenta con un crédito mediante canales formales. De este total, el 23.1% de las mujeres respondieron que esto se debe a que no cumplen con los requisitos para obtenerlo. A su vez, la Encuesta Nacional de Micronegocios (ENAMIN 2012), indica que el 63% de los microempresarios respondió haber recibido capacitación en contraste con el 37% de las microempresarias. </t>
  </si>
  <si>
    <t>25205</t>
  </si>
  <si>
    <t>408249</t>
  </si>
  <si>
    <t>29264</t>
  </si>
  <si>
    <t>451710</t>
  </si>
  <si>
    <t>(Coordinación General del Programa Nacional de Financiamiento al Microempresario)</t>
  </si>
  <si>
    <t>Programa Nacional de Financiamiento al Microempresario (PRONAFIM)</t>
  </si>
  <si>
    <t>S021</t>
  </si>
  <si>
    <t>2426.59</t>
  </si>
  <si>
    <t>70.00</t>
  </si>
  <si>
    <t>Porcentaje de financiamientos otorgados a mujeres, con relación al total de financiamientos otorgados por el Programa de Microcréditos para el Bienestar</t>
  </si>
  <si>
    <t xml:space="preserve"> Existe población que por diferentes causas no ha tenido acceso a los servicios que ofrece el sector financiero tradicional para iniciar un negocio o consolidar uno existente y entre los principales obstáculos de las personas para el acceso al financiamiento de instituciones formales destacan: sus limitados ingresos, la falta de garantías y la carencia de historial de crédito, por lo que las instituciones del sector financiero tradicional consideran a dichas personas poco solventes o altamente riesgosas, siendo que existen alrededor de 8.6 millones de personas que trabajan por su cuenta o cuentan con un negocio con menos de 10 trabajadores, de los cuales el 60% requiere financiamiento. Por lo anterior, es fundamental instrumentar el Programa de Microcréditos para el Bienestar, que pretende respaldar la generación de capacidades productivas y la creación de empleo y autoempleo de los grupos más vulnerables en regiones de Media, Alta y Muy Alta Marginación, con perspectiva de género y de inclusión social y económica, contribuyendo al combate a la pobreza con el acceso a financiamientos en condiciones preferenciales, asesorías y capacitaciones. </t>
  </si>
  <si>
    <t>101174</t>
  </si>
  <si>
    <t>248548</t>
  </si>
  <si>
    <t>380367</t>
  </si>
  <si>
    <t>2426.5</t>
  </si>
  <si>
    <t>Programa de Microcréditos para el Bienestar</t>
  </si>
  <si>
    <t>U006</t>
  </si>
  <si>
    <t>1.65</t>
  </si>
  <si>
    <t>1.68</t>
  </si>
  <si>
    <t>UR: B00</t>
  </si>
  <si>
    <t>130.76</t>
  </si>
  <si>
    <t>UR: A3Q</t>
  </si>
  <si>
    <t>16.20</t>
  </si>
  <si>
    <t>32.00</t>
  </si>
  <si>
    <t>B00</t>
  </si>
  <si>
    <t>Mujeres y hombres de la comunidad politécnica sensibilizadas en perspectiva de género por las Redes de Género en el IPN</t>
  </si>
  <si>
    <t>19.10</t>
  </si>
  <si>
    <t>29.00</t>
  </si>
  <si>
    <t>Porcentaje de acciones en perspectiva de género realizadas por la Redes de Género en el IPN.</t>
  </si>
  <si>
    <t>40.60</t>
  </si>
  <si>
    <t>21.30</t>
  </si>
  <si>
    <t>Porcentaje de personas de la comunidad politécnica sensibilizadas, capacitadas y/o formadas en perspectiva de género</t>
  </si>
  <si>
    <t>68.00</t>
  </si>
  <si>
    <t>50.00</t>
  </si>
  <si>
    <t>Porcentaje de acciones realizadas de sensibilización, capacitación, formación, investigación y promoción de la perspectiva de género en el IPN.</t>
  </si>
  <si>
    <t>51.90</t>
  </si>
  <si>
    <t>51.80</t>
  </si>
  <si>
    <t>A3Q</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</si>
  <si>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</si>
  <si>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</si>
  <si>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garantizar que dichas diferencias no sean causa de desigualdad de género entre su comunidad. </t>
  </si>
  <si>
    <t>175147</t>
  </si>
  <si>
    <t>183761</t>
  </si>
  <si>
    <t>171531</t>
  </si>
  <si>
    <t>179580</t>
  </si>
  <si>
    <t>(Instituto Politécnico Nacional)</t>
  </si>
  <si>
    <t>(Universidad Nacional Autónoma de México)</t>
  </si>
  <si>
    <t>132.6</t>
  </si>
  <si>
    <t>Servicios de Educación Superior y Posgrado</t>
  </si>
  <si>
    <t>E010</t>
  </si>
  <si>
    <t>Educación Pública</t>
  </si>
  <si>
    <t>11</t>
  </si>
  <si>
    <t>18.02</t>
  </si>
  <si>
    <t>78.50</t>
  </si>
  <si>
    <t>76.00</t>
  </si>
  <si>
    <t>Porcentaje de asistentes a las actividades académicas con perspectivas de género</t>
  </si>
  <si>
    <t>32.30</t>
  </si>
  <si>
    <t>Porcentaje de actividades académicas con perspectiva de género realizadas respecto a las programadas a realizar en el año.</t>
  </si>
  <si>
    <t xml:space="preserve"> A3Q- Universidad Nacional Autónoma de México </t>
  </si>
  <si>
    <t xml:space="preserve"> Escases de actividades académicas para coadyuvar en la igualdad de género, derechos humanos, derechos de las personas con discapacidad y la no discriminación.   </t>
  </si>
  <si>
    <t>541</t>
  </si>
  <si>
    <t>1987</t>
  </si>
  <si>
    <t>320</t>
  </si>
  <si>
    <t>1013</t>
  </si>
  <si>
    <t>18.0</t>
  </si>
  <si>
    <t>Investigación Científica y Desarrollo Tecnológico</t>
  </si>
  <si>
    <t>E021</t>
  </si>
  <si>
    <t>0.41</t>
  </si>
  <si>
    <t>2.11</t>
  </si>
  <si>
    <t>UR: 700</t>
  </si>
  <si>
    <t>8.96</t>
  </si>
  <si>
    <t>15.40</t>
  </si>
  <si>
    <t>Campaña</t>
  </si>
  <si>
    <t>700</t>
  </si>
  <si>
    <t>Porcentaje de campañas institucionales de sensibilización realizadas</t>
  </si>
  <si>
    <t>35.00</t>
  </si>
  <si>
    <t>Unidad</t>
  </si>
  <si>
    <t>Porcentaje de áreas de la SEP en las que se incide para el desarrollo de condiciones para la institucionalización de las perspectivas de género y de derechos humanos.</t>
  </si>
  <si>
    <t xml:space="preserve"> Secretaria de Educación Pública </t>
  </si>
  <si>
    <t xml:space="preserve"> Institucionalización de las perspectivas de igualdad de género y derechos humanos en la Secretaría de Educación Pública implica: Desarrollo de acciones que contribuyen en la incorporación de las perspectivas de igualdad de género y derechos humanos Fortalecimiento del clima laboral para la igualdad y no discriminación  </t>
  </si>
  <si>
    <t>(Oficialía Mayor)</t>
  </si>
  <si>
    <t>8.9</t>
  </si>
  <si>
    <t>Políticas de igualdad de género en el sector educativo</t>
  </si>
  <si>
    <t>E032</t>
  </si>
  <si>
    <t>5.66</t>
  </si>
  <si>
    <t>15.80</t>
  </si>
  <si>
    <t>15.8</t>
  </si>
  <si>
    <t>UR: 600</t>
  </si>
  <si>
    <t>1233.18</t>
  </si>
  <si>
    <t>170.15</t>
  </si>
  <si>
    <t>170.35</t>
  </si>
  <si>
    <t>UR: 500</t>
  </si>
  <si>
    <t>202.67</t>
  </si>
  <si>
    <t>46.00</t>
  </si>
  <si>
    <t>46.04</t>
  </si>
  <si>
    <t>UR: 313</t>
  </si>
  <si>
    <t>49.13</t>
  </si>
  <si>
    <t>170.65</t>
  </si>
  <si>
    <t>168.83</t>
  </si>
  <si>
    <t>242.51</t>
  </si>
  <si>
    <t>63.66</t>
  </si>
  <si>
    <t>UR: A2M</t>
  </si>
  <si>
    <t>4.40</t>
  </si>
  <si>
    <t>4.4</t>
  </si>
  <si>
    <t>UR: A00</t>
  </si>
  <si>
    <t>4.91</t>
  </si>
  <si>
    <t>39.00</t>
  </si>
  <si>
    <t>3.90</t>
  </si>
  <si>
    <t>600</t>
  </si>
  <si>
    <t>Porcentaje de madres jóvenes y jóvenes embarazadas beneficiarias del Programa con respecto al total de mujeres beneficiarias del Programa</t>
  </si>
  <si>
    <t>26.60</t>
  </si>
  <si>
    <t>53.00</t>
  </si>
  <si>
    <t>Porcentaje de becas otorgadas a mujeres estudiantes de educación media superior</t>
  </si>
  <si>
    <t>5.50</t>
  </si>
  <si>
    <t>3.50</t>
  </si>
  <si>
    <t>500</t>
  </si>
  <si>
    <t>Porcentaje de becas otorgadas a mujeres jefas de familia que estudian en carreras de Ingeniería, Tecnología y Ciencia físico-matemáticas</t>
  </si>
  <si>
    <t>22.80</t>
  </si>
  <si>
    <t>Porcentaje de becas otorgadas a mujeres estudiantes en carreras de Ingeniería, Tecnología y Ciencias físicomatemáticas</t>
  </si>
  <si>
    <t>313</t>
  </si>
  <si>
    <t>Porcentaje de becarias que concluyen la educación básica</t>
  </si>
  <si>
    <t>Porcentaje de madres jóvenes y jóvenes embarazadas que reciben beca y permanecen en los servicios educativos de tipo básico respecto del total que reciben beca en el mismo año</t>
  </si>
  <si>
    <t>5,382.00</t>
  </si>
  <si>
    <t>Porcentaje de becas de alfabetización y educación básica otorgadas a madres jóvenes y jóvenes embarazadas entre los 12 y 18 años 11 meses de edad, respecto a las programadas en el año t.</t>
  </si>
  <si>
    <t>18,642.00</t>
  </si>
  <si>
    <t>45.81</t>
  </si>
  <si>
    <t>45.80</t>
  </si>
  <si>
    <t>Porcentaje de alumnas becadas en el IPN en relación al total de becas otorgadas por periodo escolar</t>
  </si>
  <si>
    <t>38.50</t>
  </si>
  <si>
    <t>Porcentaje de presupuesto asignado a becas para alumnas respecto al presupuesto asignado al programa presupuestario.</t>
  </si>
  <si>
    <t>102.80</t>
  </si>
  <si>
    <t>97.50</t>
  </si>
  <si>
    <t>Porcentaje de permanencia de estudiantes becadas en los niveles medio superior, superior y de posgrado</t>
  </si>
  <si>
    <t>87.70</t>
  </si>
  <si>
    <t>A2M</t>
  </si>
  <si>
    <t>Porcentaje de estudiantes becadas de licenciatura y posgrado con respecto a lo programado en el año t</t>
  </si>
  <si>
    <t>17.50</t>
  </si>
  <si>
    <t>Porcentaje de alumnas becadas que cursan el último año de estudios de nivel posgrado en el año t, respecto al total de alumnas de nivel posgrado que cursan el último año de estudios</t>
  </si>
  <si>
    <t>49.30</t>
  </si>
  <si>
    <t>Porcentaje de alumnas becadas que cursan el último año de estudios de nivel licenciatura en el año t, respecto al total de alumnas de nivel licenciatura que cursan el último año de estudios</t>
  </si>
  <si>
    <t>83.90</t>
  </si>
  <si>
    <t>80.10</t>
  </si>
  <si>
    <t>A00</t>
  </si>
  <si>
    <t>Porcentaje de mujeres becadas de tipo superior (licenciatura), respecto a la matrícula de estudiantes becados al inicio de cursos del mismo tipo educativo</t>
  </si>
  <si>
    <t>81.70</t>
  </si>
  <si>
    <t>Porcentaje de permanencia escolar de estudiantes becados de tipo superior (licenciatura), respecto a la matrícula de estudiantes becados al inicio de cursos del mismo tipo educativo</t>
  </si>
  <si>
    <t xml:space="preserve"> A00- Universidad Pedagógica Nacional  A2M- Universidad Autónoma Metropolitana  A3Q- Universidad Nacional Autónoma de México  B00- Instituto Politécnico Nacional  Secretaria de Educación Pública </t>
  </si>
  <si>
    <t xml:space="preserve"> Actualmente en México nos encontramos inmersos en un proceso de transición debido al cambio de presidente electo. Lo anterior constituye una nueva visión y enfoque gubernamentales, por lo que muchos programas sociales están siendo reestructurados. Debido a lo anterior, la emisión de la convocatoria de las becas de Manutención que año con año es realizada por la Comisión Nacional de Becas de Educación Superior (CNBES), fue publicada en el mes de marzo y a la fecha está en proceso de revisión la reasignación de becas a los estudiantes beneficiados. Por lo anterior y en virtud a los cambios que han sufrido las Reglas de Operación del Programa, durante el primer trimestre del año no se ha podido entregar la beca de Manutención a los estudiantes beneficiados.  Alumnas de licenciatura y posgrado interrumpen sus estudios por falta de recursos, por lo cual no se logra la permanencia y egreso de este sector y se deja de favorecer las competencias profesionales  Apoyos insuficientes para incentivar el acceso, permanencia y conclusión de las estudiantes inscritas en los diversos planteles de nivel medio superior, superior y de posgrado de la UNAM.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IPN como instancia ejecutora debe adherirse a las disposiciones que establezca la SEP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Algunos de los motivos más sentidos por el que las mujeres jóvenes abandonan su educación básica están relacionados con los embarazos tempranos y/o no deseados; la falta de recursos para la subsistencia, así como la falta de oportunidades para el acceso a los servicios educativos por encontrarse en situaciones y contextos que vulneran sus derechos. El Censo General de Población y Vivienda (INEGI 2000) reportó que había 135,287 mujeres de entre 12 y 19 años de edad, con un hijo y que no habían concluido la educación básica, cifra que se incrementó a 180,408 de acuerdo al Conteo de Población y Vivienda 2005 y a 284,519 de acuerdo al Censo de Población 2010 del INEGI. Para el 2015 la Encuesta Intercensal 2015 que 221,519 que tienen la educación básica incompleta. Adolescentes en contexto y situación de vulnerabilidad, de estado civil indistinto que sean madres o se encuentren en estado de embarazo, cuya edad de ingreso esté comprendida entre los 12 y 18 años 11 meses de edad, que deseen iniciar, reincorporarse, permanecer y/o concluir sus estudios de educación básica, en el sistema escolarizado, no escolarizado u otro sistema educativo público disponible en las entidades federativas.  De acuerdo con los Anuarios Estadísticos de Educación Superior 2017-2018 de la Asociación Nacional de Universidades e Instituciones de Educación Superior (ANUIES), la matrícula de educación superior en carreras de ingeniería, tecnología y ciencias físico-matemáticas estaba compuesta mayoritariamente por hombres.  Derivado de un análisis del padrón de beneficiarios del Programa Nacional de Becas de la Subsecretaría de Educación Media Superior, se encontró que las mujeres tienen un ingreso per cápita familiar menor que el de los hombres, el cual se acentúa en comunidades indígenas y en personas con alguna discapacidad. Considerando la desigualdad entre hombres y mujeres, el Programa Nacional de Becas para la Educación Media Superior ha desarrollado acciones afirmativas para combatir aquellos factores que acentúan y perpetúan la vulnerabilidad de las mujeres. Además de proporcionar conocimiento y habilidades para la vida, la educación promueve un modelo laico en el cual no existe discriminación por motivos de género. Promover el acceso, la permanencia y la conclusión de los estudios de las mujeres es vital para cerrar las brechas que existen en otros ámbitos (laboral, económico, político).  </t>
  </si>
  <si>
    <t>(Universidad Autónoma Metropolitana)</t>
  </si>
  <si>
    <t>(Universidad Pedagógica Nacional)</t>
  </si>
  <si>
    <t>(Subsecretaría de Educación Media Superior)</t>
  </si>
  <si>
    <t>(Subsecretaría de Educación Superior)</t>
  </si>
  <si>
    <t>53500</t>
  </si>
  <si>
    <t>137097</t>
  </si>
  <si>
    <t>335877</t>
  </si>
  <si>
    <t>416627</t>
  </si>
  <si>
    <t>(Dirección General de Educación Indígena)</t>
  </si>
  <si>
    <t>1964.8</t>
  </si>
  <si>
    <t>Programa Nacional de Becas</t>
  </si>
  <si>
    <t>S243</t>
  </si>
  <si>
    <t>173.17</t>
  </si>
  <si>
    <t>171.66</t>
  </si>
  <si>
    <t>31.24</t>
  </si>
  <si>
    <t>36.2</t>
  </si>
  <si>
    <t>8.60</t>
  </si>
  <si>
    <t>10.00</t>
  </si>
  <si>
    <t>Porcentaje de alumnas y alumnos de educación indígena y migrante que son beneficiados con acciones del PIEE</t>
  </si>
  <si>
    <t>134.80</t>
  </si>
  <si>
    <t>51.70</t>
  </si>
  <si>
    <t>Porcentaje de población en contexto de vulnerabilidad atendida por los servicios de educación especial (USAER y CAM) beneficiados con acciones del programa en el año t</t>
  </si>
  <si>
    <t xml:space="preserve"> Las Autoridades Educativas Locales, participan activamente en la atención de los grupos en condición de vulnerabilidad. Las personas atendidas en servicios de educación especial continuan sus estudios en el siguiente nivel. Las personas con discapacidad desean iniciar y continuar sus estudios del tipo medio superior. La voluntad política de apoyo a grupos en contexto de vulnerabilidad y personas con discapacidad continua. La prioridad política de financiamiento de la educación para personas con discapacidad y grupos vulnerables se mantiene.   El PIEE atiende la problemática de la exclusión y el rezago educativo de la población escolar de educación indígena y migrante a través de acciones de fortalecimiento académico y contextualización; además de equipamiento específico en el caso de educación migrante, las cuales son implementadas por las Autoridades Educativas Locales, propiciando la generación de espacios inclusivos y equitativos para mejorar el desempeño escolar, tomando en cuenta el contexto social y cultural de los alumnos para que cuenten con mayores oportunidades en su desarrollo escolar y académico. </t>
  </si>
  <si>
    <t>434546</t>
  </si>
  <si>
    <t>259118</t>
  </si>
  <si>
    <t>112223</t>
  </si>
  <si>
    <t>112222</t>
  </si>
  <si>
    <t>(Dirección General de Desarrollo Curricular)</t>
  </si>
  <si>
    <t>207.8</t>
  </si>
  <si>
    <t>Programa para la Inclusión y la Equidad Educativa</t>
  </si>
  <si>
    <t>S244</t>
  </si>
  <si>
    <t>7.21</t>
  </si>
  <si>
    <t>UR: 314</t>
  </si>
  <si>
    <t>7.95</t>
  </si>
  <si>
    <t>314</t>
  </si>
  <si>
    <t>Porcentaje de personal educativo de nivel básico formado en programas académicos sobre temas de igualdad de género, derechos humanos y convivencia escolar pacifica durante el ejercicio 2019</t>
  </si>
  <si>
    <t xml:space="preserve"> La problemática que atiende el Programa de acuerdo a la aplicación de la Metodología de Marco Lógico, identificada en el documento Árbol de Problemas, es la siguiente: Personal docente, técnico docente, con funciones de dirección, de supervisión, de asesoría técnica pedagógica y cuerpos académicos no acceden y/o concluyen esquemas de habilitación, formación continua, actualización, desarrollo profesional y/o proyectos de investigación. Es importante precisar, que, los conceptos de cuerpos académicos, esquemas de habilitación y proyectos de investigación, no corresponden a elementos del nivel básico, habrá que resaltar que el Programa es compartido entre los niveles básico, medio superior y superior.  </t>
  </si>
  <si>
    <t>733</t>
  </si>
  <si>
    <t>1291</t>
  </si>
  <si>
    <t>3210</t>
  </si>
  <si>
    <t>4816</t>
  </si>
  <si>
    <t>(Dirección General de Formación Continua, Actualización y Desarrollo Profesional de Maestros de Educación Básica)</t>
  </si>
  <si>
    <t>7.9</t>
  </si>
  <si>
    <t>Programa para el Desarrollo Profesional Docente</t>
  </si>
  <si>
    <t>S247</t>
  </si>
  <si>
    <t>28.37</t>
  </si>
  <si>
    <t>28.39</t>
  </si>
  <si>
    <t>UR: 511</t>
  </si>
  <si>
    <t>30.21</t>
  </si>
  <si>
    <t>0.10</t>
  </si>
  <si>
    <t>3.40</t>
  </si>
  <si>
    <t>511</t>
  </si>
  <si>
    <t>Porcentaje de alumnas capacitadas en igualdad de género y erradicación de la violencia contra las mujeres.</t>
  </si>
  <si>
    <t>2.40</t>
  </si>
  <si>
    <t>Porcentaje de alumnos capacitados en igualdad de género y erradicación de la violencia contra las mujeres.</t>
  </si>
  <si>
    <t>3.60</t>
  </si>
  <si>
    <t>32.80</t>
  </si>
  <si>
    <t>Porcentaje de administrativas capacitadas en igualdad de género y erradicación de la violencia contra las mujeres</t>
  </si>
  <si>
    <t>33.40</t>
  </si>
  <si>
    <t>Porcentaje de administrativos capacitados en igualdad de género y erradicación de la violencia contra las mujeres</t>
  </si>
  <si>
    <t>0.80</t>
  </si>
  <si>
    <t>14.90</t>
  </si>
  <si>
    <t>Porcentaje de profesoras capacitadas en igualdad de género y erradicación de la violencia contra las mujeres.</t>
  </si>
  <si>
    <t>0.40</t>
  </si>
  <si>
    <t>6.80</t>
  </si>
  <si>
    <t>Porcentaje de profesores capacitados en igualdad de género y erradicación de la violencia contra las mujeres</t>
  </si>
  <si>
    <t>8.20</t>
  </si>
  <si>
    <t>17.30</t>
  </si>
  <si>
    <t>Porcentaje de alumnos con hijos(as) o menores de edad bajo su cuidado, beneficiarias del servicio de guarderías, que concluyen sus estudios</t>
  </si>
  <si>
    <t>31.80</t>
  </si>
  <si>
    <t>Porcentaje de estudiantes hombres con hijos(as) menores de edad, beneficiarios del servicio de Guarderías</t>
  </si>
  <si>
    <t>11.40</t>
  </si>
  <si>
    <t>Porcentaje de alumnas con hijos(as) o menores de edad bajo su cuidado, beneficiarias del servicio de guarderías, que concluyen sus estudios</t>
  </si>
  <si>
    <t>37.20</t>
  </si>
  <si>
    <t>Porcentaje de estudiantes mujeres con hijas(os) menores de edad, beneficiarias del servicio de guarderías</t>
  </si>
  <si>
    <t xml:space="preserve"> Accion 290 El recurso que se destina para la atención de esta acción en el marco del PFCE, obedece al hecho de que en los últimos años se ha producido un aumento del número de alumnas y alumnos, en las Instituciones de Educación Superior, que abandonan sus estudios como consecuencia del aumento de los índices de paternidad y maternidad temprana, por este motivo se busca proporcionarles el apoyo que les permita continuar con sus estudios sin tener que descuidar la atención de sus hijos, hijos o menores de edad que estén bajo su cuidado. Acción 291 El recurso destinado para la atención de esta acción busca suministrar recursos económicos que se enfoquen en el diagnóstico y atención de las diversas problemáticas relacionadas con el género que se presentan al interior de la propia Institución, para que mediante el diseño e implementación de actividades de capacitación y sensibilización puedan fomenten una cultura de igualdad de género al interior de ellas mismas y hacer realidad la misión de Igualdad de Género y el Acceso de las Mujeres a una Vida Libre de Violencia entre los integrantes de la comunidad universitaria.  </t>
  </si>
  <si>
    <t>624</t>
  </si>
  <si>
    <t>822</t>
  </si>
  <si>
    <t>6591</t>
  </si>
  <si>
    <t>10684</t>
  </si>
  <si>
    <t>(Dirección General de Educación Superior Universitaria)</t>
  </si>
  <si>
    <t>30.2</t>
  </si>
  <si>
    <t>Fortalecimiento de la Calidad Educativa</t>
  </si>
  <si>
    <t>S267</t>
  </si>
  <si>
    <t>160.85</t>
  </si>
  <si>
    <t>219.83</t>
  </si>
  <si>
    <t>231.31</t>
  </si>
  <si>
    <t>78.40</t>
  </si>
  <si>
    <t>Escuelas de educación básica de una muestra que participan en el programa y perciben un clima escolar favorable.</t>
  </si>
  <si>
    <t>93.30</t>
  </si>
  <si>
    <t>Materiales educativos entregados para favorecer la Convivencia Escolar en las 15 Entidades Federativas con alto indice de violencia.</t>
  </si>
  <si>
    <t xml:space="preserve"> La existencia de comportamientos violentos que se presentan en la escuela,  incapacidad para resolver conflictos de manera pacífica y la falta de comunicación asertiva entre los miembros de la comunidad escolar. Carencia en el desarrollo del pensamiento crítico que impide una adecuada toma de decisiones con respecto a su autocuidado.     </t>
  </si>
  <si>
    <t>1755404</t>
  </si>
  <si>
    <t>8751384</t>
  </si>
  <si>
    <t>8973258</t>
  </si>
  <si>
    <t>8690207</t>
  </si>
  <si>
    <t>(Dirección General de Desarrollo de la Gestión Educativa)</t>
  </si>
  <si>
    <t>231.3</t>
  </si>
  <si>
    <t>Programa Nacional de Convivencia Escolar</t>
  </si>
  <si>
    <t>S271</t>
  </si>
  <si>
    <t>2,508.94</t>
  </si>
  <si>
    <t>2508.94</t>
  </si>
  <si>
    <t>1728.0</t>
  </si>
  <si>
    <t>Porcentaje de becas otorgadas a mujeres estudiantes en instituciones públicas de educación media superior</t>
  </si>
  <si>
    <t xml:space="preserve"> Sólo 7 de cada 10 jóvenes entre 15 y 17 años tienen la oportunidad de estudiar el nivel medio superior. Sin embargo, el 38% de los estudiantes que abandonan la escuela, lo atribuyen a la falta de recursos económicos. Por ejemplo, en el ciclo 2016-2017 sólo concluyó sus estudios el 59% de los que debían hacerlo. La deserción escolar en el nivel medio superior representa un factor de riesgo para los jóvenes y los expone a la violencia y al crimen. La escuela es un lugar seguro donde pueden desarrollar al máximo su potencial. El programa de Becas para el Bienestar ?Benito Juárez? en la Educación Media Superior, dará apoyo económico a los estudiantes que estén cursando el bachillerato en una escuela pública para abatir la deserción escolar. La Beca para el Bienestar de Educación Media Superior Benito Juárez es un apoyo monetario previsto en PROSPERA Programa de Inclusión Social para entregarse durante el ejercicio fiscal 2019, en tanto se transfieren al programa Beca Universal para Estudiantes de Educación Media Superior Benito Juárez.  </t>
  </si>
  <si>
    <t>1709849</t>
  </si>
  <si>
    <t>1807104</t>
  </si>
  <si>
    <t>3524216</t>
  </si>
  <si>
    <t>Beca Universal para Estudiantes de Educación Media Superior Benito Juárez</t>
  </si>
  <si>
    <t>U084</t>
  </si>
  <si>
    <t>621.19</t>
  </si>
  <si>
    <t>621.20</t>
  </si>
  <si>
    <t>621.2</t>
  </si>
  <si>
    <t>432.0</t>
  </si>
  <si>
    <t>53.60</t>
  </si>
  <si>
    <t>Porcentaje de becarias con apoyo monetario de educación superior</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</si>
  <si>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</si>
  <si>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159487</t>
  </si>
  <si>
    <t>137943</t>
  </si>
  <si>
    <t>150000</t>
  </si>
  <si>
    <t>Jóvenes Construyendo el Futuro</t>
  </si>
  <si>
    <t>U280</t>
  </si>
  <si>
    <t>0.32</t>
  </si>
  <si>
    <t>UR: 160</t>
  </si>
  <si>
    <t>0.28</t>
  </si>
  <si>
    <t>1.96</t>
  </si>
  <si>
    <t>UR: NDY</t>
  </si>
  <si>
    <t>1.97</t>
  </si>
  <si>
    <t>6.19</t>
  </si>
  <si>
    <t>UR: NDE</t>
  </si>
  <si>
    <t>6.4</t>
  </si>
  <si>
    <t>4.34</t>
  </si>
  <si>
    <t>4.58</t>
  </si>
  <si>
    <t>UR: NBV</t>
  </si>
  <si>
    <t>8.38</t>
  </si>
  <si>
    <t>15.60</t>
  </si>
  <si>
    <t>160</t>
  </si>
  <si>
    <t xml:space="preserve">Porcentaje de eficiencia terminal de Mujeres médicos especialistas  </t>
  </si>
  <si>
    <t>NDY</t>
  </si>
  <si>
    <t>Porcentaje de alumnas capacitadas en el Programa de Educación Continua.</t>
  </si>
  <si>
    <t>Porcentaje de directoras de tesis para formar recursos humanos especializados en salud.</t>
  </si>
  <si>
    <t>Porcentaje de alumnas graduadas en los Programas Académicos</t>
  </si>
  <si>
    <t>Porcentaje de aceptación de alumnas inscritas para la formación de recursos humanos en Programas Académicos.</t>
  </si>
  <si>
    <t>26.20</t>
  </si>
  <si>
    <t>11.00</t>
  </si>
  <si>
    <t>NDE</t>
  </si>
  <si>
    <t>Porcentaje de servidoras y servidores públicos capacitados y sensibilizados en materia de  derechos humanos y perspectiva de género.</t>
  </si>
  <si>
    <t>64.70</t>
  </si>
  <si>
    <t xml:space="preserve">Porcentaje de mujeres profesionales que concluyeron cursos de educación continua. </t>
  </si>
  <si>
    <t>140.00</t>
  </si>
  <si>
    <t>NBV</t>
  </si>
  <si>
    <t>Porcentaje de centros que realizan estudios de mastografía evaluados para la verificación de procesos en la toma, interpretación y seguimiento de estudios de mastografía de detección</t>
  </si>
  <si>
    <t>Porcentaje de publicación de resultados para factores de riesgo encontrados en pacientes con cáncer de mama realizadas</t>
  </si>
  <si>
    <t>Porcentaje de campañas de tamizaje para detección de cáncer de mama realizadas</t>
  </si>
  <si>
    <t>Porcentaje de Médicos Radiólogos aprobados con calificación aceptable en lectura de tamizaje</t>
  </si>
  <si>
    <t>87.50</t>
  </si>
  <si>
    <t>Porcentaje de Técnicos Radiólogos (hombres y mujeres)  capacitados en posicionamiento y control de calidad  en mastografía</t>
  </si>
  <si>
    <t>Porcentaje de Médicos Radiólogos (hombres y mujeres) capacitados en detección y diagnóstico en cáncer de mama</t>
  </si>
  <si>
    <t xml:space="preserve"> NBV- Instituto Nacional de Cancerología  NDE- Instituto Nacional de Perinatología Isidro Espinosa de los Reyes  NDY- Instituto Nacional de Salud Pública  Secretaria de Salud </t>
  </si>
  <si>
    <t xml:space="preserve"> Debido a la problemática que representa el cáncer de mama en el país, el Instituto Nacional de Cancerología a través de la Subdirección de Servicios Auxiliares de Diagnóstico y Tratamiento, preocupado por la calidad de los estudios de tamizaje de cáncer de mama con el uso de mamografía en nuestro país, ha desarrollado diferentes programas que contribuyan a una mejora de una manera continua y permanente los cuales incluyen cursos de capacitación y actualización para personal médico y técnico involucrado en el tema, así como seguimiento de su desempeño y auditorias en los casos requeridos  Continuar en la resolución de los problemas de salud reproductiva de las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Como parte de su misión institucional, y para generar el recurso humano efectivo que permita atender la demanda de servicios de salud a la población que demanda atención médica especializada, el Hospital de la Mujer oferta estudios de posgrado clínico en Ginecoobstetricia, Oncología y Neonatología al público en general.  Durante el proceso de admisión se garantiza que el acceso al mismo sea equitativo y con igualdad de género con el único propósito de que no exista distinción alguna de género.   </t>
  </si>
  <si>
    <t>(Comisión Coordinadora de Institutos Nacionales de Salud y Hospitales de Alta Especialidad)</t>
  </si>
  <si>
    <t>2773</t>
  </si>
  <si>
    <t>5038</t>
  </si>
  <si>
    <t>3764</t>
  </si>
  <si>
    <t>5806</t>
  </si>
  <si>
    <t>(Instituto Nacional de Salud Pública)</t>
  </si>
  <si>
    <t>(Instituto Nacional de Perinatología Isidro Espinosa de los Reyes)</t>
  </si>
  <si>
    <t>(Instituto Nacional de Cancerología)</t>
  </si>
  <si>
    <t>17.0</t>
  </si>
  <si>
    <t>Formación y capacitación de recursos humanos para la salud</t>
  </si>
  <si>
    <t>Salud</t>
  </si>
  <si>
    <t>12</t>
  </si>
  <si>
    <t>15.39</t>
  </si>
  <si>
    <t>15.43</t>
  </si>
  <si>
    <t>15.29</t>
  </si>
  <si>
    <t>108.45</t>
  </si>
  <si>
    <t>108.83</t>
  </si>
  <si>
    <t>0.34</t>
  </si>
  <si>
    <t>UR: NCE</t>
  </si>
  <si>
    <t>0.92</t>
  </si>
  <si>
    <t>Numero de fact sheets sobre embarazo en adolescencia.</t>
  </si>
  <si>
    <t>Número de fact sheets sobre embarazo en adolescencia</t>
  </si>
  <si>
    <t>Numero de productos de investigación sobre embarazo en adolescencia.</t>
  </si>
  <si>
    <t>Numero de productos de investigación (manuscritos, presentaciones, participaciones en congresos o reportes) sobre embarazo en adolescencia</t>
  </si>
  <si>
    <t>89,996.00</t>
  </si>
  <si>
    <t>50,000.00</t>
  </si>
  <si>
    <t>Numero de visitas a pagina comolehago.org</t>
  </si>
  <si>
    <t>Número de visitas a pagina comolehago.org</t>
  </si>
  <si>
    <t>Porcentaje de mujeres que terminan el curso virtual Salud sexual y reproductiva y prevención del embarazo en la adolescencia (Curso SSR)</t>
  </si>
  <si>
    <t>Porcentaje de manuscritos científicos con desagregación por sexo o que integran la perspectiva de género</t>
  </si>
  <si>
    <t>66.00</t>
  </si>
  <si>
    <t>Eficiencia terminal de las mujeres que participan en los cursos virtuales en línea del INSP</t>
  </si>
  <si>
    <t>Ficha de registro de productividad con perspectiva de genero.</t>
  </si>
  <si>
    <t>Ficha de registro automatizado de productividad con prespectiva de género elaborada</t>
  </si>
  <si>
    <t>36.40</t>
  </si>
  <si>
    <t>38.20</t>
  </si>
  <si>
    <t>Porcentaje de proyectos con enfoque de género vigentes en colaboración.</t>
  </si>
  <si>
    <t>40.90</t>
  </si>
  <si>
    <t>Porcentaje de productos de la investigación con enfoque de género en colaboración.</t>
  </si>
  <si>
    <t>52.30</t>
  </si>
  <si>
    <t>51.10</t>
  </si>
  <si>
    <t xml:space="preserve">Porcentaje de investigadoras del INPer, que obtienen o mantienen la acreditación como investigadores nivel I, II, y III. </t>
  </si>
  <si>
    <t>77.00</t>
  </si>
  <si>
    <t>67.00</t>
  </si>
  <si>
    <t>NCE</t>
  </si>
  <si>
    <t>Porcentaje de personal capacitado en la Promoción de la Salud de las Mujeres Adultas Mayores</t>
  </si>
  <si>
    <t xml:space="preserve"> NCE- Instituto Nacional de Geriatría  NDE- Instituto Nacional de Perinatología Isidro Espinosa de los Reyes  NDY- Instituto Nacional de Salud Pública </t>
  </si>
  <si>
    <t xml:space="preserve">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(CV  Desarrollo de proyectos de investigación en las diferentes líneas que se aborden en el INPer, con participación de otras instituciones que fortalezcan los hallazgos de dichos proyectos con perspectiva de género.  Fomentar la investigación en salud, promoviendo evidencia científica con  utilidad a la erradicación de la discriminación de género. Capacitar a mujeres que participan en los cursos virtuales del INSP.  </t>
  </si>
  <si>
    <t>35317</t>
  </si>
  <si>
    <t>94882</t>
  </si>
  <si>
    <t>20350</t>
  </si>
  <si>
    <t>38828</t>
  </si>
  <si>
    <t>(Instituto Nacional de Geriatría)</t>
  </si>
  <si>
    <t>125.0</t>
  </si>
  <si>
    <t>Investigación y desarrollo tecnológico en salud</t>
  </si>
  <si>
    <t>E022</t>
  </si>
  <si>
    <t>82.53</t>
  </si>
  <si>
    <t>110.81</t>
  </si>
  <si>
    <t>87.52</t>
  </si>
  <si>
    <t>172.06</t>
  </si>
  <si>
    <t>158.42</t>
  </si>
  <si>
    <t>19.79</t>
  </si>
  <si>
    <t>UR: NCK</t>
  </si>
  <si>
    <t>15.91</t>
  </si>
  <si>
    <t>124.05</t>
  </si>
  <si>
    <t>125.68</t>
  </si>
  <si>
    <t>UR: NCD</t>
  </si>
  <si>
    <t>87.18</t>
  </si>
  <si>
    <t>258.40</t>
  </si>
  <si>
    <t>246.58</t>
  </si>
  <si>
    <t>565.79</t>
  </si>
  <si>
    <t>576.56</t>
  </si>
  <si>
    <t>UR: NBB</t>
  </si>
  <si>
    <t>565.19</t>
  </si>
  <si>
    <t>13.40</t>
  </si>
  <si>
    <t xml:space="preserve">Porcentaje de recién nacidos vivos prematuros sin protección social en salud (de 36 o menos semanas de gestación) atendidos en el Hospital de la Mujer  </t>
  </si>
  <si>
    <t>71.20</t>
  </si>
  <si>
    <t>99.00</t>
  </si>
  <si>
    <t xml:space="preserve">Porcentaje de mujeres con egreso hospitalario por Mejoría en el Hosital de la Mujer que recibieron atención medica hospitalaria especializada </t>
  </si>
  <si>
    <t>58.10</t>
  </si>
  <si>
    <t>236.10</t>
  </si>
  <si>
    <t>51.50</t>
  </si>
  <si>
    <t>Porcentaje de mujeres aceptadas como pacientes en el INPer, durante el periodo.</t>
  </si>
  <si>
    <t>38.70</t>
  </si>
  <si>
    <t>30.10</t>
  </si>
  <si>
    <t>Porcentaje de pacientes mujeres con obesidad que generan un egreso hospitalario.</t>
  </si>
  <si>
    <t>59.10</t>
  </si>
  <si>
    <t>58.00</t>
  </si>
  <si>
    <t>Porcentaje de cirugías de alta especialidad realizadas a mujeres.</t>
  </si>
  <si>
    <t>99.40</t>
  </si>
  <si>
    <t>99.70</t>
  </si>
  <si>
    <t>Porcentaje de recetas surtidas completas  a mujeres hospitalizadas.</t>
  </si>
  <si>
    <t>81.90</t>
  </si>
  <si>
    <t>81.50</t>
  </si>
  <si>
    <t>Porcentaje de egresos hospitalarios de mujeres por mejoría y curación.</t>
  </si>
  <si>
    <t>91.00</t>
  </si>
  <si>
    <t>Porcentaje de usuarias con percepción de satisfacción de la calidad de la atención médica ambulatoria recibida superior a 80 puntos.</t>
  </si>
  <si>
    <t>63.00</t>
  </si>
  <si>
    <t>350.00</t>
  </si>
  <si>
    <t>NCK</t>
  </si>
  <si>
    <t>Porcentaje de mujeres que reciben tratamiento para escelsosis múltiple y padecimientos relacionados en el Instituto Nacional de Neurología y Neurocirugía Manuel Velasco Suárez</t>
  </si>
  <si>
    <t>96.00</t>
  </si>
  <si>
    <t>95.20</t>
  </si>
  <si>
    <t>NCD</t>
  </si>
  <si>
    <t>Porcentaje de espirometrias realizadas a mujeres con probable EPOC por exposición a humo de leña en zonas rurales</t>
  </si>
  <si>
    <t>6.90</t>
  </si>
  <si>
    <t>10.60</t>
  </si>
  <si>
    <t>10.50</t>
  </si>
  <si>
    <t>Porcentaje de consultas de primera vez y subsecuentes otorgadas a mujeres con diagnóstico de EPOC relacionado con el humo de leña.</t>
  </si>
  <si>
    <t>24.70</t>
  </si>
  <si>
    <t>24.50</t>
  </si>
  <si>
    <t>23.40</t>
  </si>
  <si>
    <t>Porcentaje de egresos de mujeres con diagnóstico de enfermedades respiratorias de alta complejidad con atención médica especializada en los servicios de hospitalización.</t>
  </si>
  <si>
    <t>96.30</t>
  </si>
  <si>
    <t>92.00</t>
  </si>
  <si>
    <t>Porcentaje de recetas surtidas en forma completa a mujeres hospitalizadas con cáncer</t>
  </si>
  <si>
    <t>71.50</t>
  </si>
  <si>
    <t>68.60</t>
  </si>
  <si>
    <t>Porcentaje de pacientes mujeres a las que se les otorgo consulta para la atención de padecimientos oncológicos</t>
  </si>
  <si>
    <t>52.20</t>
  </si>
  <si>
    <t>53.30</t>
  </si>
  <si>
    <t xml:space="preserve">Porcentaje de egresos hospitalarios de mujeres por mejoría </t>
  </si>
  <si>
    <t>90.50</t>
  </si>
  <si>
    <t>88.40</t>
  </si>
  <si>
    <t>Porcentaje de mujeres con diagnóstico de cáncer, con consultas subsecuentes en el Instituto Nacional de Cancerología</t>
  </si>
  <si>
    <t>58.90</t>
  </si>
  <si>
    <t>NBB</t>
  </si>
  <si>
    <t>Porcentaje de Pacientes Mujeres Atendidas en Consulta Externa.</t>
  </si>
  <si>
    <t>60.00</t>
  </si>
  <si>
    <t>64.00</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</si>
  <si>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</si>
  <si>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</si>
  <si>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Con la implementación del programa cero rechazos se ha incrementado la demanda de los servicios de atención de salud de alta especialidad que brinda el Hospital General Dr. Manuel Gea González, esto aunado a una sobreocupación y a la disminución de camas  por la reubicación de las áreas de la Torre Antigua de Hospitalización a la Torre de Especialidades, derivado del dictamen de la desocupación de la Torre Antigua y los recursos económicos limitados con los que opera este nosocomio, que podría ocasionar los servicios se saturen derivando en una atención de baja calidad a los usuarios, o que nos encontremos imposibilitados a cubrir la demanda de atención médica.  Contribuir a la atención de pacientes mujeres con diagnóstico de cáncer, impulsando el acceso a un tratamiento integral, así como a programas de educación y prevención, a fin de mejorar la adherencia terapéutica de las pacientes mediante el acceso al tratamiento, con cobertura de medicamentos para favorecer la recuperación de su salud y mejorar su calidad de vida.  Contribuir en asegurar el acceso efectivo a servicios de salud con calidad mediante la atención a la demanda de servicios especializados de salud que se presentó a las entidades coordinadas por la CCINSHAE.  LA ESCLEROSIS MÚLTIPLE ES AL DÍA DE HOY LA PRIMERA CAUSA DE DISCAPACIDAD DE ORIGEN NEUROLÓGICO EN GENTE JOVEN, SOLO DESPUÉS DE LOS TRAUMATISMOS POR ACCIDENTES. ESTE PADECIMIENTO ES PROGRESIVO EN EL SISTEMA NERVIOSO CENTRAL, EL CUAL PROVOCA LESIONES AFECTANDO EL CEREBRO Y LA MEDULA ESPINAL EN EL SISTEMA DE SALUD APARECE ENTRE LAS PRIMERAS 10 CAUSAS DE ATENCION NEUROLOGICA.  Garantizar el derecho a las mujeres a la resolución de su embarazo por la vía más adecuada y que recibirán el tratamiento más adecuado para la resolución de su patología.  El margen de pobreza existente en la que viven millones de personas en el momento presente, aunado a la vulnerabilidad incrementa la probabilidad de padecer o agravar dicha situación de pobreza en el futuro. Uno de los factores determinantes de las condiciones de vulnerabilidad y pobreza en los hogares mexicanos estan vinculados a cuestiones de género, es decir, tienen que ver con las expectativas sociales y de salud que limitan o posibilitan de forma diferente a mujeres y hombres. Las políticas en salud con propósitos a lograr una mayor equidad de género en salud otorga oportunidades a las mujeres con la intención de reducir tasas de natalidad, mortalidad, morbilidad, para mejorar la nutrición infantil o lograr una mayor protección del medio ambiente. El Hospital de la Mujer encamina actividades para que la atención en salud demandada por mujeres de escasos recursos o en estado de vulnerabilidad no solo se dirija al bienestar de una mujer, sino también a mejorar el bienestar de una madre y de su familia, aumentando la cantidad de mujeres que pueden participar en el mundo laboral y propiciar la prosperidad económica de sus comunidades y de nuestro país. Para lograr abordar adecuadamente la salud de las mujeres se está constantemente en la actualización y capacitación de aquellos factores que influyen en la generación de padecimientos como es el caso de la muerte materna y la muerte (estados resultantes de una la evolución patológica de un embarazo en condiciones hostiles que representa un daño en el estado psicológico de la mujer). El reto del Hospital de la Mujer es continuar  identificando características en las mujeres que incrementan la probabilidad de padecer un estado de daño a salud, desde un enfoque de género, y/o generar herramientas adicionales para ser incorporadas en el análisis y diseño de estrategias y actividades efectivas de atención a la salud. </t>
  </si>
  <si>
    <t>(Instituto Nacional de Neurología y Neurocirugía Manuel Velasco Suárez)</t>
  </si>
  <si>
    <t>74550</t>
  </si>
  <si>
    <t>177038</t>
  </si>
  <si>
    <t>70829</t>
  </si>
  <si>
    <t>193917</t>
  </si>
  <si>
    <t>(Instituto Nacional de Enfermedades Respiratorias Ismael Cosío Villegas)</t>
  </si>
  <si>
    <t>(Hospital General "Dr. Manuel Gea González")</t>
  </si>
  <si>
    <t>1160.8</t>
  </si>
  <si>
    <t>Atención a la Salud</t>
  </si>
  <si>
    <t>E023</t>
  </si>
  <si>
    <t>50.30</t>
  </si>
  <si>
    <t>50.3</t>
  </si>
  <si>
    <t>UR: X00</t>
  </si>
  <si>
    <t>107.14</t>
  </si>
  <si>
    <t>562,109.00</t>
  </si>
  <si>
    <t>X00</t>
  </si>
  <si>
    <t>Porcentaje del alumnado con pruebas de tamizaje del año en curso, respecto del alumnado con pruebas de tamizaje programado.</t>
  </si>
  <si>
    <t>77.15</t>
  </si>
  <si>
    <t>61,244.00</t>
  </si>
  <si>
    <t>Porcentaje de adolescentes que inician tratamiento en las Unidades de Especalidades Médicas-Centros de Atención Primaria en Adicciones (UNEME-CAPA)</t>
  </si>
  <si>
    <t xml:space="preserve"> X00- Comisión Nacional contra las Adicciones </t>
  </si>
  <si>
    <t xml:space="preserve"> Estudios recientes muestran incrementos importantes en el consumo de drogas ilegales, especialmente en el uso de mariguana.  El alcohol se presenta como la sustancia de mayor consumo e impacto, los hombres tienen un consumo mayor que las mujeres, sin embargo éste va en aumento.  Según la ENCODAT 2016-2017* reporta que 14.9 millones de mexicanos son fumadores actuales 3.8 millones de mujeres y 11.1 millones de hombres de los cuales 5.4 millones fuman diariamente y 9.4 millones fuman de forma ocasional.   La población de 12 a 65 años el 17.6% fuma tabaco ocasionalmente, Esto corresponde a 14.9 millones de fumadores mexicanos, entre los cuales, el 8.7% 3 millones 812 mil, son mujeres y el 27.1%, 11 millones 78 mil son hombres.    El segundo lugar como droga de impacto lo ocupó la mariguana, con un total de 17 mil 808 personas atendidas 33.2%; de estos, los hombres representaron el 80.3% de consumidores y las mujeres el 19.7%   Tomando en cuenta la demanda de servicios por grupos de edad, los adolescentes de 12 a 17 años representan el más importante, con un 48.2% que corresponde prácticamente a la mitad de usuarios que recibieron tratamiento en las unidades en el año 2016. Los adultos jóvenes de 18 a 29 años, representaron el segundo grupo de atención, con un 31.3%; y el tercero, los adultos de 35 a 49 años 10.3%.   *ENCODAT 2016-2017, Encuesta Nacional de Consumo de Drogas, Alcohol y Tabaco. </t>
  </si>
  <si>
    <t>302084</t>
  </si>
  <si>
    <t>300163</t>
  </si>
  <si>
    <t>6778406</t>
  </si>
  <si>
    <t>6531695</t>
  </si>
  <si>
    <t>(Comisión Nacional contra las Adicciones)</t>
  </si>
  <si>
    <t>Prevención y atención contra las adicciones</t>
  </si>
  <si>
    <t>E025</t>
  </si>
  <si>
    <t>512.35</t>
  </si>
  <si>
    <t>UR: R00</t>
  </si>
  <si>
    <t>447.87</t>
  </si>
  <si>
    <t>94.33</t>
  </si>
  <si>
    <t>R00</t>
  </si>
  <si>
    <t>Vacunar a niñas de 5º grado y no escolarizadas con vacuna VPH</t>
  </si>
  <si>
    <t xml:space="preserve"> R00- Centro Nacional para la Salud de la Infancia y la Adolescencia </t>
  </si>
  <si>
    <t xml:space="preserve"> La vacunación en las niñas en quinto grado de primaria, tiene como objetivo prevenir la infección por el virus del papiloma humano antes de que tengan contacto con él, debido a que este virus se ha encontrado asociado al 70% de los casos de cáncer cervicouterino </t>
  </si>
  <si>
    <t>556327</t>
  </si>
  <si>
    <t>618141</t>
  </si>
  <si>
    <t>(Centro Nacional para la Salud de la Infancia y la Adolescencia)</t>
  </si>
  <si>
    <t>447.8</t>
  </si>
  <si>
    <t>Programa de vacunación</t>
  </si>
  <si>
    <t>E036</t>
  </si>
  <si>
    <t>1.77</t>
  </si>
  <si>
    <t>1.83</t>
  </si>
  <si>
    <t>Porcentaje de programas institucionales realizados con enfoque de género.</t>
  </si>
  <si>
    <t xml:space="preserve"> NDE- Instituto Nacional de Perinatología Isidro Espinosa de los Reyes </t>
  </si>
  <si>
    <t xml:space="preserve"> Apoyar la mejora continua de la calidad de las funciones sustantivas, promoviendo la igualdad entre hombres y mujeres y la no discriminación.  </t>
  </si>
  <si>
    <t>491</t>
  </si>
  <si>
    <t>1149</t>
  </si>
  <si>
    <t>454</t>
  </si>
  <si>
    <t>1070</t>
  </si>
  <si>
    <t>0.35</t>
  </si>
  <si>
    <t>0.37</t>
  </si>
  <si>
    <t>Porcentaje de sesiones del Comité de Control y Desempeño Institucional realizadas.</t>
  </si>
  <si>
    <t xml:space="preserve"> Realizar las acciones de vigilancia y asesoría tanto en el ejercicio de los recursos, como en el cumplimiento puntual de los programas, verificando que se incorpore la perspectiva de género, la no discriminación y el respeto a los derechos humanos. </t>
  </si>
  <si>
    <t>Actividades de apoyo a la función pública y buen gobierno</t>
  </si>
  <si>
    <t>O001</t>
  </si>
  <si>
    <t>1.74</t>
  </si>
  <si>
    <t>93.10</t>
  </si>
  <si>
    <t>Porcentaje de mujeres con percepción de satisfacción de la calidad de la atención médica hospitalaria recibida superior a los 80 puntos.</t>
  </si>
  <si>
    <t xml:space="preserve"> Promover la implementación de las políticas de calidad y seguridad del paciente, que incidan en la mejora de los procesos internos y con apego a lo dispuesto en materia de igualdad entre mujeres y hombres, la no discriminación de los derechos humanos.   </t>
  </si>
  <si>
    <t>643</t>
  </si>
  <si>
    <t>2488</t>
  </si>
  <si>
    <t>Rectoría en Salud</t>
  </si>
  <si>
    <t>P012</t>
  </si>
  <si>
    <t>1.60</t>
  </si>
  <si>
    <t>1.6</t>
  </si>
  <si>
    <t>2.62</t>
  </si>
  <si>
    <t>43.32</t>
  </si>
  <si>
    <t>43.60</t>
  </si>
  <si>
    <t>43.6</t>
  </si>
  <si>
    <t>69.0</t>
  </si>
  <si>
    <t>1.64</t>
  </si>
  <si>
    <t>1.82</t>
  </si>
  <si>
    <t>2.02</t>
  </si>
  <si>
    <t>4.37</t>
  </si>
  <si>
    <t>UR: NBD</t>
  </si>
  <si>
    <t>1.38</t>
  </si>
  <si>
    <t>112.08</t>
  </si>
  <si>
    <t>116.10</t>
  </si>
  <si>
    <t>116.1</t>
  </si>
  <si>
    <t>UR: K00</t>
  </si>
  <si>
    <t>330.13</t>
  </si>
  <si>
    <t>1.20</t>
  </si>
  <si>
    <t>1.40</t>
  </si>
  <si>
    <t>Porcentaje de mujeres seropositivas con embarazo resuelto.</t>
  </si>
  <si>
    <t>51.40</t>
  </si>
  <si>
    <t>40.00</t>
  </si>
  <si>
    <t>6.Porcentaje de mujeres a quienes se les proporciono algun taller psicoeducativo en VIH en el periodo</t>
  </si>
  <si>
    <t>88.90</t>
  </si>
  <si>
    <t>83.30</t>
  </si>
  <si>
    <t>5. Porcentaje de egresos por mejoría en mujeres que viven con VIH atendidas en hospitalización en el periodo</t>
  </si>
  <si>
    <t>42.10</t>
  </si>
  <si>
    <t>35.80</t>
  </si>
  <si>
    <t>4.Porcentaje de mujeres que recibieron una consejería en VIH en el periodo</t>
  </si>
  <si>
    <t>13.70</t>
  </si>
  <si>
    <t>14.00</t>
  </si>
  <si>
    <t>3. Porcentaje de mujeres a quienes se les realizaron estudios de laboratorio en el Laboratorio de Diagnóstico Virológico (LDV-CIENI) en el periodo</t>
  </si>
  <si>
    <t>27.90</t>
  </si>
  <si>
    <t>30.80</t>
  </si>
  <si>
    <t>2. Porcentaje de mujeres reclutadas al protocolo de investigación de embarazadas a quienes se les realizaron pruebas de detección en el periodo</t>
  </si>
  <si>
    <t>22.60</t>
  </si>
  <si>
    <t>19.00</t>
  </si>
  <si>
    <t>1. Porcentaje de mujeres que viven con VIH atendidas en las diferentes especialidades que otorga el CIENI en el periodo.</t>
  </si>
  <si>
    <t>85.60</t>
  </si>
  <si>
    <t>73.00</t>
  </si>
  <si>
    <t>Porcentaje de Mujeres Tamizadas para VIH, atendidas en la Clínica de Displasias y en el Departamento de Hematología</t>
  </si>
  <si>
    <t>1.10</t>
  </si>
  <si>
    <t>2.80</t>
  </si>
  <si>
    <t>NBD</t>
  </si>
  <si>
    <t>Porcentaje de pacientes mujeres detectadas con VIH/SIDA</t>
  </si>
  <si>
    <t>Porcentaje de Mujeres Satisfechas con la Atención Médica Recibida en el Área de VIH/SIDA y otras ITS</t>
  </si>
  <si>
    <t>95.65</t>
  </si>
  <si>
    <t>23.00</t>
  </si>
  <si>
    <t>Entidad</t>
  </si>
  <si>
    <t>K00</t>
  </si>
  <si>
    <t xml:space="preserve">Porcentaje de entidades federativas con programas de acompañamiento para mujeres con VIH.  </t>
  </si>
  <si>
    <t>94.90</t>
  </si>
  <si>
    <t>21,200.00</t>
  </si>
  <si>
    <t>Persona</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</si>
  <si>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</si>
  <si>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</si>
  <si>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Las mujeres que viven con VIH, han sido infectadas de sus parejas heterosexuales. Existe una mayor vulnerabilidad social y biológica de las mujeres en mayor en comparación de sus pares (hombres heterosexuales), sin embargo, la concentración histórica de la epidemia en hombres que tiene sexo con otros hombres, hace recomendable focalizar muchas de las estrategias en esta población de riesgo, para evitar el impacto desmesurado del VIH/SIDA en los HSH y evitar la feminización de la epidemia.   Abatir la falta de información sobre educación sexual y reproductiva, de igual manera de las enfermedades de transmisión sexual, mediante temas enfocados a la prevención, orientación, detección y prevención oportuna, que permita mantener informada la población del género femenino que consideramos más vulnerable, así como actualizada sobre nuevas infecciones por VIH y otras ITS a la población en general, principalmente mujeres. La no aceptación por parte de las pacientes de la problemática de salud que presentan   Realizar pruebas rápidas que favorezcan al diagnóstico temprano del VIH, la detención de infecciones oportunistas y el tratamiento oportuno de las infecciones, así como posibles neoplasias el seguimiento de la atención y el tratamiento adecuado, para mejorar la calidad de vida del paciente.   Contribuir a consolidar las acciones de protección, promoción de la salud y prevención de enfermedades, mediante la reducción de nuevas infecciones por VIH y otras infecciones de transmisión sexual (ITS) a través de la prevención en los grupos más afectados y con la atención oportuna a los portadores.  Realizar las acciones de convencimiento para realizar la prueba rápida de VIH/SIDA en pacientes embarazadas, a fin de detectar a las posibles portadoras e iniciar el tratamiento oportuno para evitar la transmisión vertical a los productos. </t>
  </si>
  <si>
    <t>5204</t>
  </si>
  <si>
    <t>44039</t>
  </si>
  <si>
    <t>1681</t>
  </si>
  <si>
    <t>35364</t>
  </si>
  <si>
    <t>(Hospital General de México "Dr. Eduardo Liceaga")</t>
  </si>
  <si>
    <t>(Centro Nacional para la Prevención y el Control del VIH/SIDA)</t>
  </si>
  <si>
    <t>405.1</t>
  </si>
  <si>
    <t>Prevención y atención de VIH/SIDA y otras ITS</t>
  </si>
  <si>
    <t>P016</t>
  </si>
  <si>
    <t>1.48</t>
  </si>
  <si>
    <t>Porcentaje de material elaborado y distribuido de Síndrome de Turner</t>
  </si>
  <si>
    <t>Porcentaje de actividades de campaña de difusión sobre el Síndrome de Turner cumplidas</t>
  </si>
  <si>
    <t xml:space="preserve"> El Síndrome de Turner es una alteración genética originada por la ausencia parcial o total de un cromosoma sexual X y la única monosomía compatible con la vida, se presenta solo en pacientes del sexo femenino. La prevalencia es de 1 en 2500 mujeres vivas. Por lo que realizar un diagnóstico oportuno mejora significativamente la calidad de vida de estas pacientes; por ello, es  importante orientar a la población sobre las principales características del Síndrome de Turner para su sospecha y abordaje temprano. </t>
  </si>
  <si>
    <t>1836</t>
  </si>
  <si>
    <t>4.3</t>
  </si>
  <si>
    <t>Prevención y control de enfermedades</t>
  </si>
  <si>
    <t>P018</t>
  </si>
  <si>
    <t>3.19</t>
  </si>
  <si>
    <t>3.6</t>
  </si>
  <si>
    <t>0.36</t>
  </si>
  <si>
    <t>UR: NCG</t>
  </si>
  <si>
    <t>6.59</t>
  </si>
  <si>
    <t>8.07</t>
  </si>
  <si>
    <t>8.45</t>
  </si>
  <si>
    <t>129.91</t>
  </si>
  <si>
    <t>131.22</t>
  </si>
  <si>
    <t>136.47</t>
  </si>
  <si>
    <t>0.13</t>
  </si>
  <si>
    <t>UR: M7F</t>
  </si>
  <si>
    <t>1,423.68</t>
  </si>
  <si>
    <t>1,472.99</t>
  </si>
  <si>
    <t>1472.99</t>
  </si>
  <si>
    <t>UR: L00</t>
  </si>
  <si>
    <t>2162.67</t>
  </si>
  <si>
    <t>Porcentaje de consultas otorgadas a mujeres respecto al total de consultas otorgadas (primera vez, subsecuente, urgencias, preconsulta).</t>
  </si>
  <si>
    <t>83.01</t>
  </si>
  <si>
    <t>78.31</t>
  </si>
  <si>
    <t>8,000.00</t>
  </si>
  <si>
    <t>NCG</t>
  </si>
  <si>
    <t>Porcentaje de mujeres tamizadas con estudios de mastografía</t>
  </si>
  <si>
    <t>7,500.00</t>
  </si>
  <si>
    <t>Porcentaje de mujeres tamizadas por citologías cérvico vaginales</t>
  </si>
  <si>
    <t>50.60</t>
  </si>
  <si>
    <t>3. Porcentaje de mujeres con diagnóstico de EPID a las que se les otorgo tratamiento gratuito</t>
  </si>
  <si>
    <t>171.30</t>
  </si>
  <si>
    <t>74.80</t>
  </si>
  <si>
    <t>2. Porcentaje de mujeres a quienes se les realizaron estudios gratuitos para diagnóstico diferencial de EPID</t>
  </si>
  <si>
    <t>60.70</t>
  </si>
  <si>
    <t>47.60</t>
  </si>
  <si>
    <t>1. Porcentaje de mujeres con EPID a quienes se les realizaron pruebas de función respiratoria de seguimiento gratuitas</t>
  </si>
  <si>
    <t>18.10</t>
  </si>
  <si>
    <t>Porcentaje de mujeres con diagnóstico de Asma a las que se les otorgo consulta y tratamiento gratuito</t>
  </si>
  <si>
    <t>24.80</t>
  </si>
  <si>
    <t>25.20</t>
  </si>
  <si>
    <t>2Porcentaje de mujeres que presentaron mutación del gen EGFR en el periodo</t>
  </si>
  <si>
    <t>96.10</t>
  </si>
  <si>
    <t>15.90</t>
  </si>
  <si>
    <t>1Porcentaje de mujeres a las que se les otorga tratamiento dirigido por presentar mutación del gen EGFR</t>
  </si>
  <si>
    <t>Porcentaje de pacientes con cáncer cervicouterino beneficiadas con tratamiento para el dolor asociado a la enfermedad y el tratamiento</t>
  </si>
  <si>
    <t>Porcentaje de pacientes con cáncer cervicouterino beneficiadas con tratamiento psico-oncológico para el afrontamiento de la enfermedad</t>
  </si>
  <si>
    <t>Porcentaje de pacientes del Programa, que reciben atención nutricional especializada antes, durante y después del tratamiento oncológico</t>
  </si>
  <si>
    <t>Porcentaje de mujeres beneficiadas con tratamientos innovadores</t>
  </si>
  <si>
    <t>98.20</t>
  </si>
  <si>
    <t>Porcentaje de mujeres atendidas con diagnóstico de cáncer cervicouterino de nuevo ingreso al Programa</t>
  </si>
  <si>
    <t>Porcentaje de mujeres atendidas con cáncer cervicouterino subsecuentes en el Programa</t>
  </si>
  <si>
    <t>99.10</t>
  </si>
  <si>
    <t xml:space="preserve">Porcentaje de mujeres atendidas con diagnóstico de cáncer cervicouterino </t>
  </si>
  <si>
    <t>104.20</t>
  </si>
  <si>
    <t>Porcentaje de pacientes con Cáncer de Pulmón No Asociado a Tabaquismo que se les realizaron pruebas de mutación</t>
  </si>
  <si>
    <t>100.60</t>
  </si>
  <si>
    <t>Porcentaje de pacientes Atendidas con Cáncer de Pulmón No Asociado a Tabaquismo subsecuentes</t>
  </si>
  <si>
    <t>110.70</t>
  </si>
  <si>
    <t>Porcentaje de mujeres de nuevo ingreso con Cáncer de Pulmón No Asociado a Tabaquismo</t>
  </si>
  <si>
    <t>89.50</t>
  </si>
  <si>
    <t>Porcentaje de pacientes con Cáncer de Pulmón No Asociado a Tabaquismo que expresan mejoría en su calidad de vida a partir de recibir atención en la Unidad Funcional de Tórax</t>
  </si>
  <si>
    <t>166.70</t>
  </si>
  <si>
    <t>Porcentaje de pacientes dotados con Terapia Molecular e Inmuno-oncología</t>
  </si>
  <si>
    <t>Porcentaje de profesionales de la salud capacitados en cáncer de ovario</t>
  </si>
  <si>
    <t>106.10</t>
  </si>
  <si>
    <t xml:space="preserve">Porcentaje de Pacientes Atendidas con Cáncer de Ovario Subsecuentes </t>
  </si>
  <si>
    <t>186.25</t>
  </si>
  <si>
    <t>Porcentaje de Mujeres Atendidas con Cáncer de Ovario de Nuevo Ingreso</t>
  </si>
  <si>
    <t>112.30</t>
  </si>
  <si>
    <t>Porcentaje de Mujeres Atendidas con Diagnóstico de Cáncer de Ovario</t>
  </si>
  <si>
    <t>Porcentaje de mujeres atendidas a través de la Clínica de Cáncer Hereditario del Instituto Nacional de Cancerología</t>
  </si>
  <si>
    <t>56.90</t>
  </si>
  <si>
    <t>76.10</t>
  </si>
  <si>
    <t>Porcentaje de mujeres con cáncer de mama navegadas</t>
  </si>
  <si>
    <t>37.60</t>
  </si>
  <si>
    <t>21.60</t>
  </si>
  <si>
    <t>Porcentaje de mujeres con cáncer de mama beneficiadas por el programa de post-mastectomía en el INCan</t>
  </si>
  <si>
    <t>88.50</t>
  </si>
  <si>
    <t>94.50</t>
  </si>
  <si>
    <t>Porcentaje de mujeres con cáncer de mama post-mastectomizadas reconstruidas</t>
  </si>
  <si>
    <t>130.00</t>
  </si>
  <si>
    <t>Porcentaje de Mujeres con Diagnóstico de Cáncer de Endometrio Apoyadas con Quimioterapia</t>
  </si>
  <si>
    <t>109.50</t>
  </si>
  <si>
    <t xml:space="preserve">Porcentaje de Pacientes Atendidas con Cáncer de Endometrio Subsecuentes </t>
  </si>
  <si>
    <t>112.50</t>
  </si>
  <si>
    <t>Porcentaje de Mujeres Atendidas con Cáncer de Endometrio de Nuevo Ingreso</t>
  </si>
  <si>
    <t>109.60</t>
  </si>
  <si>
    <t>Porcentaje de Mujeres Atendidas con Diagnóstico de Cáncer de Endometrio</t>
  </si>
  <si>
    <t>M7F</t>
  </si>
  <si>
    <t>Porcentaje de personas capacitadas en violencia, salud mental y adicciones con perspectiva de género</t>
  </si>
  <si>
    <t>21.00</t>
  </si>
  <si>
    <t>L00</t>
  </si>
  <si>
    <t xml:space="preserve"> Cobertura de detección de cáncer de mama con mastografía en mujeres de 40 a 69 años sin seguridad social.</t>
  </si>
  <si>
    <t>9.10</t>
  </si>
  <si>
    <t>Porcentaje de mujeres de 25 a 39 años sin seguridad social con exploración clínica.</t>
  </si>
  <si>
    <t>40.70</t>
  </si>
  <si>
    <t>Cobetura de tamizaje de cáncer de cuello uterino en mujeres de 25 a 64 años de edad sin seguridad social.</t>
  </si>
  <si>
    <t>175.00</t>
  </si>
  <si>
    <t>Porcentaje de sesiones informativas con entrega de material sobre género en salud, masculinidades saludables, derechos humanos, interculturalidad, diversidad sexual y cultura institucional.</t>
  </si>
  <si>
    <t>82.80</t>
  </si>
  <si>
    <t>Porcentaje de unidades de salud con acciones de atención con perspectiva de género.</t>
  </si>
  <si>
    <t>Porcentaje de personal de unidades administrativas, órganos desconcentrados y descentralizados de la Secretaría de Salud capacitados en materia de género en salud y cultura institucional.</t>
  </si>
  <si>
    <t>157.70</t>
  </si>
  <si>
    <t>Porcentaje de profesionales de la salud de las entidades federativas con capacitación en materia de género en salud, no discriminación, derechos humanos y cultura institucional.</t>
  </si>
  <si>
    <t xml:space="preserve">Servicios amigables para adolescentes operando del programa de Salud Sexual y Reproductiva </t>
  </si>
  <si>
    <t>73.60</t>
  </si>
  <si>
    <t xml:space="preserve">Cobertura de anticoncepción post-evento obstétrico en adolescentes en la Secretaría de Salud </t>
  </si>
  <si>
    <t>60.90</t>
  </si>
  <si>
    <t>75.50</t>
  </si>
  <si>
    <t>Cobertura de adolescentes usuarias activas de métodos anticonceptivos modernos proporcionados o aplicados por la Secretaría de Salud</t>
  </si>
  <si>
    <t>16.10</t>
  </si>
  <si>
    <t>18.00</t>
  </si>
  <si>
    <t>Tasa de vasectomías en hombres de 20 a 64 años de edad en la Secretaría de Salud</t>
  </si>
  <si>
    <t xml:space="preserve">Cobertura de anticoncepción posevento obstétrico en la Secretaría de Salud </t>
  </si>
  <si>
    <t>48.60</t>
  </si>
  <si>
    <t>53.10</t>
  </si>
  <si>
    <t>Cobertura de usuarias activas de métodos anticonceptivos modernos proporcionados o aplicados en la Secretaría de Salud</t>
  </si>
  <si>
    <t>72.30</t>
  </si>
  <si>
    <t>Cobertura de tamiz neonatal en población sin seguridad social</t>
  </si>
  <si>
    <t>45.00</t>
  </si>
  <si>
    <t>Porcentaje de embarazadas atendidas desde el primer trimestre gestacional.</t>
  </si>
  <si>
    <t>7.00</t>
  </si>
  <si>
    <t>5.02</t>
  </si>
  <si>
    <t>Porcentaje de mujeres que ingresan a refugio</t>
  </si>
  <si>
    <t>27.00</t>
  </si>
  <si>
    <t>26.00</t>
  </si>
  <si>
    <t>Porcentaje de mujeres en situación de violencia severa que fueron atendidas</t>
  </si>
  <si>
    <t>18.30</t>
  </si>
  <si>
    <t>19.70</t>
  </si>
  <si>
    <t>Porcentaje de mujeres de 15 años o más a las que se aplicó la herramienta de detección y resultó positiva</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</si>
  <si>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t>
  </si>
  <si>
    <t xml:space="preserve"> Alta frecuencia de problemas de salud sexual y reproductiva, así como de violencia de género que afectan a la población femenina en territorio nacional.  México atraviesa por un momento difícil, los problemas económicos, sociales y la inseguridad, afectan la calidad de vida de la población, aumentando su estrés y las enfermedades mentales que en México, tienen rostro de pobreza e inequidad. La prevalencia de los problemas de salud mental tiende a incrementar en tanto se tenga menor nivel socioeconómico, la pobreza y el desempleo aumentan la duración de los trastornos mentales, las personas más pobres sufren tanto de serios problemas de salud física, como de trastornos mentales graves. La depresión ocupa el décimo lugar en la carga de enfermedad, el cuarto entre las mujeres, el abuso de alcohol y las violencias se encuentran entre los cuatro factores de riesgo que más impacto tienen sobre la carga de enfermedad y, el abuso de drogas está en incremento; el alcohol es responsable del 20% de la carga de enfermedad sin cambios en los últimos 20 años a pesar de que se tiene evidencia del impacto de regulación de disponibilidad y de la detección y tratamiento breve en el primer nivel de atención, medidas que no han formado parte de las políticas públicas. La violencia como fenómeno multidimensional y multifactorial, requiere abordarse desde una perspectiva integral para contribuir a la salud mental de los individuos. Por ello, es necesario el avance en la investigación experimental, clínica y psicosocial, y la incorporación del cuidado de la salud mental en los programas de promoción de la salud, de prevención, de tratamiento y de control de las enfermedades con programas que partan de un diagnóstico individual y colectivo preciso, basados en evidencia científica y accesible a la población. En este contexto, derivado de la investigación epidemiológica y psicosocial que se realiza en el Instituto Nacional de Psiquiatría, se han desarrollado modelos de intervención comunitaria en adicciones y salud mental, dirigidos a grupos de población en condición de vulnerabilidad que requieren intervenciones selectivas.  Contribuir a la atención de pacientes mujeres con diagnóstico de cáncer, impulsando el acceso a un tratamiento integral, así como a programas de educación y prevención, a fin de mejorar la adherencia terapéutica de las pacientes mediante el acceso al tratamiento, con cobertura de medicamentos para favorecer la recuperación de su salud y mejorar su calidad de vida.  Contribuir a cerrar brechas existentes en salud entre diferentes grupos sociales y regiones del pais a través de incrementar la esperanza de vida en mujeres de 35 años. Responsabilidad de la Secretaría de Salud a efecto de reducir la mortalidad de la mujer.  Problemática a atender: Reducir la incidencia y mortalidad por cáncer cérvico uterino y cáncer de mama en las pacientes que atiende el Instituto, a través de servicios de prevención, detección y atención oportuna y tratamiento. Brecha de Género: No aplica. La inequidad existe porque las mujeres con mala situación económica y / o condiciones de salud que incrementan el riesgo de cáncer tienen menor posibilidad. Satisfacer la demanda de los servicios de prevención, detección y atención oportuna del cáncer cérvico uterino y sus lesiones precursoras a nivel institucional. Para tal fin se realizan estudios de citología cervical y detección del virus del papiloma humano (VPH), así como los procedimientos médicos requeridos para la confirmación de diagnósticos citológicos y para el tratamiento de las lesiones detectadas. Contribuir a las acciones institucionales encaminadas al diagnóstico oportuno del cáncer endometrial y ovárico, a través de la adquisición de insumos para Histeroscopía y ultrasonido ginecológico. Contribuir a las acciones institucionales encaminadas al diagnóstico oportuno del cáncer mamario, a través de la adquisición de insumos para biopsia y mantenimiento de equipos de imagen, principalmente mastógrafos.  Otorgar servicios de salud materna, sexual y reproductiva, a las mujeres y sus neonatos, así como a sus parejas en el caso de esterilidad, para atender sus patologías en la materia. </t>
  </si>
  <si>
    <t>12150</t>
  </si>
  <si>
    <t>10746971</t>
  </si>
  <si>
    <t>7326</t>
  </si>
  <si>
    <t>17653986</t>
  </si>
  <si>
    <t>(Instituto Nacional de Psiquiatría Ramón de la Fuente Muñiz)</t>
  </si>
  <si>
    <t>(Centro Nacional de Equidad de Género y Salud Reproductiva)</t>
  </si>
  <si>
    <t>2315.4</t>
  </si>
  <si>
    <t>Salud materna, sexual y reproductiva</t>
  </si>
  <si>
    <t>P020</t>
  </si>
  <si>
    <t>64.38</t>
  </si>
  <si>
    <t>64.68</t>
  </si>
  <si>
    <t>UR: NHK</t>
  </si>
  <si>
    <t>148.46</t>
  </si>
  <si>
    <t>90.90</t>
  </si>
  <si>
    <t>NHK</t>
  </si>
  <si>
    <t>Porcentaje de Responsables de Centros de Atención Infantil que asisten a las capacitaciones convocadas por el SNDIF.</t>
  </si>
  <si>
    <t xml:space="preserve"> NHK- Sistema Nacional para el Desarrollo Integral de la Familia </t>
  </si>
  <si>
    <t xml:space="preserve"> Los Centros de Atención Infantil contribuyen de igual forma al ejercicio de derechos de las mujeres, toda vez que conforme a los datos publicados en el documento Mujeres y Hombres en México 2018, elaborado por INEGI e INMUJERES, ?la creciente participación de la población femenina en el mercado de trabajo contribuye a su autonomía económica, ya que les permite generar ingresos y recursos propios para atender sus necesidades?; es por ello que se hace indispensable contar con espacios de atención y cuidado infantil que otorguen las condiciones idóneas para el desarrollo integral infantil, buscando fomentar la paternidad responsable y las prácticas de crianza compartida. </t>
  </si>
  <si>
    <t>(Sistema Nacional para el Desarrollo Integral de la Familia)</t>
  </si>
  <si>
    <t>148.4</t>
  </si>
  <si>
    <t>Programa de estancias infantiles para apoyar a madres trabajadoras</t>
  </si>
  <si>
    <t>S174</t>
  </si>
  <si>
    <t>6.86</t>
  </si>
  <si>
    <t>UR: 114</t>
  </si>
  <si>
    <t>103.57</t>
  </si>
  <si>
    <t>114</t>
  </si>
  <si>
    <t>Porcentaje de personal de mujeres y hombres navales sensibilizados en materia de igualdad de género e inclusión, no violencia contra las mujeres y niñas, a través de campañas integrales que incluyen entre otros el uso de TIC´S, soportes audiovisuales e impresos.</t>
  </si>
  <si>
    <t>119.81</t>
  </si>
  <si>
    <t>Porcentaje de material informativo relativo a la igualdad de género e inclusión en la SEMAR, adquirido y distribuido a personal de mujeres y hombres navales.</t>
  </si>
  <si>
    <t>224.43</t>
  </si>
  <si>
    <t xml:space="preserve">Porcentaje de personal de mujeres y hombres navales, capacitados mediante cursos, talleres, foros y conferencias en materia de igualdad de género e inclusión de forma presencial. </t>
  </si>
  <si>
    <t xml:space="preserve"> Secretaria de Marina </t>
  </si>
  <si>
    <t xml:space="preserve"> Con la finalidad de reducir la brecha de desigualdad de oportunidades entre mujeres y hombres al interior y exterior de la Institución, y empoderar a las mujeres navales en temas relacionados a la Igualdad de Género, la Erradicación de la Violencia contra las Mujeres y las Niñas, la Prevención del Hostigamiento y Acoso Sexual y la Inclusión, la Secretaria de Marina tiene programado capacitar durante el presente ejercicio fiscal a un total de 5,488 elementos navales (3,000 mujeres y 2,488 hombres) en los temas en comento. Asimismo, se adquirirán y distribuirán en los 36 Mandos Navales localizados en ambos litorales del país y a las 79 Direcciones Generales, Direcciones Generales Adjuntas, Unidades y Establecimientos Navales del Área Metropolitana, 29,400 artículos de difusión con contenido relativo a los temas antes citados, destinados a beneficiar a 10,000 mujeres y 19,400 hombres. Por otra parte, a través de una campaña integral se llevará a cabo la conmemoración del 25 de noviembre ?Día Internacional de la Eliminación de la Violencia contra la Mujer?, con lo cual la Institución pretende sensibilizar a un total de 2,800 elementos navales (1,500 mujeres y 1,300 hombres), mediante el uso de las nuevas tecnologías y de recursos audiovisuales, digitales e impresos. Lo anterior a fin de generar un cambio de cultura institucional a favor de la igualdad sustantiva entre mujeres y hombres, y dar cumplimiento a los Ejes emitidos por el Presidente de la República, los cuales servirán de base para la elaboración del Plan Nacional de Desarrollo 2019-2024, y los principios III, IV y VII de la Ley de Planeación (artículo 2) que establece las bases de la planeación nacional. Se integrará a las acciones mencionadas la difusión de la campaña 50/50 de la Agenda 2030, promovida por ONU-MUJERES. </t>
  </si>
  <si>
    <t>29185</t>
  </si>
  <si>
    <t>21257</t>
  </si>
  <si>
    <t>23188</t>
  </si>
  <si>
    <t>14500</t>
  </si>
  <si>
    <t>(Unidad de Promoción y Protección de los Derechos Humanos)</t>
  </si>
  <si>
    <t>6.8</t>
  </si>
  <si>
    <t>Sistema Educativo naval y programa de becas</t>
  </si>
  <si>
    <t>A006</t>
  </si>
  <si>
    <t>Marina</t>
  </si>
  <si>
    <t>13</t>
  </si>
  <si>
    <t>24.96</t>
  </si>
  <si>
    <t>25.08</t>
  </si>
  <si>
    <t>26.5</t>
  </si>
  <si>
    <t>99.20</t>
  </si>
  <si>
    <t>Porcentaje de mujeres trabajadoras y beneficiarias con servicios concluidos de procuración de justicia laboral.</t>
  </si>
  <si>
    <t xml:space="preserve"> A00- Procuraduría Federal de la Defensa del Trabajo </t>
  </si>
  <si>
    <t>(Procuraduría Federal de la Defensa del Trabajo)</t>
  </si>
  <si>
    <t>Procuración de justicia laboral</t>
  </si>
  <si>
    <t>Trabajo y Previsión Social</t>
  </si>
  <si>
    <t>14</t>
  </si>
  <si>
    <t>14.67</t>
  </si>
  <si>
    <t>16.52</t>
  </si>
  <si>
    <t>UR: 411</t>
  </si>
  <si>
    <t>4.88</t>
  </si>
  <si>
    <t>21.02</t>
  </si>
  <si>
    <t>22.85</t>
  </si>
  <si>
    <t>UR: 410</t>
  </si>
  <si>
    <t>18.73</t>
  </si>
  <si>
    <t>411</t>
  </si>
  <si>
    <t>Porcentaje de eventos que fomentan la seguridad social y la formalización del empleo en el marco del trabajo digno</t>
  </si>
  <si>
    <t>Porcentaje de reuniones de grupos de trabajo para fomentar la seguridad social, en el marco del trabajo digno o decente</t>
  </si>
  <si>
    <t>11.60</t>
  </si>
  <si>
    <t>45,000.00</t>
  </si>
  <si>
    <t>410</t>
  </si>
  <si>
    <t>Porcentaje de personas beneficiadas por acciones de coordinación interinstitucional</t>
  </si>
  <si>
    <t>25.50</t>
  </si>
  <si>
    <t>573,300.00</t>
  </si>
  <si>
    <t>Porcentaje de personas mujeres y hombres beneficiadas por buenas prácticas de inclusión laboral.</t>
  </si>
  <si>
    <t>Acción</t>
  </si>
  <si>
    <t>Porcentaje de evaluaciones con fines de certificación  de la competencia laboral en estándares de competencia publicados en el Diario Oficial de la Federación aplicadas a personas en situación de vulnerabilidad.</t>
  </si>
  <si>
    <t xml:space="preserve"> Secretaria de Trabajo y Previsión Social </t>
  </si>
  <si>
    <t>(Dirección General de Fomento de la Seguridad Social)</t>
  </si>
  <si>
    <t>(Dirección General de Inclusión Laboral y Trabajo de Menores)</t>
  </si>
  <si>
    <t>23.6</t>
  </si>
  <si>
    <t>Ejecuciónde los programas y acciones de la Política Laboral</t>
  </si>
  <si>
    <t>E003</t>
  </si>
  <si>
    <t>303.67</t>
  </si>
  <si>
    <t>303.69</t>
  </si>
  <si>
    <t>306.15</t>
  </si>
  <si>
    <t>116.90</t>
  </si>
  <si>
    <t>67.60</t>
  </si>
  <si>
    <t>Porcentaje de mujeres buscadoras de empleo apoyadas con políticas activas de mercado laboral</t>
  </si>
  <si>
    <t>(Coordinación General del Servicio Nacional de Empleo)</t>
  </si>
  <si>
    <t>306.1</t>
  </si>
  <si>
    <t>Programa de Apoyo al Empleo (PAE)</t>
  </si>
  <si>
    <t>S043</t>
  </si>
  <si>
    <t>2.82</t>
  </si>
  <si>
    <t xml:space="preserve">Porcentaje del cumplimiento de las acciones para transversalizar la perspectiva de género y dar seguimiento al PROIGUALDAD </t>
  </si>
  <si>
    <t xml:space="preserve"> Secretaria de Desarrollo Agrario, Territorial y Urbano </t>
  </si>
  <si>
    <t xml:space="preserve"> Para avanzar hacia la igualdad sustantiva entre mujeres y hombres, el reto es el desarrollo de acciones integrales y de coordinación intrainstitucional e interinstitucional que eliminen la inercia de las políticas públicas aisladas y ciegas al género. En este sentido, conforme a la normatividad internacional y nacional existente en la materia, señala que la estrategia marco y principio fundamental es la  transversalidad e institucionalización de la perspectiva de género, en todo el proceso de la política pública, proyecto, acciones  o actividad orientada a garantizar los derechos de las mujeres y evitar que las diferencias de género sean causa de desigualdad, exclusión o discriminación. En este sentido el área de Género, implica un elemento fundamental para coordinar la implementación de acciones necesarias que incidan en la regulación administrativa; que genere estadísticas de igualdad; pero sobre todo, que las políticas públicas, proyectos, programas que aporten a lograr una igualdad de oportunidades y de resultados al interior y exterior de la Secretaria de Desarrollo Agrario, Territorial y Urbano, entidades desconcentradas y descentralizadas, por tanto las actividades programadas por esta área en comento son en la cultura institucional, normatividad y en general toda la política pública de la SEDATU   </t>
  </si>
  <si>
    <t>471</t>
  </si>
  <si>
    <t>(Dirección General de Programación y Presupuestación)</t>
  </si>
  <si>
    <t>2.8</t>
  </si>
  <si>
    <t>Desarrollo Agrario, Territorial y Urbano</t>
  </si>
  <si>
    <t>15</t>
  </si>
  <si>
    <t>54.71</t>
  </si>
  <si>
    <t>57.04</t>
  </si>
  <si>
    <t>UR: 510</t>
  </si>
  <si>
    <t>916.86</t>
  </si>
  <si>
    <t>100.58</t>
  </si>
  <si>
    <t>510</t>
  </si>
  <si>
    <t>Porcentaje de proyectos de equipamiento que promueven la igualdad entre hombres y mujeres</t>
  </si>
  <si>
    <t>23.71</t>
  </si>
  <si>
    <t>Mujer</t>
  </si>
  <si>
    <t>Porcentaje de mujeres atendidas con acciones de regularización y certeza jurídica en los polígonos de atención</t>
  </si>
  <si>
    <t>Porcentaje de proyectos de movilidad y conectividad que promueven la igualdad entre hombres y mujeres</t>
  </si>
  <si>
    <t>64.25</t>
  </si>
  <si>
    <t>Porcentaje de mujeres atendidas con acciones de vivienda en los polígonos de atención</t>
  </si>
  <si>
    <t>Porcentaje de proyectos de espacio público que promueven la igualdad entre hombres y mujeres</t>
  </si>
  <si>
    <t>283978</t>
  </si>
  <si>
    <t>289192</t>
  </si>
  <si>
    <t>2289862</t>
  </si>
  <si>
    <t>2480683</t>
  </si>
  <si>
    <t>(Unidad de Programas de Apoyo a la Infraestructura y Servicios)</t>
  </si>
  <si>
    <t>916.8</t>
  </si>
  <si>
    <t>Programa de Mejoramiento Urbano (PMU)</t>
  </si>
  <si>
    <t>S273</t>
  </si>
  <si>
    <t>0.02</t>
  </si>
  <si>
    <t>0.05</t>
  </si>
  <si>
    <t>0.45</t>
  </si>
  <si>
    <t>Porcentaje de acciones realizadas para transverzalizar la perspectiva de género, la igualdad laboral y la no discriminación en la SEMARNAT.</t>
  </si>
  <si>
    <t xml:space="preserve"> Secretaria de Medio Ambiente y Recursos Naturales </t>
  </si>
  <si>
    <t xml:space="preserve"> Si bien en el Sector ambiental se cuenta con avances en el diseño y aplicación de políticas de igualdad y en el proceso de institucionalización y transversalización de la perspectiva de género, aún existen funcionarios y funcionarias del Sector que no cuentan con herramientas teóricas metodológicas que les permitan trabajar con el enfoque, por lo que es fundamental desarrollar y /o fortalecer las capacidades y habilidades técnicas de los y las funcionarias públicas que laboran o que recién se incorporan al Sector dado que,  tienen encomendada la tarea de incorporar la perspectiva de género en la política ambiental y en políticas específicas institucionales, como la forestal, hídrica y en áreas naturales protegidas. </t>
  </si>
  <si>
    <t>(Unidad Coordinadora de Participación Social y Transparencia)</t>
  </si>
  <si>
    <t>0.4</t>
  </si>
  <si>
    <t>Planeación, Dirección yEvaluación Ambiental</t>
  </si>
  <si>
    <t>P002</t>
  </si>
  <si>
    <t>Medio Ambiente y Recursos Naturales</t>
  </si>
  <si>
    <t>16</t>
  </si>
  <si>
    <t>74.72</t>
  </si>
  <si>
    <t>UR: F00</t>
  </si>
  <si>
    <t>61.63</t>
  </si>
  <si>
    <t>58.11</t>
  </si>
  <si>
    <t>F00</t>
  </si>
  <si>
    <t>Porcentaje de mujeres que participan en la estructura de los Comités de Seguimiento del Programa de Conservación para el Desarrollo Sostenible.</t>
  </si>
  <si>
    <t>118.89</t>
  </si>
  <si>
    <t>85.06</t>
  </si>
  <si>
    <t>Porcentaje de inversión del Programa de Conservación para el Desarrollo Sostenible en proyectos, cursos de capacitación y estudios técnicos, con participación de mujeres.</t>
  </si>
  <si>
    <t>73.27</t>
  </si>
  <si>
    <t>55.96</t>
  </si>
  <si>
    <t>55.90</t>
  </si>
  <si>
    <t>Porcentaje de mujeres que participan en proyectos para la conservación de los ecosistemas y su biodiversidad.</t>
  </si>
  <si>
    <t>53.42</t>
  </si>
  <si>
    <t>Porcentaje de mujeres que participan en cursos de capacitación que contribuyen a la conservación de los ecosistemas y su biodiversidad.</t>
  </si>
  <si>
    <t xml:space="preserve"> F00- Comisión Nacional de Áreas Naturales Protegidas </t>
  </si>
  <si>
    <t xml:space="preserve"> El PROCODES es un Programa de convocatoria abierta que en apego al numeral 4.1 de sus Reglas de Operación (RO) publica en un diario de mayor circulación su convocatoria para acceder a sus apoyos. A partir de la publicación de la referida convocatoria las personas interesadas presentan sus solicitudes de apoyo a la CONANP y los requisitos establecidos en el numeral 3.3.1. de las citadas RO. La CONANP dictamina técnica y económicamente el total de solicitudes recibidas, de acuerdo a los criterios establecidos en el numeral 3.3.2.2. de las mencionadas Reglas. El total de solicitudes se dictaminan técnica y económicamente de acuerdo a los criterios establecidos en el numeral 3.3.2.2 de las mencionadas Reglas de Operación, por lo que el número de solicitudes de localidades puede variar. Las metas programadas para los diferentes indicadores al trimestre se establecieron a partir de un análisis del ejercicio fiscal 2018. Asimismo las acciones de Brigada de Contingencia Ambiental están en base a la necesidad de cubrir las continencias presentadas, ya sea incendios, huracanes, rescate de aguadas o algún fenómeno natura. </t>
  </si>
  <si>
    <t>9085</t>
  </si>
  <si>
    <t>11217</t>
  </si>
  <si>
    <t>499508</t>
  </si>
  <si>
    <t>514884</t>
  </si>
  <si>
    <t>(Comisión Nacional de Áreas Naturales Protegidas)</t>
  </si>
  <si>
    <t>61.6</t>
  </si>
  <si>
    <t>Programa de Conservación para el Desarrollo Sostenible</t>
  </si>
  <si>
    <t>S046</t>
  </si>
  <si>
    <t>68.04</t>
  </si>
  <si>
    <t>68.12</t>
  </si>
  <si>
    <t>UR: RHQ</t>
  </si>
  <si>
    <t>40.71</t>
  </si>
  <si>
    <t>28.69</t>
  </si>
  <si>
    <t>32.91</t>
  </si>
  <si>
    <t>32.90</t>
  </si>
  <si>
    <t>RHQ</t>
  </si>
  <si>
    <t>Porcentaje de apoyos asignados a mujeres para acciones de protección, conservación, restauración y aprovechamiento forestal.</t>
  </si>
  <si>
    <t xml:space="preserve"> RHQ- Comisión Nacional Forestal </t>
  </si>
  <si>
    <t xml:space="preserve"> La participación de las mujeres en el sector forestal, específicamente en las acciones de protección, conservación, restauración y aprovechamiento de los recursos forestales es limitada, debido a las brechas de género que existen en los siguientes aspectos: ? La tenencia de la tierra y los derechos de propiedad los tienen en su mayoría los varones. ? El uso, manejo y control de los bosques prioritariamente está a cargo de los hombres. ? Los cargos de decisión en los ejidos y comunidades principalmente los ocupan los varones. ? Las mujeres a veces carecen de facultades legales para adquirir derechos de propiedad sobre la tierra y para tener acceso a derechos esenciales como el crédito y los insumos. En México, el 44% de las personas que viven en pobreza extrema son mujeres. A ello se añade que los derechos de jure, es decir legales, reconocen generalmente a los hombres derechos de tenencia y propiedad de los recursos naturales y productivos. Como resultado, solamente el 34.8% de las personas sujetas de derechos que reciben documentos agrarios y que ocupan espacios de toma de decisiones en los núcleos agrarios, son mujeres  que han tenido acceso a la tierra a través de cesión de derechos o herencia familiar.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   </t>
  </si>
  <si>
    <t>1270</t>
  </si>
  <si>
    <t>(Comisión Nacional Forestal)</t>
  </si>
  <si>
    <t>40.7</t>
  </si>
  <si>
    <t>Apoyos para el Desarrollo Forestal Sustentable</t>
  </si>
  <si>
    <t>S219</t>
  </si>
  <si>
    <t>53.31</t>
  </si>
  <si>
    <t>53.70</t>
  </si>
  <si>
    <t>53.7</t>
  </si>
  <si>
    <t>UR: 601</t>
  </si>
  <si>
    <t>71.5</t>
  </si>
  <si>
    <t>601</t>
  </si>
  <si>
    <t>Porcentaje de carpetas de investigación atendidas respecto de las carpetas de investigación en trámite en materia del orden federal por delitos de violencia contra las mujeres y trata de personas 2019</t>
  </si>
  <si>
    <t>14.20</t>
  </si>
  <si>
    <t>Porcentaje de Averiguaciones Previas despachadas en materia de delitos de violencia contra las mujeres y trata de personas respecto a las Averiguaciones Previas en trámite en 2019</t>
  </si>
  <si>
    <t>Porcentaje de insumos de apoyo a la función ministerial entregados en 2019</t>
  </si>
  <si>
    <t>66.90</t>
  </si>
  <si>
    <t>97.10</t>
  </si>
  <si>
    <t>Porcentaje de alertas y prealertas activadas a nivel nacional en 2019</t>
  </si>
  <si>
    <t>92.70</t>
  </si>
  <si>
    <t>Porcentaje de servicios proporcionados por el Centro de Atención Telefónica (CAT) de la FEVIMTRA, en 2019</t>
  </si>
  <si>
    <t xml:space="preserve"> 601- Fiscalía Especial para los Delitos de Violencia contra las Mujeres y Trata de Personas </t>
  </si>
  <si>
    <t xml:space="preserve"> La violencia contra las mujeres (incluyendo niñas y adolescentes) y los delitos en materia de trata de personas, con relación a los delitos competencia de la FEVIMTRA en el que la mayor parte de las víctimas son niñas, adolescentes y mujeres explotadas sexualmente, principalmente; como resultado de las desigualdades y discriminación de género, por otra parte, la FEVIMTRA también diseña y ejecuta acciones de política pública para el combate de los delitos constitutivos de violencia contra las mujeres y trata de personas, entre las que se encuentran las de profesionalización de las servidoras y los servidores públicos de la Fiscalía General de la República y de otras instituciones de gobierno vinculadas con la prevención, atención y persecución de la violencia contra las mujeres y la trata de personas, y las de difusión de materiales para prevenir la violencia contra las mujeres y la trata de personas. </t>
  </si>
  <si>
    <t>381</t>
  </si>
  <si>
    <t>354</t>
  </si>
  <si>
    <t>(Fiscalía Especial para los Delitos de Violencia contra las Mujeres y Trata de Personas)</t>
  </si>
  <si>
    <t>Investigar y perseguir los delitos del orden federal</t>
  </si>
  <si>
    <t>17</t>
  </si>
  <si>
    <t>14.96</t>
  </si>
  <si>
    <t>15.26</t>
  </si>
  <si>
    <t>UR: 414</t>
  </si>
  <si>
    <t>15.54</t>
  </si>
  <si>
    <t>30.97</t>
  </si>
  <si>
    <t>84.60</t>
  </si>
  <si>
    <t>120.00</t>
  </si>
  <si>
    <t>414</t>
  </si>
  <si>
    <t>Porcentaje de carpetas de investigación terminadas por la aplicación de salidas alternas cumplidas, forma de terminación anticipada, criterios de oportunidad y juicio oral, respecto del total de carpetas de investigación judicializadas en 2019</t>
  </si>
  <si>
    <t>5.90</t>
  </si>
  <si>
    <t>Porcentaje de Averiguaciones Previas Consignadas respecto de las Despachadas de la UEITMPO, en 2019</t>
  </si>
  <si>
    <t>33.70</t>
  </si>
  <si>
    <t>Porcentaje de Carpetas de Investigación terminadas por la aplicación de salidas alternas cumplidas, forma de terminación anticipada, criterios de oportunidad y juicio oral, respecto del total de Carpetas de Investigación Judicializadas</t>
  </si>
  <si>
    <t>12.10</t>
  </si>
  <si>
    <t>Porcentaje de averiguaciones previas consignadas respecto de las despachadas en el 2019</t>
  </si>
  <si>
    <t xml:space="preserve"> 400- Subprocuraduría Especializada en Investigación de Delincuencia Organizada  414- Unidad Especializada en Investigación de Tráfico de Menores, Personas y Órganos </t>
  </si>
  <si>
    <t xml:space="preserve"> La atención de los delitos cometidos en materia de delincuencia organizada, mediante la adecuada integración de averiguaciones previas y carpetas de investigación, salvaguardando; la vida, la integridad física y emocional de las víctimas  (niñas, niños, mujeres y hombres) con la aplicación de protocolos, manuales, criterios ministeriales, servicios periciales y de impartición de justicia con perspectiva de género en las diversas  diligencias ministeriales.  El delito de tráfico de menores, se considera como una de las formas de trata de personas, ya que se utiliza a los menores para ser explotados laboralmente, en la mendicidad o sexualmente.  El tráfico de órganos consiste en la venta, donación y transporte de órganos con el fin de obtener un beneficio económico, ya sea que el pago sea realizado por la persona a quien se le realizará el trasplante o el beneficio que se obtenga por parte de miembros de la organizaciones delictivas que estén bien estructuradas para la obtención ilegal de los órganos que serán vendidos a hospitales o médicos que realizan los trasplantes clandestinamente. Es por ello que esta actividad es ilegal en gran parte del mundo.  La trata de personas implica, además de la captación de las víctimas, su traslado, la privación parcial o total de su libertad de movimiento y su explotación. Cada una de estas acciones puede adoptar múltiples formas, violentas o sutiles, que generalmente, constituyen cadenas de delitos que se van acumulando, entre los cuales es fácil perderse o invisibilizar para la sociedad el delito central, pero también para las autoridades que lo persiguen y sancionan.  La pornografía infantil es un abuso en los derechos de los infantes, en especial la explotación comercial a través de la pornografía, la cual limita su sano desarrollo personal y psicosocial, es un acto criminal, razón por la cual los esfuerzos de esta Institución van encaminados para hacer un frente común a nivel nacional en la prevención, investigación, persecución, combate y sanción a la prostitución y pornografía infantil. </t>
  </si>
  <si>
    <t>732</t>
  </si>
  <si>
    <t>347</t>
  </si>
  <si>
    <t>(Unidad Especializada en Investigación de Tráfico de Menores, Personas y Órganos)</t>
  </si>
  <si>
    <t>(Subprocuraduría Especializada en Investigación de Delincuencia Organizada)</t>
  </si>
  <si>
    <t>46.5</t>
  </si>
  <si>
    <t>Investigar y perseguir los delitos relativos a la Delincuencia Organizada</t>
  </si>
  <si>
    <t>1.13</t>
  </si>
  <si>
    <t>1.69</t>
  </si>
  <si>
    <t>2.53</t>
  </si>
  <si>
    <t>0.70</t>
  </si>
  <si>
    <t>0.7</t>
  </si>
  <si>
    <t>1.58</t>
  </si>
  <si>
    <t>266.70</t>
  </si>
  <si>
    <t>Porcentaje de materiales impresos de divulgación distribuidos en 2019</t>
  </si>
  <si>
    <t>62.80</t>
  </si>
  <si>
    <t>Porcentaje de reuniones atendidas para construir mecanismos y proyectos de apoyo para la promoción de los derechos humanos, la prevención de los delitos de violencia contra las mujeres y trata de personas en 2019</t>
  </si>
  <si>
    <t>122.00</t>
  </si>
  <si>
    <t>Porcentaje de actividades de capacitación y prevención realizadas en 2019</t>
  </si>
  <si>
    <t>Porcentaje de víctimas atendidas en Apoyo Emergente en 2019</t>
  </si>
  <si>
    <t>66.70</t>
  </si>
  <si>
    <t>Porcentaje de personas atendidas en el Refugio Especializado en 2019</t>
  </si>
  <si>
    <t>93.70</t>
  </si>
  <si>
    <t>Porcentaje de servicios otorgados por la FEVIMTRA a mujeres, niñas, niños y adolescentes víctimas de violencia de género extrema y trata de personas en 2019</t>
  </si>
  <si>
    <t>61.00</t>
  </si>
  <si>
    <t>Porcentaje de servidores/as públicos/as que aprobaron las capacitaciones en servicios periciales con perspectiva de género, dirigidas principalmente a personal pericial de la FGR.</t>
  </si>
  <si>
    <t>39.40</t>
  </si>
  <si>
    <t>Porcentaje de servidores/as públicos/as que aprobaron los cursos de argumentación jurídica con perspectiva de género, dirigidos principalmente a personal ministerial de la FGR.</t>
  </si>
  <si>
    <t>6.00</t>
  </si>
  <si>
    <t>Porcentaje de acciones realizadas en el desarrollo de la Estrategia de Prevención del Ejercicio de Violencia de Género en el Ámbito Laboral y Doméstico.</t>
  </si>
  <si>
    <t>Porcentaje de acciones realizadas para el proceso de desarrollo de una evaluación de impacto sobre la capacitación en temas de género.</t>
  </si>
  <si>
    <t>196.70</t>
  </si>
  <si>
    <t>Porcentaje de servidoras y servidores  públicos de los tres niveles de gobierno de mandos medios y superiores capacitados en derechos humanos de los pueblos indígenas con perspectiva de género en 2019.</t>
  </si>
  <si>
    <t>Porcentaje de acciones de difusión en pro de los derechos humanos de los Pueblos Indígenas y prevención de violencia de género, dirigidas a población indígena en lengua materna realizadas en 2019.</t>
  </si>
  <si>
    <t>Porcentaje de acciones de capacitación en derechos humanos con perspectiva de género de las personas indígenas dirigidas a las y los servidores públicos de los tres niveles de gobierno realizadas en 2019.</t>
  </si>
  <si>
    <t>110.00</t>
  </si>
  <si>
    <t>Porcentaje de acciones de capacitación en derechos humanos de los pueblos indígenas con perspectiva de género dirigidas a población indígena realizadas en 2019.</t>
  </si>
  <si>
    <t xml:space="preserve"> 600- Subprocuraduría de Derechos Humanos, Prevención del Delito y Servicios a la Comunidad  601- Fiscalía Especial para los Delitos de Violencia contra las Mujeres y Trata de Personas </t>
  </si>
  <si>
    <t xml:space="preserve"> La FGR está consciente que las personas indígenas constituyen uno de los sectores de la sociedad mexicana que requiere mayor atención para su desarrollo económico, político, social y cultural. Asimismo, son preocupantes las barreras del aislamiento que sufren las personas indígenas y los obstáculos que enfrentan para que les sea aplicada la ley de forma correcta, en consecuencia de la insuficiencia de intérpretes; la baja denuncia por la lejanía de las comunidades indígenas respecto a la ubicación de las instituciones de procuración de justicia; falta de asesoría adecuada debido a la poca accesibilidad de información en lengua indígena; impedimento para acceder a la justicia de manera plena por la falta de especialización de las y los servidores públicos en materia indígena o la poca sensibilización que tienen para tratar a las personas indígenas. Por otra parte, en el marco de la transición a la Fiscalía General, se considera necesario hacer una evaluación que permita medir el impacto de las acciones de capacitación que esta Unidad -y otras unidades administrativas y órganos desconcentrados de la FGR- llevaron a cabo entre 2016 y 2018. Además, se busca dar continuidad a la "Estrategia de sensibilización y capacitación para la prevención del ejercicio de la violencia en el ámbito laboral y doméstico", proyecto iniciado en 2017 y cuya primera etapa concluyó en el mismo año. Para el año 2019 se planea desarrollar la segunda fase del proyecto, a efecto de finalizar la propuesta y analizar la viabilidad de su implementación. Finalmente, es necesario continuar con el reforzamiento de las capacidades de las y los servidores públicos de la Institución, particularmente de las personas que realizan funciones de carácter sustantivo; en este sentido, la UIG coordinará actividades de capacitación dirigidas al personal ministerial y pericial de la FGR.  Las víctimas de trata de personas y de violencia contra las mujeres muy frecuentemente se encuentran en situación de vulnerabilidad, por lo que demandan atención,  protección y seguridad, por lo que el Estado mexicano asume esta problemática proporcionando servicios integrales de calidad, particularmente a mujeres, adolescentes, niñas y niños, por la naturaleza de la comisión de estos ilícitos, se requiere garantizar en todo momento su seguridad, integridad, dignidad e identidad en forma oportuna a través de servicios de protección, médicos, psicológicos, jurídicos y apoyo en trámites migratorios, entre otros, que les permita desarrollar potencialidades y autonomía como personas dignas y libres, lo cual contribuye a procurarles justicia y restituir sus derechos. </t>
  </si>
  <si>
    <t>4185</t>
  </si>
  <si>
    <t>5485</t>
  </si>
  <si>
    <t>1375</t>
  </si>
  <si>
    <t>1475</t>
  </si>
  <si>
    <t>(Subprocuraduría de Derechos Humanos, Prevención del Delito y Servicios a la Comunidad)</t>
  </si>
  <si>
    <t>Promoción del respeto a los derechos humanos y atención a víctimas del delito</t>
  </si>
  <si>
    <t>E009</t>
  </si>
  <si>
    <t>1.33</t>
  </si>
  <si>
    <t>2.43</t>
  </si>
  <si>
    <t>4.97</t>
  </si>
  <si>
    <t>33.30</t>
  </si>
  <si>
    <t>Porcentaje de reuniones realizadas en seguimiento a la propuesta legislativa en materia de violencia política</t>
  </si>
  <si>
    <t>Porcentaje de personal sustantivo de la FEPADE que aprobó las capacitaciones relativas a los protocolos de actuación en materia de género respecto al total del personal sustantivo de la FEPADE inscrito en capacitaciones de protocolos de actuación en materia de género</t>
  </si>
  <si>
    <t>Porcentaje de actividades realizadas sobre el tema de género en materia electoral y violencia política en materia electoral</t>
  </si>
  <si>
    <t xml:space="preserve">Porcentaje de servidores públicos de nivel medio, alto y enlace de la FEPADE que aprobaron la capacitación en materia de violencia política respecto al total de servidores públicos de nivel medio, alto y enlace de la FEPADE inscritos en la capacitación en materia de violencia política. </t>
  </si>
  <si>
    <t xml:space="preserve"> 700- Fiscalía Especializada para la Atención de Delitos Electorales </t>
  </si>
  <si>
    <t xml:space="preserve"> En el ámbito de la procuración de justicia existen diversos obstáculos para el adecuado ejercicio de los derechos político-electorales de las mujeres como lo son la falta de difusión y la falta de legislación en la materia, por lo que se busca contribuir a disminuir la brecha de desigualdad entre hombres y mujeres, realizando capacitaciones a servidores públicos y población en general sobre los mecanismos de denuncia de este tema, así como realizar esfuerzos para la aprobación de la propuesta legislativa presentada por la Fiscalía para la tipificación de la violencia política contra mujeres. </t>
  </si>
  <si>
    <t>292</t>
  </si>
  <si>
    <t>521</t>
  </si>
  <si>
    <t>235</t>
  </si>
  <si>
    <t>(Fiscalía Especializada para la Atención de Delitos Electorales)</t>
  </si>
  <si>
    <t>4.9</t>
  </si>
  <si>
    <t>Investigar, perseguir y prevenir delitos del orden electoral</t>
  </si>
  <si>
    <t>E011</t>
  </si>
  <si>
    <t>0.99</t>
  </si>
  <si>
    <t>UR: 133</t>
  </si>
  <si>
    <t>0.18</t>
  </si>
  <si>
    <t>UR: SKC</t>
  </si>
  <si>
    <t>0.1</t>
  </si>
  <si>
    <t>0.04</t>
  </si>
  <si>
    <t>44.90</t>
  </si>
  <si>
    <t>133</t>
  </si>
  <si>
    <t>Porcentaje de personas de la FGR que participan en actividades académicas en materia de género y derechos humanos</t>
  </si>
  <si>
    <t>66.20</t>
  </si>
  <si>
    <t>SKC</t>
  </si>
  <si>
    <t>Porcentaje de servidoras públicas del INACIPE capacitadas en 2019</t>
  </si>
  <si>
    <t>3.80</t>
  </si>
  <si>
    <t>4.00</t>
  </si>
  <si>
    <t>Porcentaje de cursos impartidos en materia de Igualdad entre Mujeres y Hombres, Erradicación de la Violencia de Género y cualquier forma de discriminación de género, por el INACIPE en 2019</t>
  </si>
  <si>
    <t>91.70</t>
  </si>
  <si>
    <t>Porcentaje de personal capacitado en los temas de género y violencia contra las mujeres, impartidos por el Instituto de Formación Ministerial, Policial y Pericial</t>
  </si>
  <si>
    <t>Porcentaje de cursos con temas básicos de género y violencia contra las mujeres, impartidos por el Instituto de Formación Ministerial, Policial y Pericial</t>
  </si>
  <si>
    <t xml:space="preserve"> B00- Instituto de Formación Ministerial, Policial y Pericial  SKC- Instituto Nacional de Ciencias Penales  133- Dirección General de Formación Profesional </t>
  </si>
  <si>
    <t xml:space="preserve"> El personal sustantivo y administrativo de la Institución, tanto hombres como mujeres no están sensibilizados en temas básicos de género y violencia contra las mujeres, por lo que el Instituto de Formación Ministerial, Policial y Pericial contribuye a la sensibilización del personal mediante la impartición de cursos con temas básicos de igualdad y perspectiva de género, derechos humanos de las mujeres y violencia contra las mujeres.  La falta de capacitación a Agentes del Ministerio Público y Policías Federal Ministeriales en temas referentes a la Igualdad entre Mujeres y Hombres, Erradicación de la Violencia de Género y cualquier forma de discriminación de género, influye en la formación y especialización de los alumnos que participan en los cursos en el ámbito de las ciencias penales.  La falta de conocimiento en materia de igualdad de género, repercute en los casos de desigualdad y discriminación en el ámbito de competencias del  Ministerio Público de la Federación. por lo que la Dirección General de Formación Profesional tiene como objetivo proporcionar las herramientas necesarias para que el personal de la Fiscalía desarrolle sus funciones incorporando una perspectiva de género. </t>
  </si>
  <si>
    <t>688</t>
  </si>
  <si>
    <t>1146</t>
  </si>
  <si>
    <t>1274</t>
  </si>
  <si>
    <t>1072</t>
  </si>
  <si>
    <t>(Dirección General de Formación Profesional)</t>
  </si>
  <si>
    <t>(Instituto Nacional de Ciencias Penales)</t>
  </si>
  <si>
    <t>(Instituto de Formación Ministerial, Policial y Pericial)</t>
  </si>
  <si>
    <t>1.1</t>
  </si>
  <si>
    <t>Promoción del Desarrollo Humano y Planeación Institucional</t>
  </si>
  <si>
    <t>E013</t>
  </si>
  <si>
    <t>3.05</t>
  </si>
  <si>
    <t>3.28</t>
  </si>
  <si>
    <t>UR: 811</t>
  </si>
  <si>
    <t>2.64</t>
  </si>
  <si>
    <t>811</t>
  </si>
  <si>
    <t>Porcentaje de pago de inscripciones y colegiaturas a las y los hijos de servidores públicos que hayan desempeñado funciones o tareas de combate a la delincuencia y que hayan fallecido en el desempeño de esas funciones</t>
  </si>
  <si>
    <t xml:space="preserve"> 811- Dirección General de Recursos Humanos y Organización </t>
  </si>
  <si>
    <t xml:space="preserve"> Dado que la mayor parte de los servidores públicos que desempeñan funciones de policía o de apoyo directo a las tareas de combate a la delincuencia fallecidos son hombres, sus parejas, hijas e hijos quedan colocados en un estado emocional y económico inestable derivado de la pérdida, por lo que con la ayuda económica extraordinaria para el pago de colegiaturas e inscripciones de las hijas y los hijos de personal sustantivo que hayan fallecido en el desempeño de esas funciones, se coadyuva a que las familias afectadas tengan este tipo de apoyo. </t>
  </si>
  <si>
    <t>32</t>
  </si>
  <si>
    <t>30</t>
  </si>
  <si>
    <t>31</t>
  </si>
  <si>
    <t>(Dirección General de Recursos Humanos y Organización)</t>
  </si>
  <si>
    <t>2.6</t>
  </si>
  <si>
    <t>0.43</t>
  </si>
  <si>
    <t>UR: TOM</t>
  </si>
  <si>
    <t>TOM</t>
  </si>
  <si>
    <t>Porcentaje de las personas servidoras públicas del CENACE capacitados en temas de igualdad entre mujeres y</t>
  </si>
  <si>
    <t>Porcentaje de las personas servidoras públicas del CENACE informados en materia de equidad de género, no</t>
  </si>
  <si>
    <t>Porcentaje de asistencia a eventos institucionales en materia de equidad de género, no discriminación, no violencia,</t>
  </si>
  <si>
    <t xml:space="preserve"> TOM- Centro Nacional de Control de Energía </t>
  </si>
  <si>
    <t xml:space="preserve"> Disminuir la percepción negativa por desconocimiento de lo que la institución ha instrumentado, además de contar con herramientas que faciliten medidas sin distinción de género y que no tengan criterios de discriminación. </t>
  </si>
  <si>
    <t>1057</t>
  </si>
  <si>
    <t>1075</t>
  </si>
  <si>
    <t>(Centro Nacional de Control de Energía)</t>
  </si>
  <si>
    <t>Dirección, coordinación y control de la operación del Sistema Eléctrico Nacional</t>
  </si>
  <si>
    <t>E568</t>
  </si>
  <si>
    <t>Energía</t>
  </si>
  <si>
    <t>18</t>
  </si>
  <si>
    <t>17.00</t>
  </si>
  <si>
    <t>Porcentaje de personal que labora en la CNSNS desagregado por sexo, capacitados(as) en materia de igualdad de género y lenguaje incluyente.</t>
  </si>
  <si>
    <t>Porcentaje de personal que labora en la CNSNS desagregado por sexo, capacitados(as) en materia de igualdad de género, no discriminación y lenguaje incluyente.</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</si>
  <si>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</si>
  <si>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</si>
  <si>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(Comisión Nacional de Seguridad Nuclear y Salvaguardias)</t>
  </si>
  <si>
    <t>Regulación y supervisión de actividades nucleares y radiológicas</t>
  </si>
  <si>
    <t>G003</t>
  </si>
  <si>
    <t>0.08</t>
  </si>
  <si>
    <t>0.11</t>
  </si>
  <si>
    <t>0.15</t>
  </si>
  <si>
    <t>Porcetaje del personal de la CONUEE informado sobre la expedición de licencias de paternidad hasta por 5 días para el cuidado de sus hijas e hijas.</t>
  </si>
  <si>
    <t>Porcentaje del personal de la CONUEE informado de la importancia del uso del lenguaje incluyente en los informes y documentos oficiales generados por el personal de la Comisión Nacional para el Uso Eficiente de la Energía.</t>
  </si>
  <si>
    <t>Porcentaje del personal de la CONUEE informado sobre instrumentos internos actualizados y armonizados de conformidad con las dispocisiones aplicables en materia de Derechos de las Mujeres</t>
  </si>
  <si>
    <t xml:space="preserve"> E00- Comisión Nacional para el Uso Eficiente de la Energía </t>
  </si>
  <si>
    <t>75</t>
  </si>
  <si>
    <t>45</t>
  </si>
  <si>
    <t>85</t>
  </si>
  <si>
    <t>55</t>
  </si>
  <si>
    <t>(Comisión Nacional para el Uso Eficiente de la Energía)</t>
  </si>
  <si>
    <t>Gestión, promoción, supervisión y evaluación del aprovechamiento sustentable de la energía</t>
  </si>
  <si>
    <t>P008</t>
  </si>
  <si>
    <t>Beneficiario</t>
  </si>
  <si>
    <t>Número de apoyos a viudas de veteranos de la revolución que reciben ayuda economica semestral</t>
  </si>
  <si>
    <t xml:space="preserve"> 411- Unidad de Política y Control Presupuestario </t>
  </si>
  <si>
    <t>23</t>
  </si>
  <si>
    <t>(Unidad de Política y Control Presupuestario)</t>
  </si>
  <si>
    <t>Apoyo Económico a Viudas de Veteranos de la Revolución Mexicana</t>
  </si>
  <si>
    <t>J014</t>
  </si>
  <si>
    <t>Aportaciones a Seguridad Social</t>
  </si>
  <si>
    <t>19</t>
  </si>
  <si>
    <t>15.51</t>
  </si>
  <si>
    <t>19.60</t>
  </si>
  <si>
    <t>19.6</t>
  </si>
  <si>
    <t>UR: VUY</t>
  </si>
  <si>
    <t>28.67</t>
  </si>
  <si>
    <t>76.77</t>
  </si>
  <si>
    <t>21,830.00</t>
  </si>
  <si>
    <t>VUY</t>
  </si>
  <si>
    <t>Proporción de mujeres jóvenes involucradas en acciones de impulso a la cohesión social</t>
  </si>
  <si>
    <t xml:space="preserve"> VUY- Instituto Mexicano de la Juventud </t>
  </si>
  <si>
    <t xml:space="preserve"> Las brechas de desigualdad de las personas jóvenes (12 a 29 años ) y su poco involucramiento en acciones de participación social </t>
  </si>
  <si>
    <t>21830</t>
  </si>
  <si>
    <t>(Instituto Mexicano de la Juventud)</t>
  </si>
  <si>
    <t>28.6</t>
  </si>
  <si>
    <t>Articulación de políticas públicas integrales de juventud</t>
  </si>
  <si>
    <t>E016</t>
  </si>
  <si>
    <t>Bienestar</t>
  </si>
  <si>
    <t>20</t>
  </si>
  <si>
    <t>60.28</t>
  </si>
  <si>
    <t>67.23</t>
  </si>
  <si>
    <t>UR: 210</t>
  </si>
  <si>
    <t>73.2</t>
  </si>
  <si>
    <t>143.80</t>
  </si>
  <si>
    <t>143.8</t>
  </si>
  <si>
    <t>130.38</t>
  </si>
  <si>
    <t>65.02</t>
  </si>
  <si>
    <t>65.00</t>
  </si>
  <si>
    <t>210</t>
  </si>
  <si>
    <t>Porcentaje de apoyos otorgados para proyectos productivos de Organismos del Sector Social de la Economía (OSSE) exclusivos o mayoritarios de mujeres</t>
  </si>
  <si>
    <t>63.94</t>
  </si>
  <si>
    <t>52.05</t>
  </si>
  <si>
    <t xml:space="preserve"> L00- Instituto Nacional de la Economía Social  Secretaria de Bienestar </t>
  </si>
  <si>
    <t xml:space="preserve"> En el país persisten condiciones de desigualdad en el desarrollo de las capacidades de mujeres y hombres, siendo uno de los ámbitos de mayor desigualdad de género el acceso, uso y administración de los recursos económicos.  Con el fin de reducir estas brechas de desigualdad, mejorar las condiciones de vida de las mujeres y coadyuvar a la superación de la pobreza, de manera transversal, el Programa de Fomento a la Economía Social busca coadyuvar a que los Organismos del Sector Social de la Economía (OSSE) conformados exclusivamente o mayoritariamente por mujeres, se incorporen a actividades remuneradas, a través de la implementación, desarrollo, consolidación y crecimiento de proyectos de economía social para la producción y el consumo, a partir del trabajo colectivo.  Asimismo, el Programa se enmarca en el artículo primero de la Constitución Política de los Estados Unidos Mexicanos que establece el derecho a la igualdad entre mujeres y hombres y a la no discriminación, así como en los instrumentos internacionales de derechos humanos.  El Programa de Fomento a la Economía Social, en el ámbito de su competencia, incorporará la perspectiva de género para identificar las circunstancias que profundizan las brechas de desigualdad manifiestas en la distribución de recursos, acceso a oportunidades y ejercicio de la ciudadanía, entre otros, que generan, discriminación y violencias, en particular hacia las mujeres.   El programa busca resolver el siguiente problema público: Los Organismos del Sector Social de la Economía (OSSE) con medios y capacidades limitadas tienen dificultades para consolidarse como una alternativa para la inclusión productiva, financiera y al consumo, a partir del trabajo colectivo, que permita mejorar el ingreso y contribuya al desarrollo social y económico del país. </t>
  </si>
  <si>
    <t>(Instituto Nacional de la Economía Social)</t>
  </si>
  <si>
    <t>(Dirección General de Opciones Productivas)</t>
  </si>
  <si>
    <t>203.5</t>
  </si>
  <si>
    <t>Programa de Fomento a la Economía Social</t>
  </si>
  <si>
    <t>S017</t>
  </si>
  <si>
    <t>108.67</t>
  </si>
  <si>
    <t>129.89</t>
  </si>
  <si>
    <t>UR: D00</t>
  </si>
  <si>
    <t>136.44</t>
  </si>
  <si>
    <t>D00</t>
  </si>
  <si>
    <t>Porcentaje de proyectos apoyados que manifiestan trabajar en favor de la inclusión por género</t>
  </si>
  <si>
    <t>Porcentaje de proyectos apoyados que manifiestan trabajar para prevenir y atender la violencia de género</t>
  </si>
  <si>
    <t>Porcentaje de proyectos apoyados que manifiestan trabajar para la igualdad entre mujeres y hombres</t>
  </si>
  <si>
    <t xml:space="preserve"> D00- Instituto Nacional de Desarrollo Social </t>
  </si>
  <si>
    <t xml:space="preserve"> En el Diagnóstico del Programa de Coinversión Social (PCS) se identifica la existencia de Actores Sociales con niveles de fortalecimiento y vinculación insuficiente que impiden su contribución al fomento del capital y la realización de actividades que fortalezcan la cohesión y el desarrollo humano de grupos, comunidades o regiones que viven en situación de vulnerabilidad y exclusión.?. Entre las causas del problema se identifican a) insuficientes mecanismos para la articulación entre actores sociales y gubernamentales, b) limitados recursos públicos para la realización de acciones por parte de los actores sociales, c) insuficiente desarrollo institucional de los actores sociales, d) insuficiente información sobre el impacto e incidencia del trabajo social de los actores sociales en la atención de grupos en situación de vulnerabilidad, e) escasa o nula sinergia entre actores sociales. Uno de los efectos de este problema es que las políticas sociales no logran cabalmente sus objetivos de desarrollo comunitario y social a través de esquemas de inclusión y cohesión social, mientras que el otro efecto es la reducción de actividades de los actores sociales debido a la desvinculación con la sociedad y el tejido social. Todo lo anterior, se traduce en limitada participación social en el desarrollo social y comunitario.   Derivado de lo anterior, de conformidad con la Matriz de Indicadores para Resultados del PCS 2019, el programa contribuir al bienestar social e igualdad mediante el fortalecimiento de los actores sociales (Objetivo de Nivel de Fin, 2019). </t>
  </si>
  <si>
    <t>(Instituto Nacional de Desarrollo Social)</t>
  </si>
  <si>
    <t>136.4</t>
  </si>
  <si>
    <t>Programa de Coinversión Social</t>
  </si>
  <si>
    <t>S070</t>
  </si>
  <si>
    <t>265.93</t>
  </si>
  <si>
    <t>278.54</t>
  </si>
  <si>
    <t>0.48</t>
  </si>
  <si>
    <t>0.53</t>
  </si>
  <si>
    <t>Porcentaje de mujeres de 15 años y más que declararon haber sufrido al menos un incidente de violencia a lo largo de la relación con su última pareja.</t>
  </si>
  <si>
    <t>106.08</t>
  </si>
  <si>
    <t>104.62</t>
  </si>
  <si>
    <t>Porcentaje de Unidades de atención del PAIMEF operadas por las Instancias de Mujeres en las Entidades Federativas</t>
  </si>
  <si>
    <t>107412</t>
  </si>
  <si>
    <t>260065</t>
  </si>
  <si>
    <t>278.5</t>
  </si>
  <si>
    <t>Programa de Apoyo a las Instancias de Mujeres en las Entidades Federativas (PAIMEF)</t>
  </si>
  <si>
    <t>S155</t>
  </si>
  <si>
    <t>Porcentaje de mujeres Beneficiarias del Programa.</t>
  </si>
  <si>
    <t>47.22</t>
  </si>
  <si>
    <t>47.00</t>
  </si>
  <si>
    <t>Porcentaje de hijas o niñas al cuidado de personas Beneficiarias.</t>
  </si>
  <si>
    <t xml:space="preserve"> Secretaria de Bienestar </t>
  </si>
  <si>
    <t>(Delegación SEDESOL en Baja California Sur)</t>
  </si>
  <si>
    <t>123</t>
  </si>
  <si>
    <t>(Delegación SEDESOL en Baja California)</t>
  </si>
  <si>
    <t>122</t>
  </si>
  <si>
    <t>(Delegación SEDESOL en Aguascalientes)</t>
  </si>
  <si>
    <t>121</t>
  </si>
  <si>
    <t>(Dirección General de Políticas Sociales)</t>
  </si>
  <si>
    <t>(Delegación SEDESOL en Zacatecas)</t>
  </si>
  <si>
    <t>152</t>
  </si>
  <si>
    <t>(Delegación SEDESOL en Yucatán)</t>
  </si>
  <si>
    <t>151</t>
  </si>
  <si>
    <t>(Delegación SEDESOL en Veracruz)</t>
  </si>
  <si>
    <t>150</t>
  </si>
  <si>
    <t>(Delegación SEDESOL en Tlaxcala)</t>
  </si>
  <si>
    <t>149</t>
  </si>
  <si>
    <t>2041.6</t>
  </si>
  <si>
    <t>56.00</t>
  </si>
  <si>
    <t>54.38</t>
  </si>
  <si>
    <t>54.30</t>
  </si>
  <si>
    <t>Porcentaje de Adultas Mayores dentro del Padrón Activo de Beneficiarios.</t>
  </si>
  <si>
    <t>3525677</t>
  </si>
  <si>
    <t>4476239</t>
  </si>
  <si>
    <t>3869149</t>
  </si>
  <si>
    <t>4612106</t>
  </si>
  <si>
    <t>(Delegación SEDESOL en Tamaulipas)</t>
  </si>
  <si>
    <t>148</t>
  </si>
  <si>
    <t>37957.5</t>
  </si>
  <si>
    <t>Pensión para el Bienestar de las Personas Adultas Mayores</t>
  </si>
  <si>
    <t>S176</t>
  </si>
  <si>
    <t>0.95</t>
  </si>
  <si>
    <t>2.74</t>
  </si>
  <si>
    <t>7.35</t>
  </si>
  <si>
    <t>74.00</t>
  </si>
  <si>
    <t>Porcentaje de cumplimiento de los acuerdos del Comité de Igualdad de Género del sector turismo.</t>
  </si>
  <si>
    <t>Porcentaje de Servidoras y servidores públicos capacitados y/o sensibilizados en temas de Género, inclusión y derechos humanos</t>
  </si>
  <si>
    <t>Porcentaje de acciones cumplidas de la estrategia integral de prevención a la Trata de Personas y el Trabajo Infantil en el sector de los viajes y el turismo 2019.</t>
  </si>
  <si>
    <t>Porcentaje de personas de la tercera edad satisfechas con el programa de turismo social desagregado por sexo.</t>
  </si>
  <si>
    <t>Porcentaje de mujeres cronistas de barrio que participan en las convocatorias de los eventos coordinados por la SECTUR en el año t.</t>
  </si>
  <si>
    <t>Porcentaje de participación de mujeres en la elaboración de planes de acción para apoyar el desarrollo del turismo rural en tres localidades.</t>
  </si>
  <si>
    <t xml:space="preserve"> Secretaria de Turismo </t>
  </si>
  <si>
    <t xml:space="preserve"> Según la OCDE, el sector turístico mexicano debe evolucionar para poder competir en un mercado turístico cambiante y apoyar un crecimiento más incluyente y sustentable. Las MiPyMes representan 99.8% de todas las empresas en turismo, deben tener más acceso al crédito; se debe mejorar el enfoque de financiamiento a proyectos viables; y desarrollar estrategias de desarrollo y promoción de nuevas formas de turismo más allá de la experiencia mar y playa. Según la OCDE solo 47% de las mexicanas en edad productiva participan en la fuerza de trabajo. Casi 60% de las que trabajan tienen empleos informales, con poca protección social y baja paga. Muchos factores contribuyen a estos resultados en el caso de las mexicanas. La discriminación, violencia y los estereotipos de género siguen limitando sus opciones. Dos terceras partes de las víctimas de la trata de personas de todo el mundo son mujeres. A nivel mundial, una de cada cinco víctimas de la trata es una persona menor de edad. Las NNA son objeto de trata con fines de mendicidad forzosa, pornografía infantil o explotación sexual.  ECPAT Internacional, manifiesta que la explotación sexual de NNA en los viajes y turismo ha aumentado en todo el mundo, con mayor velocidad que cualquiera de las iniciativas naciones e internacionales que buscan hacerle frente. En sus recomendaciones estos informes proponen que México: Mejore el apoyo para conciliar el trabajo con la vida familiar, Promueva la participación compartida en las responsabilidades laborales y familiares; Reduzca la violencia contra las mujeres; Mejore el acceso de las mujeres al empleo formal y a la seguridad social relacionada con el empleo; Elimine las desigualdades de género en los centros de trabajo privados y públicos; Promueva la igualdad de género en la toma de decisiones públicas; Fortalezca las unidades de género para que se transformen en ramas de política estratégica; Amplíe la recopilación y disponibilidad de datos desglosados por sexo.  </t>
  </si>
  <si>
    <t>244</t>
  </si>
  <si>
    <t>499</t>
  </si>
  <si>
    <t>(Subsecretaría de Planeación y Política Turística)</t>
  </si>
  <si>
    <t>7.3</t>
  </si>
  <si>
    <t>Planeación y conducción de la política de turismo</t>
  </si>
  <si>
    <t>Turismo</t>
  </si>
  <si>
    <t>21</t>
  </si>
  <si>
    <t>24.43</t>
  </si>
  <si>
    <t>Porcentaje del personal de la rama administrativa del INE sensibilizada o capacitada en temas de Igualdad de Género, No discriminación, Acosos sexual y/o laboral</t>
  </si>
  <si>
    <t xml:space="preserve"> Secretaria de Instituto Nacional Electoral </t>
  </si>
  <si>
    <t xml:space="preserve"> Se ha identificado la necesidad de sensibilizar y capacitar al personal para minimizar la desigualdad y superar los estereotipos discriminatorios sobre las funciones y responsabilidades de las mujeres y hombres en su ámbito laboral, así como prevenir la violencia y el Hostigamiento y Acoso sexual y laboral en la Institución. </t>
  </si>
  <si>
    <t>782</t>
  </si>
  <si>
    <t>954</t>
  </si>
  <si>
    <t>635</t>
  </si>
  <si>
    <t>1000</t>
  </si>
  <si>
    <t>(Dirección Ejecutiva de Administración)</t>
  </si>
  <si>
    <t>Gestión Administrativa</t>
  </si>
  <si>
    <t>Instituto Nacional Electoral</t>
  </si>
  <si>
    <t>22</t>
  </si>
  <si>
    <t>25.02</t>
  </si>
  <si>
    <t>25.49</t>
  </si>
  <si>
    <t>Porcentaje de eventos de difusión realizados</t>
  </si>
  <si>
    <t>Mensual</t>
  </si>
  <si>
    <t>Porcentaje de acciones para promover la participación y el ejercicio de derechos políticos de las mujeres</t>
  </si>
  <si>
    <t>153.00</t>
  </si>
  <si>
    <t>Porcentaje de participantes en actividades para promover la participación de las mujeres en distintas vertientes</t>
  </si>
  <si>
    <t xml:space="preserve"> Las mujeres representan 51.4 % de la población total en México, sin embargo, fue hasta la elección de 2018 cuando se logró alcanzar la paridad en las cámaras de los congresos en los que hubo elección, no así en los ayuntamientos ni en las gubernaturas de los estados. Esta sub representación es aún más grave para el caso de las mujeres indígenas, pues si bien un 21.5% de la población en México se auto adscribe como personas indígenas, en el indicador de la participación política de las mujeres indígenas propuesto el año pasado señala que únicamente 19 mujeres indígenas alcanzaron un cargo de elección popular, lo que representa una proporción de .4% de los cargos de elección popular en el país. Esto implica una desigualdad de género que se manifiesta en obstáculos para el acceso y ejercicio efectivo de los derechos políticos de las mujeres, por lo que la participación igualitaria en la vida pública y política es un reto necesario para fortalecer la democracia.  El INE ha considerado desarrollar una acción que contribuya al impulso de la participación política de las mujeres a través de OSC y mediante distintas vertientes: 1) Generando una convocatoria amplia para que las OSC presenten proyectos que impulsen la participación política de las mujeres y dando seguimiento a acciones de promoción de la igualdad, realizadas por las OSC a través de proyectos impulsados por el INE en ediciones anteriores. 2) Construyendo y fortaleciendo de capacidades para las organizaciones de la sociedad civil nuevas o consolidadas, para desarrollar proyectos que impulsen la igualdad de género, prevenir la violencia política contra las mujeres, promover la participación política incluyente o temas afines. 3) Generando espacios de diálogo para presentar casos de éxito y para la discusión de problemas relacionados con la participación política de las mujeres y la visibilización y prevención de la violencia política. </t>
  </si>
  <si>
    <t>2808</t>
  </si>
  <si>
    <t>8294</t>
  </si>
  <si>
    <t>81</t>
  </si>
  <si>
    <t>6302</t>
  </si>
  <si>
    <t>(Dirección Ejecutiva de Capacitación Electoral y Educación Cívica)</t>
  </si>
  <si>
    <t>25.4</t>
  </si>
  <si>
    <t>Capacitación y educación para el ejercicio democrático de la ciudadanía</t>
  </si>
  <si>
    <t>R003</t>
  </si>
  <si>
    <t>7.49</t>
  </si>
  <si>
    <t>8.22</t>
  </si>
  <si>
    <t>UR: 123</t>
  </si>
  <si>
    <t>5.83</t>
  </si>
  <si>
    <t>5.87</t>
  </si>
  <si>
    <t>UR: 122</t>
  </si>
  <si>
    <t>Porcentaje de informes estadísticos realizados</t>
  </si>
  <si>
    <t>33.33</t>
  </si>
  <si>
    <t>Porcentaje de Designaciones de Consejeras Electorales en los OPL</t>
  </si>
  <si>
    <t>Porcentaje de actividades de difusión realizadas para promover la igualdad en el ejercicio de los derechos político-electorales</t>
  </si>
  <si>
    <t>105.75</t>
  </si>
  <si>
    <t>Porcentaje de capacitación y sensibilización para promover la igualdad en el ejercicio de los derechos político-electorales</t>
  </si>
  <si>
    <t>99.25</t>
  </si>
  <si>
    <t>Porcentaje de actividades de capacitación y sensibilización realizadas para promover la igualdad en el ejercicio de los derechos político-electorales</t>
  </si>
  <si>
    <t>Porcentaje de acciones de vinculación realizadas para promover la igualdad sustantiva y ambientes laborales libres de violencia al interior del INE</t>
  </si>
  <si>
    <t>106.70</t>
  </si>
  <si>
    <t>Porcentaje de difusión para promover la igualdad sustantiva y ambientes laborales libres de violencia al interior del INE</t>
  </si>
  <si>
    <t>Porcentaje de acciones de difusión realizadas para promover la igualdad sustantiva y ambientes laborales libres de violencia al interior del INE</t>
  </si>
  <si>
    <t>149.20</t>
  </si>
  <si>
    <t>Porcentaje de capacitación para promover la igualdad sustantiva y ambientes laborales libres de violencia al interior del INE</t>
  </si>
  <si>
    <t>93.75</t>
  </si>
  <si>
    <t>Porcentaje de acciones de capacitación realizadas para promover la igualdad sustantiva y ambientes laborales libres de violencia al interior del INE</t>
  </si>
  <si>
    <t xml:space="preserve"> El INE organiza elecciones federales y, en coordinación con los Organismos Públicos Locales Electorales, elecciones locales en los estados de la República y la Ciudad de México. El 8 de noviembre de 2017, el Consejo General del INE aprobó el acuerdo número INE/CG508/2017 en el cual se encuentran los lineamientos de paridad y una acción afirmativa para pueblos y comunidades indígenas. La UTIGyND monitorea el cumplimiento de las reglas de paridad. Resultados del Proceso Electoral 2017-2018: ?De 500 curules de la Cámara Baja, el 48.2% fue para mujeres y 51.8% los hombres, ha sido la integración más acercada a la paridad de género en México  ?De 128 escaños de la Cámara Alta, el 49.2% fue para mujeres y 50.8% para hombres ?En 9 entidades federativas se renovó el Poder Ejecutivo Estatal, en 2 resultaron electas mujeres  ?Se renovaron 972 diputaciones locales, el 49.79% fue para mujeres y 50.21% para hombres ?Se renovaron 1,612 Presidencias Municipales, el 27.11% fue para mujeres y 72.52% para hombres  ?De 1,774 sindicaturas renovadas, el 64.66% son mujeres y el 35.34% hombres ?Se eligieron regidurías para los Ayuntamientos, las mujeres obtuvieron el 50.95% y los hombres el 49.05% En 2015, la UTIGyND realizó el proyecto ?Investigación sobre los obstáculos que enfrentan las mujeres que trabajan en el INE en el acceso a cargos de dirección?, los principales hallazgos son: ?En el Servicio Profesional, si en una vacante se requiere cambiar de residencia, solamente podrán acceder hombres o mujeres solteras. El 28.2% son mujeres ?Para la Rama Administrativa, los puestos son designados (en su mayoría), por el superior inmediato. El 47.3% son mujeres ?En los puestos de Operador y Auxiliar por honorarios el 55% son mujeres, en cambio en el puesto de Responsable más del 60% son hombres ?Los puestos con mayor participación de mujeres generalmente corresponden a sueldos más bajos ?La mayoría de las mujeres han vivido situaciones de acoso u hostigamiento sexual y laboral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</si>
  <si>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4175</t>
  </si>
  <si>
    <t>6151</t>
  </si>
  <si>
    <t>3254</t>
  </si>
  <si>
    <t>5002</t>
  </si>
  <si>
    <t>(Unidad Técnica de Vinculación con los Organismos Públicos Locales)</t>
  </si>
  <si>
    <t>(Unidad Técnica de Igualdad de Género y No Discriminación)</t>
  </si>
  <si>
    <t>14.0</t>
  </si>
  <si>
    <t>Dirección, soporte jurídico electoral y apoyo logístico</t>
  </si>
  <si>
    <t>R008</t>
  </si>
  <si>
    <t>6.9</t>
  </si>
  <si>
    <t>UR: 120</t>
  </si>
  <si>
    <t>2.01</t>
  </si>
  <si>
    <t>2.60</t>
  </si>
  <si>
    <t>98.61</t>
  </si>
  <si>
    <t>120</t>
  </si>
  <si>
    <t>Observaciones promedio de la revisión a los Programas Anuales de Trabajo recibidos</t>
  </si>
  <si>
    <t>Porcentaje de actividades de género realizadas para la generación de líneas de acción y programas que fortalezcan la fiscalización con perspectiva de género.</t>
  </si>
  <si>
    <t>Porcentaje de avance en la elaboración del estudio análisis de la participación y la trayectoria de mujeres en los partidos políticos en México</t>
  </si>
  <si>
    <t>Porcentaje de avance en la elaboración del estudio identificación y análisis de estereotipos de género en los espacios noticiosos en los procesos electorales locales 2017-2018</t>
  </si>
  <si>
    <t>Porcentaje de avance en la elaboración del estudio análisis de violencia contra las mujeres, estereotipos e igualdad de género en los promocionales de los partidos políticos y coaliciones en el Proceso Electoral Federal 2017-2018</t>
  </si>
  <si>
    <t>Porcentaje de avance en la elaboración del estudio análisis del impacto de las medidas afirmativas de género aprobadas por el Consejo General en la conformación de las candidaturas a ambas Cámaras del Congreso respecto a la integración final de ambos órganos; así como la inclusión por primera vez de diputaciones exclusivas para candidaturas indígenas</t>
  </si>
  <si>
    <t>Porcentaje de Estudios Finalizados</t>
  </si>
  <si>
    <t xml:space="preserve"> Las mujeres representan más del 51% de la población en México, constituyen más del 51% del Padrón Electoral y además las mujeres son quienes más participan votando en las elecciones (más del 51%), en el Proceso Electoral Federal 2017-2018 se consideró necesario fomentar que las mujeres sean representadas de manera efectiva en las Cámaras de Diputados y Senadores del Congreso de la Unión y que se garanticen en la realidad condiciones de igualdad con los hombres para acceder a los cargos de elección popular.  La participación de las candidatas en los medios de comunicación, según análisis previos realizados por la Dirección Ejecutiva de Prerrogativas y Partidos Políticos han demostrado que las estrategias de comunicación de los partidos políticos, particularmente en sus promocionales en radio y televisión, aún se encuentran distribuidos de manera asimétrica entre candidatos y candidatas. Asimismo, en ocasiones contienen lenguaje o mensajes de contenido sexista, ofensivo u otras actitudes que denotan violencia política y estereotipos de género que afectan la proyección de las candidatas y las mujeres en general. Por otro lado, y a pesar de los esfuerzos emprendidos por el Instituto Nacional Electoral para promover una cobertura noticiosa de las campañas políticas libre de discriminación, se ha identificado que, en ocasiones, las notas informativas relacionadas con las candidatas son estereotipadas, al presentarlas en roles de víctimas, objetos sexuales, domésticos (madre, esposa o ama de casa) o con un énfasis desproporcionado respecto de su vida privada, su vestimenta o sus rasgos físicos, minusvalorando sus acciones u ofertas electorales. Cabe destacar que la CEDAW recomendó al Estado mexicano reducir las barreras a la participación de las mujeres tras su comparecencia ante el comité de dicha instancia el pasado 6 de julio de 2018.  En la revisión al apartado de Gasto Programado de los Informes Anuales presentados por los partidos políticos nacionales y locales, así como de las opiniones recogidas durante las actividades de capacitación a las instituciones políticas en la materia de género, se han detectado problemáticas en la planeación y diseño de los Programas Anuales de Trabajo (PAT), en la ejecución y ejercicio del gasto. En el marco de la Comisión Temporal para el Fortalecimiento de la Igualdad de Género y no Discriminación en la Participación Política de 2018 se encontró que: ?El 81.8% de los PAT carece de diagnóstico de género. ?El 30.6% presenta objetivos no orientados para atender un problema o necesidad. ?El 40% omite definir de manera clara las metas con objetivos medibles o cuantificables. Los responsables de la planeación y seguimiento de las actividades de los PAT desconocen aspectos de la normativa aplicable al Gasto Programado, documentos básicos partidistas, planeación estratégica, perspectiva de género y derechos político-electorales. La omisión de los elementos mínimos señalados en el Reglamento de Fiscalización (art 175) señala una deficiente planeación del PAT y carencias importantes respecto a la definición de objetivos y metas.Existe incongruencia entre los objetivos, metas e indicadores de los proyectos; estos últimos frecuentemente inadecuados para la medición de los objetivos y resultados a corto, mediano y largo plazo y se privilegia la realización de actividades en un único subrubro. Los presupuestos no consideran los costos y medias locales, o no integran la totalidad de los gastos necesarios para el desarrollo de las actividades. Existe imposición de la Secretaría de Finanzas o de la dirigencia partidista en los temas de la composición de los proyectos y del ejercicio de los recursos, hay limitación o condicionamiento al interior de los partidos políticos respecto de la disposición de los recursos por parte de la Secretaría de la Mujer u órgano equivalente. </t>
  </si>
  <si>
    <t>550</t>
  </si>
  <si>
    <t>694</t>
  </si>
  <si>
    <t>790</t>
  </si>
  <si>
    <t>(UnidadTécnica de Fiscalización)</t>
  </si>
  <si>
    <t>(Dirección Ejecutiva de Prerrogativas y Partidos Políticos)</t>
  </si>
  <si>
    <t>9.5</t>
  </si>
  <si>
    <t>Otorgamiento de prerrogativas a partidos políticos, fiscalización de sus recursos y administración de los tiempos del estado en radio y televisión</t>
  </si>
  <si>
    <t>R009</t>
  </si>
  <si>
    <t>UR: 104</t>
  </si>
  <si>
    <t>104</t>
  </si>
  <si>
    <t>Porcentaje de reportes entregados sobre la información difundida en medios de comunicación convencionales y redes sociales, relativa a la participación de las mujeres en el ámbito político-electoral</t>
  </si>
  <si>
    <t xml:space="preserve"> Durante los procesos electorales, la cobertura en los medios tradicionales y en las redes sociales no es la misma para hombres como para mujeres. Primero, las candidatas reciben menos atención en los medios tradicionales: hay una menor cantidad de notas de ellas. Segundo, las candidatas son las que más posicionan los problemas de las mujeres en la agenda y se preocupan por utilizar el lenguaje incluyente. Asimismo, se observa que la intersección del género con otras categorías de discriminación genera una mayor restricción en el acceso a la cobertura de los medios. </t>
  </si>
  <si>
    <t>(Coordinación Nacional de Comunicación Social)</t>
  </si>
  <si>
    <t>Vinculación con la sociedad</t>
  </si>
  <si>
    <t>R010</t>
  </si>
  <si>
    <t>0.60</t>
  </si>
  <si>
    <t>0.6</t>
  </si>
  <si>
    <t>0.42</t>
  </si>
  <si>
    <t>0.74</t>
  </si>
  <si>
    <t>Promedio de visitas del gasto programado con dispositivos móviles durante el 2019</t>
  </si>
  <si>
    <t>126.73</t>
  </si>
  <si>
    <t>G140030-1 Porcentaje de capacitación a través del Centro Virtual INE</t>
  </si>
  <si>
    <t xml:space="preserve"> En décadas pasadas, la educación que se impartía en las instituciones mexicanas, en la generalidad, no atendía la perspectiva de género y esto sigue teniendo como consecuencia que muchas veces el personal del Instituto Nacional Electoral (que son parte de la ciudadanía) no se conduzca con perspectiva de género. Esto es una brecha de género desde el punto de vista educativo. Por esta condición, a través de la mejora, especialización (en materia de género) y ampliación de la oferta del Programa de Formación y Desarrollo Profesional Electoral y del Mecanismo de Capacitación se pretende contribuir a la reducción de la misma.   En la ejecución y ejercicio del gasto, se ha observado incumplimiento respecto de los porcentajes mínimos aplicables al rubro de Capacitación, Promoción y Desarrollo del Liderazgo Político de las Mujeres (CPDLPM), así como la realización de actividades no consideradas como gasto programado o carentes de objeto partidista, de conformidad con el artículo 168 del Reglamento de Fiscalización. Asimismo, se han identificado las siguientes inconsistencias: ? Contratación de personal ponente sin validación de su perfil curricular y adecuación al objeto del contrato.  ? Omisión total o parcial de la documentación comprobatoria de las actividades realizadas. ? Falta de controles y seguimiento a los resultados de las actividades. ? Omisión o presentación extemporánea de los avisos de modificación de PAT y para la realización de actividades vinculadas con el gasto programado. ? Realización de actividades de campaña durante los procesos electoral, con recursos del gasto programado. ? Omisión de vigilancia y monitoreo de los eventos, capacitaciones y cursos que llevan a cabo los partidos políticos. ? Falta de mecanismos para la identificación del número de mujeres asistentes a los cursos de capacitación que se han convertido en candidatas para un cargo de elección popular.  ? Omisión de evaluaciones cualitativas a los partidos políticos respecto del ejercicio del tres por ciento en CPDLPM. En este sentido, para fortalecer y mejorar la rendición de cuentas del gasto programado que ejercen los partidos políticos, resulta de especial importancia atender las áreas de oportunidad identificadas en las etapas de planeación, ejecución e impacto de los proyectos y actividades planteadas por los partidos políticos en los Programas Anuales de Trabajo del gasto programado, así como contribuir en la mejora de los procedimientos para la ministración y aplicación de los recursos a sus estructuras partidistas responsables de su elaboración, como lo es la Secretaría de la mujer o afín </t>
  </si>
  <si>
    <t>1646</t>
  </si>
  <si>
    <t>1617</t>
  </si>
  <si>
    <t>1444</t>
  </si>
  <si>
    <t>1540</t>
  </si>
  <si>
    <t>(Dirección Ejecutiva del Servicio Profesional Electoral Nacional)</t>
  </si>
  <si>
    <t>1.3</t>
  </si>
  <si>
    <t>Tecnologías de información y comunicaciones</t>
  </si>
  <si>
    <t>R011</t>
  </si>
  <si>
    <t>31.47</t>
  </si>
  <si>
    <t>34.18</t>
  </si>
  <si>
    <t>33.31</t>
  </si>
  <si>
    <t>315.71</t>
  </si>
  <si>
    <t>15 C.1 Porcentaje de atenciones por presuntas violaciones a los derechos humanos en materia de igualdad entre mujeres y hombres brindadas con respecto a las solicitadas</t>
  </si>
  <si>
    <t>14 B.3 Porcentaje de vinculaciones con los entes obligados, para actividades de promoción en materia de género y derechos humanos realizadas con relación a las solicitadas</t>
  </si>
  <si>
    <t>13 B.2 Porcentaje de relatorías y memorias derivadas de los servicios de promoción realizadas con relación a las programadas</t>
  </si>
  <si>
    <t>12 B.1 Porcentaje de materiales didácticos y herramientas actualizadas y adaptadas para los servicios de promoción realizados con relación a los programados</t>
  </si>
  <si>
    <t>162.50</t>
  </si>
  <si>
    <t>11 A.6 Porcentaje de reuniones de Alerta de Violencia de Género contra las Mujeres realizadas con relación a las solicitadas</t>
  </si>
  <si>
    <t>10 A.5 Porcentaje de documentos de análisis de información elaborados con relación a los programados</t>
  </si>
  <si>
    <t>9 A.4 Encuesta Nacional en Vivienda para la evaluación del impacto en la sociedad de la PNMIMH realizada.</t>
  </si>
  <si>
    <t>8 A.3 Porcentaje de reportes de evaluación de la participación equilibrada entre mujeres y hombres en los cargos de elección popular elaborados con relación a los programados</t>
  </si>
  <si>
    <t>7 A.2 Porcentaje de reportes de seguimiento de las brechas de desigualdad entre mujeres y hombres en los ámbitos económico, político, social, civil y cultural elaborados con relación a los programados</t>
  </si>
  <si>
    <t>6 A.1 Porcentaje de reportes de monitoreo en torno a la igualdad, la no discriminación y la no violencia realizados con relación a los programados</t>
  </si>
  <si>
    <t>190.45</t>
  </si>
  <si>
    <t xml:space="preserve">5 C. Porcentaje de expedientes de queja,  orientaciones directas y remisiones en materia de Igualdad entre mujeres y hombres concluidos respecto a los expedientes registrados y en trámite </t>
  </si>
  <si>
    <t>101.09</t>
  </si>
  <si>
    <t>4 B. Porcentaje de servicios de promoción en materia de género y derechos humanos proporcionados con relación a los requeridos</t>
  </si>
  <si>
    <t>3 A. Productos de observancia  basados en el monitoreo, seguimiento y evaluación, realizados.</t>
  </si>
  <si>
    <t>2 Porcentaje de entes obligados al cumplimiento de la Política Nacional en Materia de  Igualdad entre Mujeres y hombres reciben insumos para el fortalecimiento de dicho cumplimiento en el año actual con relación al número de entes obligados que deben recibir insumos.</t>
  </si>
  <si>
    <t>0.73</t>
  </si>
  <si>
    <t>0.55</t>
  </si>
  <si>
    <t>Índice</t>
  </si>
  <si>
    <t>1 Índice de contribución al cumplimiento de la Política Nacional de Igualdad entre Mujeres y Hombres</t>
  </si>
  <si>
    <t xml:space="preserve"> 104- Cuarta Visitaduría General </t>
  </si>
  <si>
    <t xml:space="preserve"> En nuestra sociedad persisten estereotipos de género que constituyen discriminación contra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t>
  </si>
  <si>
    <t>1083</t>
  </si>
  <si>
    <t>2789</t>
  </si>
  <si>
    <t>(Cuarta Visitaduría General)</t>
  </si>
  <si>
    <t>33.3</t>
  </si>
  <si>
    <t>Realizar la promoción y observancia en el monitoreo, seguimiento y evaluación del impacto de la política nacional en materia de igualdad entre mujeres y hombres.</t>
  </si>
  <si>
    <t>Comisión Nacional de los Derechos Humanos</t>
  </si>
  <si>
    <t>35</t>
  </si>
  <si>
    <t>3.38</t>
  </si>
  <si>
    <t>5.65</t>
  </si>
  <si>
    <t>91.40</t>
  </si>
  <si>
    <t>3 Porcentaje del personal que manifiesta que incrementa sus conocimientos sobre la perspectiva de género, lenguaje</t>
  </si>
  <si>
    <t>81.76</t>
  </si>
  <si>
    <t>2 Porcentaje de hombres capacitados en materia de género, lenguaje incluyente, no sexista y prevención de la</t>
  </si>
  <si>
    <t>126.85</t>
  </si>
  <si>
    <t>1 Porcentaje de mujeres capacitadas en materia de género, lenguaje incluyente, no sexista y en prevención de la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</si>
  <si>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</si>
  <si>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</si>
  <si>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287</t>
  </si>
  <si>
    <t>351</t>
  </si>
  <si>
    <t>324</t>
  </si>
  <si>
    <t>5.6</t>
  </si>
  <si>
    <t>78.03</t>
  </si>
  <si>
    <t>100.69</t>
  </si>
  <si>
    <t>UR: 90X</t>
  </si>
  <si>
    <t>60.78</t>
  </si>
  <si>
    <t>90X</t>
  </si>
  <si>
    <t>Eficiencia de ingreso de becarias del Programa de Incorporación de Mujeres Indígenas para el Fortalecimiento Regional a un Posgrado de Calidad</t>
  </si>
  <si>
    <t>1.51</t>
  </si>
  <si>
    <t>Porcentaje de mujeres indígenas que recibieron algún apoyo complementario que permanecen vigentes en un programa de posgrado</t>
  </si>
  <si>
    <t>Brecha de Origen entre mujeres indígenas y mujeres estudiantes de posgrado que son becarias CONACYT asignadas en el 2019</t>
  </si>
  <si>
    <t>43.00</t>
  </si>
  <si>
    <t>Porcentaje de madres mexicanas jefas de familia que recibieron beca y concluyeron sus estudios en el período de vigencia</t>
  </si>
  <si>
    <t xml:space="preserve"> Secretaria de Consejo Nacional de Ciencia y Tecnología </t>
  </si>
  <si>
    <t xml:space="preserve"> Reconociendo la importancia de incluir e1l enfoque de género en las políticas públicas, sobre todo aquellas orientadas a fortalecer y fomentar la formación de capital humano de alto nivel como un mecanismo para impulsar el desarrollo personal y económico de las personas, familias y comunidades, el CONACYT decidió desde hace ya varios años, llevar a cabo acciones afirmativas en materia de igualdad de oportunidades entre mujeres y hombres, como este programa dirigido a Madres Jefas de Familia, u otros dirigidos a mujeres de origen indígena.  En específico, el Programa de Madres Jefas de Familia, reconoce que en ocasiones, las condiciones en las que las mujeres deben sacar adelante a su familia, no son compatibles con la continuación de sus estudios, y que el factor socioeconómico, influye de manera decisiva en su decisión de continuar con sus estudios superiores. Esas son las razones principales por las cuales se tomó la decisión de implementar este programa. </t>
  </si>
  <si>
    <t>2324</t>
  </si>
  <si>
    <t>(Consejo Nacional de Ciencia y Tecnología)</t>
  </si>
  <si>
    <t>100.6</t>
  </si>
  <si>
    <t>Apoyos para actividades científicas, tecnológicas y de innovación</t>
  </si>
  <si>
    <t>F002</t>
  </si>
  <si>
    <t>Consejo Nacional de Ciencia y Tecnología</t>
  </si>
  <si>
    <t>38</t>
  </si>
  <si>
    <t>4,766.47</t>
  </si>
  <si>
    <t>4766.47</t>
  </si>
  <si>
    <t>97.70</t>
  </si>
  <si>
    <t>Porcentaje del cumplimiento del ejercicio del presupuesto de becas de posgrado con enfoque de género.</t>
  </si>
  <si>
    <t>47.40</t>
  </si>
  <si>
    <t>Porcentaje de Mujeres Beneficiadas con una Beca de Posgrado.</t>
  </si>
  <si>
    <t>Porcentaje del ejercicio del presupuesto de becas de posgrado con enfoque en género.</t>
  </si>
  <si>
    <t xml:space="preserve"> En México, uno de los retos más importantes es erradicar la desigualdad de género que se manifiesta en todos los niveles educativos, en general, y, en lo que le concierne al Conacyt, en la educación terciaria.   Observando la participación femenina en la educación terciaria, desagregada por área del conocimiento, llama la atención que la participación de la mujer es aún más limitada en la áreas tradicionalmente conocidas como áreas STEM (Ciencia, Tecnología, Ingeniería y Matemáticas); situación que se acentúa más cuando se incorpora el componente de movilidad internacional. Identificar las causantes de esta problemática y corregir la desproporcionada participación de la mujer en el posgrado es un tarea primordial para adoptar acciones preventivas en las transiciones subsecuentes de la trayectoria laboral y académica de las mujeres que realizan el posgrado. Con base en lo anterior, el Conacyt, a través del Pp. S190, impulsa a las mujeres a realizar sus estudios de posgrado, consolidarse como investigadoras o incorporarse de manera exitosa al mercado profesional.  </t>
  </si>
  <si>
    <t>30324</t>
  </si>
  <si>
    <t>27310</t>
  </si>
  <si>
    <t>30684</t>
  </si>
  <si>
    <t>27951</t>
  </si>
  <si>
    <t>4766.4</t>
  </si>
  <si>
    <t>Becas de posgrado y apoyos a la calidad</t>
  </si>
  <si>
    <t>S190</t>
  </si>
  <si>
    <t>44.94</t>
  </si>
  <si>
    <t>UR: 100</t>
  </si>
  <si>
    <t>100</t>
  </si>
  <si>
    <t>Porcentaje de avance en la publicación de los indicadores de ocupación y empleo con perspectiva de género de manera trimestral en la página electrónica del INEGI</t>
  </si>
  <si>
    <t>Porcentaje de avance en la publicación de los indicadores estratégicos de ocupación y empleo según trimestre</t>
  </si>
  <si>
    <t>Porcentaje de avance en la publicación de la ENOE según trimestre.</t>
  </si>
  <si>
    <t>Porcentaje de avance trimestral de las actividades realizadas en el Sistema Integrado de Estadísticas de Violencia contra las mujeres.</t>
  </si>
  <si>
    <t xml:space="preserve">Porcentaje de informes que reporta trimestralmente el avance de las actividades programadas para el procesamiento de la encuesta y difusión de resultados. </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</si>
  <si>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</si>
  <si>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</si>
  <si>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47779624</t>
  </si>
  <si>
    <t>52391323</t>
  </si>
  <si>
    <t>58056133</t>
  </si>
  <si>
    <t>61474620</t>
  </si>
  <si>
    <t>(Instituto Nacional de Estadística y Geografía)</t>
  </si>
  <si>
    <t>44.9</t>
  </si>
  <si>
    <t>Producción y difusión de información estadística y geográfica</t>
  </si>
  <si>
    <t>Información Nacional Estadística y Geográfica</t>
  </si>
  <si>
    <t>40</t>
  </si>
  <si>
    <t>9.72</t>
  </si>
  <si>
    <t>10.77</t>
  </si>
  <si>
    <t>UR: 240</t>
  </si>
  <si>
    <t>9.4</t>
  </si>
  <si>
    <t>240</t>
  </si>
  <si>
    <t>Elaboración y seguimiento del Programa Anual 2019 para la Promoción de la Igualdad de Género, Diversidad e Inclusión del Instituto Federal de Telecomunicaciones</t>
  </si>
  <si>
    <t>Avance en actividades y proyectos de promoción de la igualdad entre mujeres y hombres</t>
  </si>
  <si>
    <t>347.63</t>
  </si>
  <si>
    <t>Porcentaje de personal capacitado en temas de igualdad de género, diversidad e inclusión</t>
  </si>
  <si>
    <t xml:space="preserve"> Secretaria de Instituto Federal de Telecomunicaciones </t>
  </si>
  <si>
    <t xml:space="preserve"> Al interior del Instituto Federal de Telecomunicaciones es necesario capacitar al personal en materia de Igualdad, Diversidad e Inclusión con el fin de lograr integrar en la cultura organizacional los valores de respeto, tolerancia, igualdad, fraternidad, etc. Como parte de las acciones para generar mayor conciencia en el personal, los últimos cuatro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t>
  </si>
  <si>
    <t>2246</t>
  </si>
  <si>
    <t>2736</t>
  </si>
  <si>
    <t>723</t>
  </si>
  <si>
    <t>501</t>
  </si>
  <si>
    <t>(Unidad de Administración)</t>
  </si>
  <si>
    <t>Instituto Federal de Telecomunicaciones</t>
  </si>
  <si>
    <t>43</t>
  </si>
  <si>
    <t>0.03</t>
  </si>
  <si>
    <t>UR: 220</t>
  </si>
  <si>
    <t>220</t>
  </si>
  <si>
    <t>Porcentaje de sensibilización conseguido entre las y los empleados de la comisión, ante las campañas realizadas</t>
  </si>
  <si>
    <t>Porcentaje de servidores públicos sensibilizados en materia de LGIMyH y la LGAMVLV durante 2019</t>
  </si>
  <si>
    <t xml:space="preserve"> Secretaria de Comisión Reguladora de Energía </t>
  </si>
  <si>
    <t>245</t>
  </si>
  <si>
    <t>218</t>
  </si>
  <si>
    <t>272</t>
  </si>
  <si>
    <t>242</t>
  </si>
  <si>
    <t>(Unidad de Planeación y Vinculación)</t>
  </si>
  <si>
    <t>Regulación y permisos de electricidad</t>
  </si>
  <si>
    <t>G001</t>
  </si>
  <si>
    <t>Comisión Reguladora de Energía</t>
  </si>
  <si>
    <t>Porcentaje de servidoras/es públicos sensibilizados en prevención y sanción del hostigamiento y acoso laboral y sexual.</t>
  </si>
  <si>
    <t>Porcentaje de servidoras/es públicos sensibilizados en la Ley General para la Igualdad entre Hombres y Mujeres</t>
  </si>
  <si>
    <t>Regulación y permisos de Hidrocarburos</t>
  </si>
  <si>
    <t>G002</t>
  </si>
  <si>
    <t>Porcentaje de servidoras / es públicos de mando medio o superior capacitados en materia de género.</t>
  </si>
  <si>
    <t>Porcentaje de servidoras / es públicos capacitados en materia de género, nivel básico, con calificación aprobatoria.</t>
  </si>
  <si>
    <t>163</t>
  </si>
  <si>
    <t>144</t>
  </si>
  <si>
    <t>10.04</t>
  </si>
  <si>
    <t>10.51</t>
  </si>
  <si>
    <t>1.78</t>
  </si>
  <si>
    <t>20.53</t>
  </si>
  <si>
    <t>27.44</t>
  </si>
  <si>
    <t>52.35</t>
  </si>
  <si>
    <t>Porcentaje de niñas y jóvenes que forman parte de las agrupaciones musicales comunitarias</t>
  </si>
  <si>
    <t>87.00</t>
  </si>
  <si>
    <t>Porcentaje de niñas, jovenes, adultas y adultas mayores atendidos en representaciones predominantemente femeninas de destacada incursión en las bellas artes y cultura</t>
  </si>
  <si>
    <t xml:space="preserve"> E00- Instituto Nacional de Bellas Artes y Literatura  Secretaria de Cultura </t>
  </si>
  <si>
    <t xml:space="preserve"> La población de la República Mexicana no asiste y no participa de las manifestaciones artísticas culturales y del patrimonio cultural e histórico del país.  Los registros de control escolar de las Agrupaciones Musicales Comunitarias reportan 2,743 niñas y jóvenes (mujeres) beneficiadas directamente con las actividades desarrolladas en este periodo, de un total de 5,239 integrantes.  Existe variación de número de integrantes derivado de que las niñas cumplieron la mayoría de edad y tuvieron que salir del programa.  </t>
  </si>
  <si>
    <t>2496</t>
  </si>
  <si>
    <t>2743</t>
  </si>
  <si>
    <t>(Dirección General del Centro Nacional de las Artes)</t>
  </si>
  <si>
    <t>(Instituto Nacional de Bellas Artes y Literatura)</t>
  </si>
  <si>
    <t>29.2</t>
  </si>
  <si>
    <t>Desarrollo Cultural</t>
  </si>
  <si>
    <t>Cultura</t>
  </si>
  <si>
    <t>48</t>
  </si>
  <si>
    <t>4.48</t>
  </si>
  <si>
    <t>98.34</t>
  </si>
  <si>
    <t>Porcentaje de becas que se otorgan a alumnas en las escuelas del INBA para su formación artística.</t>
  </si>
  <si>
    <t xml:space="preserve"> E00- Instituto Nacional de Bellas Artes y Literatura </t>
  </si>
  <si>
    <t xml:space="preserve"> Las estudiantes de educación  media superior y superior no cuentan con  becas y/o apoyos. </t>
  </si>
  <si>
    <t>UR: GYR</t>
  </si>
  <si>
    <t>21.70</t>
  </si>
  <si>
    <t>33.00</t>
  </si>
  <si>
    <t>GYR</t>
  </si>
  <si>
    <t xml:space="preserve">Cobertura de detección de primera vez de diabetes mellitus en población derechohabiente de 20 años y más </t>
  </si>
  <si>
    <t>16.90</t>
  </si>
  <si>
    <t xml:space="preserve">Cobertura de detección de cáncer de mama por mastografía en mujeres de 50 a 69 años </t>
  </si>
  <si>
    <t xml:space="preserve">Cobertura de detección de cáncer cérvico uterino a través de citología cervical en mujeres de 25 a 64 años </t>
  </si>
  <si>
    <t>9.70</t>
  </si>
  <si>
    <t>10.10</t>
  </si>
  <si>
    <t>Proporción</t>
  </si>
  <si>
    <t>Proporción de Adolescentes Embarazadas</t>
  </si>
  <si>
    <t>89.90</t>
  </si>
  <si>
    <t>95.50</t>
  </si>
  <si>
    <t>Porcentaje de Entrevistas de Consejería Anticonceptiva</t>
  </si>
  <si>
    <t xml:space="preserve"> GYR- Instituto Mexicano del Seguro Social </t>
  </si>
  <si>
    <t xml:space="preserve"> Actualmente, el Instituto enfrenta el doble reto de tratar una población con enfermedades crónico-degenerativas y con las enferemdades infecciosas que compiten por los recuresos de atención en los servicios de salud. Así, el IMSS tiene dos grandes objetivos: i) mejorar la atención sobre todo en el primer nivel para poder atender los enfermos agudos, y ii) tener una estrategia frontal contra las enfermedades cónicas no transmitibles. La población derechohabiente del IMSS perdió 10,880,888 millones de años de vida saludable en el 2010, (último año disponible en el acervo de información hasta el momento). El grupo de enfermedades crónicas no transmisibles fue responable de  81% de estos AVISA, las enfermedades transmitibles, condiciones maternas, perinatales y nutricionales fueron responsables 10% y el grupo de lesiones, de 9%. En materia de promoción de la salud, prevención y detección de enfermedades en 2018, la cobertura de Atención Integral PREVENIMSS fue de 59.0%, lo que permitió que 27,959,403 derechohabientes recibieran sus acciones de nutrición, prevención, protección específica, detección oportuna, salud reproductiva y educativas, que le corresponden según su grupo de edad y sexo, cifra ligeramente menor a la registrada en el mismo periodo del año anterior (28,459,552). Las coberturas obtenidas por grupo de edad fueron: Niños (69.4%), Adolescentes (82.5%), Mujeres (82.0%), Hombres (79.0%) y Adultos mayores (82.6%). Es importante señalar que no se observan incrementos en las coberturas,  ya que la infraestructura y los recursos disponibles se han mantenido constante y se ha elevado la población derechohabiente adscrita a médico familiar, que cuantificó para 2018 47,417,750. </t>
  </si>
  <si>
    <t>6112457</t>
  </si>
  <si>
    <t>23304721</t>
  </si>
  <si>
    <t>25911395</t>
  </si>
  <si>
    <t>(Instituto Mexicano del Seguro Social)</t>
  </si>
  <si>
    <t>E001</t>
  </si>
  <si>
    <t>Instituto Mexicano del Seguro Social</t>
  </si>
  <si>
    <t>50</t>
  </si>
  <si>
    <t>96.39</t>
  </si>
  <si>
    <t>99.79</t>
  </si>
  <si>
    <t xml:space="preserve">Porcentaje de madres trabajadoras beneficiarias mediante el servicio de guardería </t>
  </si>
  <si>
    <t>80.59</t>
  </si>
  <si>
    <t>76.94</t>
  </si>
  <si>
    <t>76.90</t>
  </si>
  <si>
    <t>Porcentaje de ocupación en guarderías</t>
  </si>
  <si>
    <t>25.92</t>
  </si>
  <si>
    <t>24.68</t>
  </si>
  <si>
    <t>24.60</t>
  </si>
  <si>
    <t>Porcentaje de cobertura de la demanda del servicio de guarderías</t>
  </si>
  <si>
    <t xml:space="preserve"> Ramo: 50. Clave: GYR Pp: E007"Servicios de Guardería" Población Objetivo: El ramo de guarderías cubre el riesgo de no poder proporcionar cuidados durante la jornada de trabajo a sus hijos en la primera infancia, de la mujer trabajadora, del trabajador viudo o divorciado o de aquél al que judicialmente se le hubiera confiando la custodia de sus hijos. Este beneficio se podrá extender a los asegurados que por resolución judicial ejerzan la patria potestad y la custodia de un menor, siempre y cuando estén vigentes en sus derechos ante el Instituto y no puedan proporcionar la atención y cuidados al menor conforme al artículo 201 de la Ley del Seguro Social. </t>
  </si>
  <si>
    <t>99310</t>
  </si>
  <si>
    <t>106051</t>
  </si>
  <si>
    <t>121632</t>
  </si>
  <si>
    <t>131768</t>
  </si>
  <si>
    <t>Servicios de guardería</t>
  </si>
  <si>
    <t>E007</t>
  </si>
  <si>
    <t>6.30</t>
  </si>
  <si>
    <t>Promedio</t>
  </si>
  <si>
    <t>Promedio de atenciones prenatales por embarazada</t>
  </si>
  <si>
    <t>52.50</t>
  </si>
  <si>
    <t>54.00</t>
  </si>
  <si>
    <t>Oportunidad de inicio de la vigilancia prenatal</t>
  </si>
  <si>
    <t xml:space="preserve"> No todas las mujeres embarazadas acuden dentro de las primera 13 semanas y 6 días de gestación a la vigilancia prenatal para identificar tempranamente factores de riesgo y/o complicaciones en el binomio madre-hijo. No siempre la mujer embarazada acude a su consulta prenatal para favorecer la oportunidad de brindarle acciones preventivas, educativas y asistenciales para el autocuidado de la salud del binomio. </t>
  </si>
  <si>
    <t>417138</t>
  </si>
  <si>
    <t>28.41</t>
  </si>
  <si>
    <t>28.62</t>
  </si>
  <si>
    <t>UR: GYN</t>
  </si>
  <si>
    <t>29.16</t>
  </si>
  <si>
    <t>142.40</t>
  </si>
  <si>
    <t>GYN</t>
  </si>
  <si>
    <t>Porcentaje de acciones de sensibilización y capacitación en materia de igualdad, no discriminación y de acceso a las mujeres a una vida libre de violencia realizadas en las Unidades Administrativas.</t>
  </si>
  <si>
    <t>Porcentaje de cursos de capacitación en materia de igualdad, no discriminación y el acceso a las mujeres a una vida libre de violencia impartidos.</t>
  </si>
  <si>
    <t>Porcentaje de acciones de difusión e información en materia de igualdad, no discriminación y de acceso a las mujeres a una vida libre de violencia realizadas en las Unidades Administrativas.</t>
  </si>
  <si>
    <t>Porcentaje de Estrategias del PROIGUALDAD instrumentadas en las Unidades Administrativas.</t>
  </si>
  <si>
    <t>Porcentaje de materiales y recursos didácticos elaborados en materia de igualdad, no discriminación y de acceso a las mujeres a una vida libre de violencia</t>
  </si>
  <si>
    <t>Porcentaje de campañas de difusión en materia de igualdad y no discriminación realizadas.</t>
  </si>
  <si>
    <t>53.85</t>
  </si>
  <si>
    <t>53.80</t>
  </si>
  <si>
    <t>Porcentaje de Unidades Administrativas con objetivos transversales del PROIGUALDAD incorporados a las actividades de la Unidad Administrativa.</t>
  </si>
  <si>
    <t>26.88</t>
  </si>
  <si>
    <t>26.80</t>
  </si>
  <si>
    <t>Porcentaje de Enlaces de Equidad en la Unidades Administrativas capacitados.</t>
  </si>
  <si>
    <t xml:space="preserve"> GYN- Instituto de Seguridad y Servicios Sociales de los Trabajadores del Estado </t>
  </si>
  <si>
    <t xml:space="preserve"> Acciones que promuevan la igualdad entre mujeres y hombres </t>
  </si>
  <si>
    <t>(Instituto de Seguridad y Servicios Sociales de los Trabajadores del Estado)</t>
  </si>
  <si>
    <t>29.1</t>
  </si>
  <si>
    <t>Equidad de Género</t>
  </si>
  <si>
    <t>Instituto de Seguridad y Servicios Sociales de los Trabajadores del Estado</t>
  </si>
  <si>
    <t>51</t>
  </si>
  <si>
    <t>429.90</t>
  </si>
  <si>
    <t>429.9</t>
  </si>
  <si>
    <t>529.5</t>
  </si>
  <si>
    <t>31.38</t>
  </si>
  <si>
    <t>33.36</t>
  </si>
  <si>
    <t>42,796.00</t>
  </si>
  <si>
    <t xml:space="preserve">PORCENTAJE DE MUJERES EMBARAZADAS QUE RECIBIERON EL CARNET CUIDAME DURANTE LA CONSULTA PRENATAL </t>
  </si>
  <si>
    <t>1.81</t>
  </si>
  <si>
    <t>3.14</t>
  </si>
  <si>
    <t>403,025.00</t>
  </si>
  <si>
    <t>PROMEDIO DE CONSULTAS POR MUJER EMBARAZADA</t>
  </si>
  <si>
    <t>Prevención y Control de Enfermedades</t>
  </si>
  <si>
    <t>E043</t>
  </si>
  <si>
    <t>4.12</t>
  </si>
  <si>
    <t>12.82</t>
  </si>
  <si>
    <t>UR: T9N</t>
  </si>
  <si>
    <t>12.72</t>
  </si>
  <si>
    <t>77.90</t>
  </si>
  <si>
    <t>T9N</t>
  </si>
  <si>
    <t>Porcentaje de avance en el diseño e instrumentación del Esquema de submesas y enlaces de la Mesa de Inclusión, Igualdad y No Discriminación (MIIND) en 2019.</t>
  </si>
  <si>
    <t>Porcentaje de avance en el diseño, la instrumentación y sistematización de una estrategia para reducir las brechas de desigualdad laboral entre mujeres y hombres en Pemex, durante 2019.</t>
  </si>
  <si>
    <t>89.91</t>
  </si>
  <si>
    <t>Porcentaje de personas capacitadas y sensibilizadas en inclusión e igualdad de género en Pemex, durante 2019.</t>
  </si>
  <si>
    <t xml:space="preserve"> T9N- Pemex Corporativo </t>
  </si>
  <si>
    <t xml:space="preserve"> Al año 2018, la plantilla laboral de Petróleos Mexicanos está conformada por un 28% de mujeres y 72% hombres, lo cual indica que Pemex se encuentra dentro del promedio; en puestos de toma de decisiones la participación de las mujeres es del 16% (mandos medios y superiores). Esto lo coloca en un rango aceptable en comparación con las industrias extractivas del mundo, mismas que, de acuerdo con los datos del Foro Económico Mundial, tienen una participación femenina de menos del 20% a nivel general, y en puestos de toma de decisiones apenas alcanza entre el 10% y 15%.  Según el Diagnóstico situacional sobre el acceso de las mujeres a puestos de toma de decisión en Pemex, realizado en 2017, a partir de una encuesta a 133 mujeres en mandos superiores, un grupo focal y estadísticas de la empresa, 69.2% de las trabajadoras encuestadas señaló estar de acuerdo respecto a que las mujeres enfrentan obstáculos para su desarrollo, los cuales se centran principalmente en la existencia de preferencias a favor de los hombres en los procesos de selección (61.6%); en sus responsabilidades familiares, de cuidado, afectivas o de trabajo doméstico en casa (51,2%); y la discriminación por razones de género (32%).Sumado a ello, los resultados de la Encuesta de Clima y Cultura Organizacional (ECCO) 2017 de la Secretaría de la Función Pública para Petróleos Mexicanos, respondida por 12,637 trabajadoras/es, mostró una puntuación de 74.38 en la afirmación ?En mi área se dan las oportunidades de ascenso y promoción de acuerdo a los principios de igualdad y no discriminación?, constituyendo la calificación más baja en el factor Equidad de género.  </t>
  </si>
  <si>
    <t>3255</t>
  </si>
  <si>
    <t>3566</t>
  </si>
  <si>
    <t>12000</t>
  </si>
  <si>
    <t>8000</t>
  </si>
  <si>
    <t>(Pemex Corporativo)</t>
  </si>
  <si>
    <t>12.7</t>
  </si>
  <si>
    <t>Petróleos Mexicanos</t>
  </si>
  <si>
    <t>52</t>
  </si>
  <si>
    <t>UR: TVV</t>
  </si>
  <si>
    <t>TVV</t>
  </si>
  <si>
    <t>Elaboración del Programa Institucional de Igualdad en la CFE</t>
  </si>
  <si>
    <t xml:space="preserve"> TVV- CFE Consolidado </t>
  </si>
  <si>
    <t xml:space="preserve"> Creación de la Unidad de Igualdad en la CFE </t>
  </si>
  <si>
    <t>(CFE Consolidado)</t>
  </si>
  <si>
    <t>Promoción de medidas para el ahorro y uso eficiente de la energía eléctrica</t>
  </si>
  <si>
    <t>F571</t>
  </si>
  <si>
    <t>Comisión Federal de Electricidad</t>
  </si>
  <si>
    <t>53</t>
  </si>
  <si>
    <r>
      <t xml:space="preserve">Monto Aprobado </t>
    </r>
    <r>
      <rPr>
        <sz val="10"/>
        <rFont val="Montserrat"/>
      </rPr>
      <t xml:space="preserve">
(millones de pesos)</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</si>
  <si>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</si>
  <si>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</si>
  <si>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</si>
  <si>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T9N
Para el cumplimiento de lo establecido en el indicador 1, durante el periodo de referencia se capacitaron y sensibilizaron un total de 7,272 personas mediante 61 actividades que incluyeron conferencias, talleres, obras de teatro, conciertos, exposiciones, 1 Feria por la Inclusión, proyecciones de películas y el Túnel itinerante del Museo Memoria y Tolerancia, los cuales se centraron en las temáticas de prevención y atención de la violencia laboral, violencia de género, cáncer de mama, así como la inclusión social y laboral de la diversidad sexual y las personas con discapacidad. En lo que corresponde al indicador 2, en el marco del proyecto Empodérate se concluyó la capacitación de 73 jóvenes emprendedores(as) para el desarrollo de su negocio, se les dio capital semilla y se fortalecieron con captación de fondos y alianzas estratégicas; por su parte, la convocatoria 2019 de la Estrategia de Mentorías ?Por la Igualdad de Género? se instrumentó con 10 mentores(as) y 19 participantes para su empoderamiento y liderazgo; asimismo, se llevó a cabo el ?Servicio de elaboración de un marco conceptual para el diseño de rutas hacia una cultura laboral incluyente y sin violencia en Pemex?, en alianza con El Colegio de México. Estas tres actividades del indicador 2 significaron un avance de 70.9% de la meta anual y 123.33% de la meta programada para el periodo. Finalmente, el indicador 3 presentó un avance 103.33% de lo programado para el periodo de referencia, por lo que se cuenta con un avance acumulado de 50% de la meta anual, consistente en un diagnóstico sobre el funcionamiento y operación de la MIIND.</t>
    </r>
  </si>
  <si>
    <r>
      <t>Justificación de diferencia de avances con respecto a las metas programadas
UR:</t>
    </r>
    <r>
      <rPr>
        <sz val="10"/>
        <rFont val="Montserrat"/>
      </rPr>
      <t xml:space="preserve"> T9N
Se capacitó y sensibilizó en materia de inclusión e igualdad de género a 7,272 personas, es decir, se cumplió con el 121.2% de la meta programada para el trimestre que era de 6,000 personas; mientras que, de manera acumulada, se tiene una cobertura de 17,982 personas, es decir, un cumplimiento de 89.91% de la meta anual (20,000 personas), esto debido a problemáticas que la empresa enfrentó en materia de tecnologías de la información. Por lo que se refiere a la estrategia de reducción de las brechas de género, de los cuatro componentes considerados, tres de ellos obtuvieron: Empodérate en la capacitación de las y los jóvenes con los proyectos de emprendimiento finalistas, así como la promoción de otros apoyos y financiamientos; la convocatoria 2019 de la Estrategia de Mentorías ?Por la Igualdad de Género?; y la elaboración del marco conceptual para el diseño de rutas hacia una cultura laboral incluyente y sin violencia en Pemex. De esta forma, se logró un avance de 37% en el trimestre, 123.33% de la meta programada para el periodo, lo que redunda en un acumulado de 77.9% respecto a la meta anual del indicador; esto debido principalmente a que no hubo personas beneficiarias del Toolkit. En cuanto al esquema de submesas y enlaces de la MIIND (indicador 3), se logró 31% de avance en el trimestre de referencia, lográndose el 103.33% de lo programado para el periodo de referencia, por lo que se cuenta con un avance acumulado de 50% de la meta anual, lo cual se explica, principalmente, por los cambios que ha implicado la reestructuración de Pemex en la composición de la MIIND y las demoras que ello implicó.</t>
    </r>
  </si>
  <si>
    <r>
      <t>Acciones de mejora para el siguiente periodo
UR:</t>
    </r>
    <r>
      <rPr>
        <sz val="10"/>
        <rFont val="Montserrat"/>
      </rPr>
      <t xml:space="preserve"> T9N
A pesar de los obstáculos enfrentados, se cuenta con avances significativos en los diferentes proyectos que desarrolla Pemex en torno a los tres indicadores establecidos para el ejercicio 2019, por lo cual se retomarán en 2020, a fin de obtener los resultados que quedaron pendientes.</t>
    </r>
  </si>
  <si>
    <r>
      <t>Acciones realizadas en el periodo
UR:</t>
    </r>
    <r>
      <rPr>
        <sz val="10"/>
        <rFont val="Montserrat"/>
      </rPr>
      <t xml:space="preserve"> GYR
En el periodo a septiembre de 2019, la oportunidad en el inicio de la vigilancia prenatal fue de 52.5%, conforme al Manual Metodológico de Indicadores Médicos 2018 del IMSS, se considera con un desempeño medio, ya que se interpreta que cinco de cada diez embarazadas acuden a iniciar su vigilancia prenatal antes de las primeras 12 semanas y 6 días de la gestación. Lo anterior toma en cuenta el cumplimiento de las recomendaciones para la vigilancia prenatal emitidas por la OMS. En relación al promedio de consultas, cada mujer asiste a vigilancia prenatal 6.3 veces durante la gestación.</t>
    </r>
  </si>
  <si>
    <r>
      <t>Justificación de diferencia de avances con respecto a las metas programadas
UR:</t>
    </r>
    <r>
      <rPr>
        <sz val="10"/>
        <rFont val="Montserrat"/>
      </rPr>
      <t xml:space="preserve"> GYR
La oportunidad de inicio de la vigilancia prenatal durante el primer trimestre de gestación, resultó en 52.5%. Se considera con un desempeño medio, ya que se interpreta que 5 de cada 10 embarazadas acuden al inicio de su vigilancia prenatal dentro de las primeras 12 semanas y 6 días de la gestación. El promedio de atenciones prenatales por embarazada resultó 6.3, por abajo de la meta establecida para el periodo (7.0). Conforme al Manual Metodológico de Indicadores Médicos 2018 del IMSS, se considera con un desempeño medio, ya que se traduce que cada embarazada  acude menos a consulta de vigilancia prenatal en promedio de 6 a siete ocasiones a su Unidad de Medicina Familiar.   </t>
    </r>
  </si>
  <si>
    <r>
      <t>Acciones de mejora para el siguiente periodo
UR:</t>
    </r>
    <r>
      <rPr>
        <sz val="10"/>
        <rFont val="Montserrat"/>
      </rPr>
      <t xml:space="preserve"> GYR
.;  Se cuenta con personal responsable en todas las unidades médicas que atienden a mujeres embarazadas en el IMSS para realizar las actividades del Programa de Atención Prenatal, quienes monitorean el avance de los resultados a través de visitas de supervisión y asesoría dirigidas para detectar alguna desviación e implementar medidas correctivas como sería la capacitación del personal. Se propicia que la embarazada asista a la vigilancia prenatal en forma periódica, lo cual contribuye a la detección oportuna de signos y síntomas que pudieran complicar el embarazo. </t>
    </r>
  </si>
  <si>
    <r>
      <t>Acciones realizadas en el periodo
UR:</t>
    </r>
    <r>
      <rPr>
        <sz val="10"/>
        <rFont val="Montserrat"/>
      </rPr>
      <t xml:space="preserve"> GYR
1. Simplificación del marco regulatorio del servicio de guardería.Se dio asesoría permanente a las Delegaciones respecto a lo establecido en los procedimientos  de pedagogía, fomento de la salud y alimentación. Se identificaron áreas de oportunidad en la normatividad  a través de las consultas recibidas en este periodo que serán consideradas para el próximo proceso de actualización normativa. 2. Participación Social en Guarderías y Comunicación con Padres.Entre octubre y noviembre se programaron 79 visitas y  se realizaron 69; esto, debido a la cancelación de las visitas programadas por diversos motivos como: nueva apertura, no cumplimiento en el número mínimo de padres requeridos, etc. No obstante con este número de recorridos, se cubrió el 99.7% de las guarderías de prestación indirecta durante 2019. En este trimestre participaron 348 padres de familia, quienes invirtieron aproximadamente 696 horas en este ejercicio. La percepción respecto al cumplimiento de las medidas de seguridad integral según los padres participantes fue del 99.44% en este periodo. Se difundió el tema: Decálogo del buen trato con tu hijo, y se desarrollaron y difundieron los siguientes temas: Influenza (Nombre inicialmente propuesto Vacunación contra influenza), Beneficios de la Lactancia Materna y Temporada Invernal (originalmente denominado Cuidados en Temporada de Frío). Como parte de la campaña Sueño Seguro, se imprimieron 300,000 dípticos y 6,000 carteles para difusión en las guarderías dirigido al personal y padres de familia. Capacitación sobre el Servicio de Guardería. Se dio seguimiento a los resultados del ?Curso básico para personal de fomento de la salud de guarderías IMSS? correspondientes a la emisión impartida durante el mes de agosto 2019, en el cual se inscribieron 976 personas, de las cuales sólo 382 personas lo aprobaron (eficiencia terminal de 39%). Este curso se imparte en forma anual. </t>
    </r>
  </si>
  <si>
    <r>
      <t>Justificación de diferencia de avances con respecto a las metas programadas
UR:</t>
    </r>
    <r>
      <rPr>
        <sz val="10"/>
        <rFont val="Montserrat"/>
      </rPr>
      <t xml:space="preserve"> GYR
Porcentaje de cobertura de la demanda del servicio de guarderías: El indicador alcanzó 105.041% de cumplimiento, superando la meta planeada debido a lo siguiente:   La variable, número de lugares instalados alcanzó el 100.23% de cumplimiento respecto a la meta planeada, cabe mencionar que la capacidad instalada aumento derivado que durante el tercer trimestre, iniciaron operaciones tres nuevas guarderías con una capacidad instalada de 704 lugares y reiniciaron operaciones seis guarderías que estaban suspendidas por temporada agrícola o por remodelación de infraestructura sumando 731 lugares.  Porcentaje de cobertura de la demanda del servicio de guarderías.   La variable, demanda potencial alcanzó 95.42% de cumplimiento. Se debe tomar en consideración que la emisión de los certificados de maternidad depende de factores externos al servicio de guardería, por lo que durante el período del reporte los certificados emitidos por el Instituto fueron menores a lo esperado,  ocasionando que no;  Porcentaje de ocupación en guarderías: El indicador alcanzó el 104.74% de cumplimiento, debido a lo siguiente:   la variable de número de niños inscritos alcanzó el 104.97% de cumplimiento,  la variable reportó un incremento derivado de la ampliación de capacidad instalada y de la inclusión al servicio de guardería de las personas trabajadoras del hogar  y de los padres trabadores.  La variable, número de lugares instalados alcanzó el 100.23% de cumplimiento respecto a la meta planeada, cabe mencionar que la capacidad instalada aumento derivado que durante el tercer trimestre, iniciaron operaciones tres nuevas guarderías con una capacidad instalada de 704 lugares y reiniciaron operaciones seis guarderías que estaban suspendidas por temporada agrícola o por remodelación de infraestructura sumando 731 lugares, ambos efectos hicieron que el resultado del indicador sea menor a la meta planeada.</t>
    </r>
  </si>
  <si>
    <r>
      <t>Acciones de mejora para el siguiente periodo
UR:</t>
    </r>
    <r>
      <rPr>
        <sz val="10"/>
        <rFont val="Montserrat"/>
      </rPr>
      <t xml:space="preserve"> GYR
1. Simplificación del marco regulatorio del servicio de guardería. Se continuará dando asesoría a las Delegaciones sobre lo establecido en los procedimientos  de pedagogía, fomento de la salud y alimentación. La actualización identificada de la normatividad se verificará hasta el año 2021.   2. Participación Social en Guarderías y Comunicación con Padres. En enero de 2020 dará inicio el décimo ciclo de recorridos; se estima que para el mes de marzo se hayan realizado aproximadamente 500 visitas, con la participación  de 2,500 padres de familia usuarios del servicio. Se planea difundir los temas Vacunas, Enfermedades respiratorias agudas y Prevención y detección de maltrato y abuso en niñas y niños. Se distribuirá el material gráfico de la Campaña Sueño Seguro a las 35 Delegaciones del IMSS en los Estados para que los carteles se coloquen en las salas de lactantes A y B y los dípticos sean entregados a los padres de familia. Esta actividad va implícita en el proceso de desarrollo y difusión de los materiales de difusión de los temas antes descritos.  3. Capacitación sobre el Servicio de Guardería. Se tiene previsto la planeación y programación del Curso Básico para personal de Fomento de la Salud para las emisiones correspondientes a 2020. En febrero de 2020, se llevará a cabo el Taller de Actualización Normativa para Jefes(as) de Servicio de Salud en el Trabajo y Prestaciones Económicas y Sociales y Jefas(es) del Departamento de Guarderías. Se iniciará la réplica del taller Crecer Juntos en las guarderías de cada Delegación en el mes de febrero de 2020. Difundir en las Delegaciones del IMSS las fechas en las que se llevará a cabo el curso Taller de sensibilización para la atención de personas con discapacidad durante el 2020, para que convoquen al personal operativo del servicio de guarderías a capacitarse en el tema. Se dará seguimiento a la réplica del Taller Un Buen Comienzo, en las 35 Delegaciones del IMSS.  </t>
    </r>
  </si>
  <si>
    <r>
      <t>Acciones realizadas en el periodo
UR:</t>
    </r>
    <r>
      <rPr>
        <sz val="10"/>
        <rFont val="Montserrat"/>
      </rPr>
      <t xml:space="preserve"> GYR
Se realizaron 971,617 entrevistas dirigidas a no embarazadas o no usuarias; 550,448 a puérperas en posparto y posaborto; 451,624 a varones, 185,768 a mujeres y hombres adolescentes 648,739 a usuarias o usuarios de métodos anticonceptivos. El impacto de las actividades de comunicación educativa en temas de salud sexual y anticoncepción, dirigidas a la población adolescente es 9.7%. En mujeres y hombres de 20 años y más, se realizaron 6,743,762 de detección de diabetes mellitus, con una cobertura de 21.7%, lo que permitió conocer a 393,436 sospechosos de padecer esta enfermedad. En relación a los cánceres de la mujer, se benefició con la prueba del Papanicolaou a 2,640,661 mujeres de 25 a 64 años de edad, lo que permitió identificar 8392 casos con lesiones precursoras que fueron referidas a evaluación diagnostica. A 907,842 mujeres de 50 a 69 años se les realizó mastografía de detección, con una cobertura de 16.9 %, identificándose 3,522 casos con resultado de sospecha, que requirieron seguimiento. </t>
    </r>
  </si>
  <si>
    <r>
      <t>Justificación de diferencia de avances con respecto a las metas programadas
UR:</t>
    </r>
    <r>
      <rPr>
        <sz val="10"/>
        <rFont val="Montserrat"/>
      </rPr>
      <t xml:space="preserve"> GYR
La proporción de adolescentes embarazadas muestra una estimación menor a lo propuesto, lo que refleja un número menor de embarazos en adolescentes, aún falta conocer las cifras reales, sin embargo el comportamiento es  a la baja  lo que refleja las acciones del programa. Para el porcentaje de entrevistas de consejería anticonceptiva, los factores que intervienen en no alcanzar la meta de entrevistas en el periodo son multiples entre ellos se encuentra la rotación del personal de trabajo social y enfermería en los diferentes servicios, así como la falta de coberturas, aún se tendrá que evaluar las cifras reales al cierre de diciembre. Respecto a la cobertura de detección de primera vez de diabetes mellitus, Los factores que influyeron para obtener estos resultados fueron: retraso en la entrega oportuna de abasto para tiras reactivas de diabetes mellitus, los comités PREVENIMSS Delegacionales no sesionan de manera sistemática para acordar estrategias de mejora para el indicador de detección de primera vez de diabetes mellitus, bajo desempeño en el indicador de chequeos PREVENIMSS, lo que impacta en la detección de diabetes mellitus. Para la cobertura de detección de cáncer cérvico uterino a través de citología cervical en mujeres de 25 a 64 años, los factores que influyeron para obtener estos resultados fueron: retraso en la entrega oportuna de abasto para los insumos para la detección, bajo desempeño en el indicador de chequeos PREVENIMSS, lo que impacta en la detección de cáncer cérvico uterino. Respecto a la cobertura de detección de cáncer de mama en mujeres de 50 a 69 años, los factores que influyeron en el logro de la meta fueron: mastógrafos obsoletos (más de 10 años de vida útil) con fallas frecuentes, insuficiente derivación de los derechohabientes que acuden a la unidad médica por otro motivo  a los módulos PREVENIMSS, para el envío a mastografía de tamizaje.       </t>
    </r>
  </si>
  <si>
    <r>
      <t>Acciones de mejora para el siguiente periodo
UR:</t>
    </r>
    <r>
      <rPr>
        <sz val="10"/>
        <rFont val="Montserrat"/>
      </rPr>
      <t xml:space="preserve"> GYR
Las actividades de comunicación educativa en temas de salud sexual y anticoncepción, dirigidas a la población adolescente, deberán continuar ya que se tiene una ligera disminución del porciento de embarazos adolescentes, la detección oportuna de padecimientos crónicos como la diabetes mellitus y la hipertensión arterial, representa una oportunidad para modificar favorablemente la historia natural de la enfermedad, con ello se pretende instituir el tratamiento oportuno para evitar complicaciones que afectan la calidad de vida o aceleran la muerte prematura. Asi como continuar con las acciones de detección,  diagnóstico y tratamiento oportunos de cáncer de mama y cáncer cervicouterino, ya que contribuyen a la disminución de la mortalidad en mujeres por esta causa.</t>
    </r>
  </si>
  <si>
    <r>
      <t>Acciones realizadas en el periodo
UR:</t>
    </r>
    <r>
      <rPr>
        <sz val="10"/>
        <rFont val="Montserrat"/>
      </rPr>
      <t xml:space="preserve"> E00
Del universo de cobertura de 1,080 becas se comprometieron la entrega de 724, de las cuales, se entregaron 712, lo que representa una meta alcanzada del 98.34%, de las becas entregadas, 461 fueron para mujeres y 251 para hombres.</t>
    </r>
  </si>
  <si>
    <r>
      <t>Justificación de diferencia de avances con respecto a las metas programadas
UR:</t>
    </r>
    <r>
      <rPr>
        <sz val="10"/>
        <rFont val="Montserrat"/>
      </rPr>
      <t xml:space="preserve"> E00
Del universo de cobertura de 1,080 becas se comprometieron la entrega de 724, de las cuales, se entregaron 712, lo que representa una meta alcanzada del 98.34%, de las becas entregadas, 461 fueron para mujeres y 251 para hombres.</t>
    </r>
  </si>
  <si>
    <r>
      <t>Acciones de mejora para el siguiente periodo
UR:</t>
    </r>
    <r>
      <rPr>
        <sz val="10"/>
        <rFont val="Montserrat"/>
      </rPr>
      <t xml:space="preserve"> E00
Sin información</t>
    </r>
  </si>
  <si>
    <r>
      <t>Acciones realizadas en el periodo
UR:</t>
    </r>
    <r>
      <rPr>
        <sz val="10"/>
        <rFont val="Montserrat"/>
      </rPr>
      <t xml:space="preserve"> E00
El Instituto Nacional de Bellas Artes y Literatura, reconoce la igualdad de género a través de diversas actividades artístico-culturales, como son exposiciones, conferencias, talleres, multidisciplina, entre otras actividades que exponen el tema de la equidad de género.  Para el cuarto trimestre de 2019 se alcanzaron 117 eventos para revertir la brecha de desigualdad entre mujeres y hombres, destacando entre ellos:   Una lucha de fronteras. Lucha libre femenil y exótica.  Coloquio Internacional sobre género y migración De un lado a otrxs.   La Tallera. Conferencias: Otros feminismos:  Radical women. Third World feminism. Transfeminismo.  Feminismos, Sexualidades querer y afectividad en las artes visuales contemporáneas de Argentina.  Escritoras indómitas.  Museo de Arte Moderno. Conferencia. La Lucha libre femenil como herramienta de autodefensa. Conferencia: Nuestras hijas de regreso a casa.    De los 25,433 asistentes a los eventos, 12,972 fueron mujeres, lo que representó el 51% de la totalidad de los participantes.  Es de señalar que se superó en un 87% la meta programada de mujeres asistentes, la cual fue de 6,926 asistentes, toda vez que como quedó señalado anteriormente, en las actividades se contó con una asistencia de 12,972 mujeres.  
</t>
    </r>
    <r>
      <rPr>
        <b/>
        <sz val="10"/>
        <rFont val="Montserrat"/>
      </rPr>
      <t>UR:</t>
    </r>
    <r>
      <rPr>
        <sz val="10"/>
        <rFont val="Montserrat"/>
      </rPr>
      <t xml:space="preserve"> 210
El Programa de las Agrupaciones Musicales Comunitarias en el cuarto trimestre de este año 2019 realizó 284 presentaciones públicas, donde asistieron 107,003 personas de público en General, de todas las agrupaciones musicales comunitarias que conforman el programa.  Entre las presentaciones públicas destacan:  Tengo un sueño que se realizó en el Auditorio Nacional  Luces de invierno Festival de invierno en el estado de Baja California  Primer Encuentro multicultural y artístico del Sur en los estados de Chiapas, Veracruz y Oaxaca  Primer festival de academia JARTZZ, participación del Ensamble Comunitario de Alientos y Percusiones del Centro Histórico de la ciudad de México.    Hoy en día las Agrupaciones Musicales Comunitarias cuentan con un número total de 6,213 participantes, donde 3,226 son niñas siendo el 52% y 2,987 niños el 48%. El incremento de participantes se debió al crecimiento de las Agrupaciones en los estados de Yucatán, Hidalgo, Tlaxcala y Oaxaca  </t>
    </r>
  </si>
  <si>
    <r>
      <t>Justificación de diferencia de avances con respecto a las metas programadas
UR:</t>
    </r>
    <r>
      <rPr>
        <sz val="10"/>
        <rFont val="Montserrat"/>
      </rPr>
      <t xml:space="preserve"> E00
De los 25,433 asistentes a los eventos, 12,972 fueron mujeres, lo que representó el 51% de la totalidad de los participantes.  Es de señalar que se superó en un 87% la meta programada de mujeres asistentes, la cual fue de 6,926 asistentes, toda vez que como quedó señalado anteriormente, en las actividades se contó con una asistencia de 12,972 mujeres.  
</t>
    </r>
    <r>
      <rPr>
        <b/>
        <sz val="10"/>
        <rFont val="Montserrat"/>
      </rPr>
      <t>UR:</t>
    </r>
    <r>
      <rPr>
        <sz val="10"/>
        <rFont val="Montserrat"/>
      </rPr>
      <t xml:space="preserve"> 210
El Programa de las Agrupaciones Musicales Comunitarias en el cuarto trimestre de este año 2019 realizó 284 presentaciones públicas, donde asistieron 107,003 personas de público en General, de todas las agrupaciones musicales comunitarias que conforman el programa.  Entre las presentaciones públicas destacan:  Tengo un sueño que se realizó en el Auditorio Nacional  Luces de invierno Festival de invierno en el estado de Baja California  Primer Encuentro multicultural y artístico del Sur en los estados de Chiapas, Veracruz y Oaxaca  Primer festival de academia JARTZZ, participación del Ensamble Comunitario de Alientos y Percusiones del Centro Histórico de la ciudad de México.    Hoy en día las Agrupaciones Musicales Comunitarias cuentan con un número total de 6,213 participantes, donde 3,226 son niñas siendo el 52% y 2,987 niños el 48%. El incremento de participantes se debió al crecimiento de las Agrupaciones en los estados de Yucatán, Hidalgo, Tlaxcala y Oaxaca  </t>
    </r>
  </si>
  <si>
    <r>
      <t>Acciones de mejora para el siguiente periodo
UR:</t>
    </r>
    <r>
      <rPr>
        <sz val="10"/>
        <rFont val="Montserrat"/>
      </rPr>
      <t xml:space="preserve"> E00
Sin información
</t>
    </r>
    <r>
      <rPr>
        <b/>
        <sz val="10"/>
        <rFont val="Montserrat"/>
      </rPr>
      <t>UR:</t>
    </r>
    <r>
      <rPr>
        <sz val="10"/>
        <rFont val="Montserrat"/>
      </rPr>
      <t xml:space="preserve"> 210
Sin información</t>
    </r>
  </si>
  <si>
    <r>
      <t>Acciones realizadas en el periodo
UR:</t>
    </r>
    <r>
      <rPr>
        <sz val="10"/>
        <rFont val="Montserrat"/>
      </rPr>
      <t xml:space="preserve"> 220
Esta administración está realizando acciones que permitan incrementar el número de mujeres en cargos directivos.</t>
    </r>
  </si>
  <si>
    <r>
      <t>Justificación de diferencia de avances con respecto a las metas programadas
UR:</t>
    </r>
    <r>
      <rPr>
        <sz val="10"/>
        <rFont val="Montserrat"/>
      </rPr>
      <t xml:space="preserve"> 220
Es indispensable contar con mecanismos que permitan continuar con la estrategia de colocar a mujeres en posiciones estratégicas y puestos directivos, toda vez que el porcentaje de hombres que ocupan cargos directivos, es mayor.</t>
    </r>
  </si>
  <si>
    <r>
      <t>Acciones de mejora para el siguiente periodo
UR:</t>
    </r>
    <r>
      <rPr>
        <sz val="10"/>
        <rFont val="Montserrat"/>
      </rPr>
      <t xml:space="preserve"> 220
Sin información</t>
    </r>
  </si>
  <si>
    <r>
      <t>Acciones realizadas en el periodo
UR:</t>
    </r>
    <r>
      <rPr>
        <sz val="10"/>
        <rFont val="Montserrat"/>
      </rPr>
      <t xml:space="preserve"> 240
Durante el cuarto trimestre se llevaron a cabo una serie de acciones de capacitación en materia de Igualdad, Diversidad e Inclusión; asimismo se realizaron dos eventos los cuales fueron: Niñas y STEM: Cerrando brechas y otros (El estudio cualitativo: La educación de las niñas y las mujeres en Ciencias, Tecnología, Ingeniería y Matemáticas (STEM, por sus siglas en inglés), y por último el Instituto dio seguimiento a las líneas de acción programadas para el trimestre del Programa para la Promoción de la Igualdad de Género, Diversidad e Inclusión 2019.</t>
    </r>
  </si>
  <si>
    <r>
      <t>Justificación de diferencia de avances con respecto a las metas programadas
UR:</t>
    </r>
    <r>
      <rPr>
        <sz val="10"/>
        <rFont val="Montserrat"/>
      </rPr>
      <t xml:space="preserve"> 240
En lo que respecta a la línea de acción 119 Capacitar al personal en temas de sensibilización de género, el Instituto supero la meta programada del 100%, ya que de acuerdo al avance de las acciones de capacitación del personal al cuarto trimestre se alcanzó un 347.63% de cumplimiento, lo anterior debido al gran número de acciones de capacitación realizadas y la gran participación de los servidores públicos.</t>
    </r>
  </si>
  <si>
    <r>
      <t>Acciones de mejora para el siguiente periodo
UR:</t>
    </r>
    <r>
      <rPr>
        <sz val="10"/>
        <rFont val="Montserrat"/>
      </rPr>
      <t xml:space="preserve"> 240
Para el siguiente ejercicio fiscal se seguirá promoviendo la igualdad entre mujeres y hombres al interior del Instituto con el fin de integrar en la cultura organizacional los principios de respeto, tolerancia, igualdad, fraternidad, reconocimiento, etc. Lo anterior con objeto de que permee de igual manera al exterior con sus familias y conocidos creando un efecto positivo en la sociedad.</t>
    </r>
  </si>
  <si>
    <r>
      <t>Acciones realizadas en el periodo
UR:</t>
    </r>
    <r>
      <rPr>
        <sz val="10"/>
        <rFont val="Montserrat"/>
      </rPr>
      <t xml:space="preserve"> 100
ENIGH  Se atendieron las solicitudes especiales de usuarios sobre la ENIGH 2018 y anteriores, desglosando la información según sexo y se integró la información de la ENIGH 2018 para su respaldo en el Acervo de la Información de Interés nacional; así mismo se preparó un conjunto de tabulados y presentaciones de principales resultados para cada una de las entidades federativa, con la finalidad de ampliar la oferta de información de la encuesta   ENOE  Se actualizaron una serie de indicadores con enfoque de género, a partir de la información captada en la Encuesta Nacional de Ocupación y Empleo (ENOE), correspondientes al tercer trimestre de 2019,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SIESVIM  Durante el cuarto trimestre de 2019, se realizó la actualización de indicadores provenientes de algunas encuestas en hogares y registros administrativos, asimismo se actualizó el contenido del sitio web, cargando el boletín nacional de Estadísticas a propósito del día internacional de la eliminación de la violencia contra las mujeres y 30 boletines estatales.   </t>
    </r>
  </si>
  <si>
    <r>
      <t>Justificación de diferencia de avances con respecto a las metas programadas
UR:</t>
    </r>
    <r>
      <rPr>
        <sz val="10"/>
        <rFont val="Montserrat"/>
      </rPr>
      <t xml:space="preserve"> 100
No existen diferencias en los avances</t>
    </r>
  </si>
  <si>
    <r>
      <t>Acciones de mejora para el siguiente periodo
UR:</t>
    </r>
    <r>
      <rPr>
        <sz val="10"/>
        <rFont val="Montserrat"/>
      </rPr>
      <t xml:space="preserve"> 100
No se prevén mejoras en los proyectos </t>
    </r>
  </si>
  <si>
    <r>
      <t>Acciones realizadas en el periodo
UR:</t>
    </r>
    <r>
      <rPr>
        <sz val="10"/>
        <rFont val="Montserrat"/>
      </rPr>
      <t xml:space="preserve"> 90X
Al cierre del cuarto trimestre, el Pp. S190 presentó un registro total de 57,634 becarios y becarias vigentes; de éstos, 27,310 son mujeres becarias que se encuentran cursando estudios de posgrado de calidad (92.7 por ciento en México y el restante en el extranjero). Adicionalmente, resulta importante destacar que la selección de mujeres para estudios de posgrado de alta calidad se realizó (y se continuará realizando) mediante procedimientos competitivos, eficientes, equitativos.  El Programa Presupuestario Becas de Posgrado y Apoyos a la Calidad (Pp. S190) llevó a cabo el pago de compromisos por un monto total de $9,952,644,580.76; de éstos, $4,658,561,789.89 correspondieron a erogaciones para la Igualdad de género; resultado que representó el 46.8 por ciento del total del gasto efectuado.  El gasto, con perspectiva de género, por un total de $4,658,561,789.89 equivale a un avance de 97.7 por ciento respecto al presupuesto calendarizado en el periodo (($4,766,467,275). Con este resultado, el nivel de gasto realizado con enfoque de género se ubica dentro del parámetro comprometido. Es importante precisar que la información reportada al cierre del año con respecto al recurso etiquetado para promover la igualdad de género es una cifra preliminar debido a que, a la fecha, las conciliaciones que corresponden al mes de diciembre se encuentran en revisión.  </t>
    </r>
  </si>
  <si>
    <r>
      <t>Justificación de diferencia de avances con respecto a las metas programadas
UR:</t>
    </r>
    <r>
      <rPr>
        <sz val="10"/>
        <rFont val="Montserrat"/>
      </rPr>
      <t xml:space="preserve"> 90X
Al cierre del tercer trimestre de 2019, el gasto con perspectiva de género, por un total de: $4,658,561,789.89 equivale a un avance de 97.7 por ciento respecto al presupuesto calendarizado en el periodo ($4,766,467,275). Con este resultado, el nivel de gasto realizado con enfoque de género se ubica dentro del parámetro comprometido. Variables explicativas: 1) Al cierre del cuarto trimestre, de las 35,359 solicitudes de becas recibidas, únicamente 48,1 por ciento correspondió a solicitantes mujeres; 2) Las cifras reportadas con respecto al presupuesto ejercido es una cifra preliminar debido a que las conciliaciones que corresponden al mes de diciembre aún se encuentran en revisión.</t>
    </r>
  </si>
  <si>
    <r>
      <t>Acciones de mejora para el siguiente periodo
UR:</t>
    </r>
    <r>
      <rPr>
        <sz val="10"/>
        <rFont val="Montserrat"/>
      </rPr>
      <t xml:space="preserve"> 90X
El Conacyt mantiene el compromiso firme de impulsar estrategias de difusión para aumentar la participación femenina para cursar estudios de posgrados, tanto en instituciones nacionales como al extranjero.</t>
    </r>
  </si>
  <si>
    <r>
      <t>Acciones realizadas en el periodo
UR:</t>
    </r>
    <r>
      <rPr>
        <sz val="10"/>
        <rFont val="Montserrat"/>
      </rPr>
      <t xml:space="preserve"> 90X
Actualmente los informes técnicos, financieros y auditados de las becarias e instituciones de ambas convocatorias que fueron recibidos al 30 de noviembre de 2019, se encuentran en proceso de revisión previo a la emisión de la Constancia de Conclusión y/o Carta de Reconocimiento.  ;  Se contabiliza la terminación de 848 becas de un total de 924, cuya fecha de termino se encuentra dentro del período de enero a diciembre, 2019, obteniendose una eficiencia terminal del 91%</t>
    </r>
  </si>
  <si>
    <r>
      <t>Justificación de diferencia de avances con respecto a las metas programadas
UR:</t>
    </r>
    <r>
      <rPr>
        <sz val="10"/>
        <rFont val="Montserrat"/>
      </rPr>
      <t xml:space="preserve"> 90X
Existe una diferencia favorable del porcentaje de becas que se concluyeron satisfactoriamente durantante el período de enero a diciembre, 2019.    Porcentaje estimado: 85%  Porcentaje real: 91% ;  El indicador de Brecha de Origen de mujeres indígenas y mujeres estudiantes de posgrado que son becarias CONACYT 2019, no es posible reportarlo en 2019 debido a que no se cuenta dentro del Curriculum Vitae Único el rubro de origen étnico. La Dirección de Becas implementará dicho rubro a partir del 2020-2021.     En el indicador de Eficiencia de ingreso del Programa de Incorporación de Mujeres Indígenas para el Fortalecimiento a un posgrado de calidad, el numerador y denominador están invertidos. Este indicador se actualizará en el 2020. Sin embargo, se reportan los resultados y se cumple la meta.    Finalmente el indicador de Mujeres indígenas que recibieron algún apoyo complementario que permanecen vigentes, se calcula con el total de becarias vigentes mexicana en un programa de posgrado ya que no se cuenta con el total de mujeres becarias indígenas en un programa de posgrado, debido a que el CVU no cuenta con el rubro de origen étnico. Resultado un número no significativo de acuerdo a nuestro meta establecida. En el periodo 2020 se actualizarán dichos indicadores.    </t>
    </r>
  </si>
  <si>
    <r>
      <t>Acciones de mejora para el siguiente periodo
UR:</t>
    </r>
    <r>
      <rPr>
        <sz val="10"/>
        <rFont val="Montserrat"/>
      </rPr>
      <t xml:space="preserve"> 90X
En el 2020 en las Convocatorias de Programa de Incorporación de Mujeres Indígenas a Posgrados para el Fortalecimiento Regional y Programa Apoyos Complementarios para Mujeres Indígenas Becarias Conacyt, se desarrollaran los módulos de informes, seguimiento y cierre. Asimismo se actualizarán los indicadores para cumplir las metas establecidas.   ;  A partir del 2020 se utilizará un nuevo módulo para la formalización de convenios de continuidad de los apoyos y/o convenios modificatorios, quedando pendiente de iniciar el desarrollo de los módulos de seguimiento y cierre</t>
    </r>
  </si>
  <si>
    <r>
      <t>Acciones realizadas en el periodo
UR:</t>
    </r>
    <r>
      <rPr>
        <sz val="10"/>
        <rFont val="Montserrat"/>
      </rPr>
      <t xml:space="preserve"> 112
4. Se llevaron a cabo las acciones de capacitación, promoción y difusión mediante los talleres ?Derechos humanos de las mujeres y prevención del acoso y hostigamiento sexual?, ?Transversalización de la perspectiva de género y uso del lenguaje incluyente y no sexista?, ?Valores institucionales para la igualdad de género, no discriminación e inclusión?, ?Perspectiva de género, no discriminación e inclusión en el marco de los valores éticos de la CNDH? y ?Prevención de la violencia contra las mujeres y Protocolo de la CNDH para Prevenir y Atender el Hostigamiento y Acoso Sexual?, ?Masculinidades y prevención del hostigamiento y acoso sexual?, ?Género y masculinidades? y  Capaciteatro sobre  ?No discriminación y familias?.  5. Asimismo, se realizó el Seminario ?Género e Interseccionalidades? mediante el cual se abordaron problemáticas de diversos grupos de población desde un enfoque multidisciplinario y en coordinación con los Programas Especiales de la Comisión Nacional como ?Salud, sexua;  10. Se mantiene actualizado el Micrositio de Igualdad de Género (http://uig.cndh.org.mx/), con informes de las actividades de capacitación, promoción y sensibilización, realizadas por la UIG con el personal. Asimismo, en el Micrositio se difunden materiales informativos para el personal respecto a los derechos de las mujeres y la perspectiva de género.  11. El 30 de septiembre fue publicada dentro la plataforma de educación a distancia Educa CNDH, el curso en línea ?Género, masculinidades y uso del lenguaje incluyente y no sexista?, cuyos contenidos fueron elaborados por la Unidad de Igualdad de Género. Este curso está pensado para personas servidoras públicas de la CNDH, que desean obtener o reforzar sus conocimientos sobre la perspectiva de género, las masculinidades y el uso del lenguaje incluyente y no sexista, como herramientas para fortalecer su trabajo y brindar un mejor servicio a la población. El curso puede revisarse en https://educa.cndh.org.mx/  12. El ?ABC de la Perspectiva de Género y las Masculinidades? (documento electrónico), fue publicado y difundido en el mes de noviembre.</t>
    </r>
  </si>
  <si>
    <r>
      <t>Justificación de diferencia de avances con respecto a las metas programadas
UR:</t>
    </r>
    <r>
      <rPr>
        <sz val="10"/>
        <rFont val="Montserrat"/>
      </rPr>
      <t xml:space="preserve"> 112
Indicador 2. ?Porcentaje de hombres capacitados en materia de género, lenguaje incluyente, no sexista y erradicar la discriminación y violencia.? La meta alcanzada es del 81.76 por ciento, al haber capacitado a 287 hombres de los 351 hombres estimados programados en el periodo. Ello indica que se cumple con la meta global del personal capacitado, sin embargo, no se alcanzó la meta de hombres capacitados; debido a que se ha detectado que los hombres siguen ubicando a la perspectiva de género como un tema de mujeres y sus derechos por lo que aún existe resistencia, indiferencia o desinterés de algunos hombres, para participar en las acciones de capacitación. Por esta razón, la estrategia de capacitación y de difusión debe ser fortalecida para lograr una mayor asistencia del personal masculino.;  Indicador 3. Porcentaje del personal que manifiesta que incrementa sus conocimientos sobre la perspectiva de género, lenguaje incluyente y no sexista y no discriminación. En este indicador la met;  Indicador 1 ?Porcentaje de mujeres capacitadas en materia de género, lenguaje incluyente, no sexista y erradicar la discriminación y violencia?. La meta alcanzada es superior en 23.85 por ciento, al haber capacitado a 411 mujeres de las 324 mujeres estimadas programadas en el periodo. </t>
    </r>
  </si>
  <si>
    <r>
      <t>Acciones de mejora para el siguiente periodo
UR:</t>
    </r>
    <r>
      <rPr>
        <sz val="10"/>
        <rFont val="Montserrat"/>
      </rPr>
      <t xml:space="preserve"> 112
ACCIONES DE MEJORA PARA EL SIGUIENTE PERIODO:    Acciones para impulsar la capacitación del personal masculino. Trabajar en materia de masculinidades y prevención de la violencia, así como sobre los valores institucionales desde un enfoque de género.  </t>
    </r>
  </si>
  <si>
    <r>
      <t>Acciones realizadas en el periodo
UR:</t>
    </r>
    <r>
      <rPr>
        <sz val="10"/>
        <rFont val="Montserrat"/>
      </rPr>
      <t xml:space="preserve"> 104
13. INDICADOR ACTIVIDAD B3: Porcentaje de vinculaciones con los entes obligados, para actividades de promoción en materia de género y derechos humanos realizadas con relación a las solicitadas. (trimestral) Avance y explicación de los resultados: De enero a diciembre de 2019, fueron realizadas 30 actividades de vinculación, respecto a las 30 actividades de vinculación solicitadas, lo que representa un cumplimiento del 100.0 por ciento de la meta programada. (Continua en el Anexo 2 Información Cualitativa, presentado por la Cuarta Visitaduría General, en el Apartado ACCIONES REALIZADAS EN EL PERIODO ENERO A DICIEMBRE DE 2019, según el indicador que se explica).;  11. INDICADOR ACTIVIDAD B1: Porcentaje de materiales didácticos y herramientas actualizadas y adaptadas para los servicios de promoción realizados con relación a los programados. (trimestral). Avance y explicación de los resultados:   La meta alcanzada es del 100.0 por ciento al haber actualizado los 7 materiales didácticos y h;  4. INDICADOR COMPONENTE B: Porcentaje de servicios de promoción en materia de género y derechos humanos proporcionados con relación a los requeridos. (semestral). Avance y explicación de los resultados: En la evaluación anual de este indicador se realizaron 93 servicios de promoción de los 92 requeridos, lo que representa un avance del 101 por ciento de lo establecido para el ejercicio fiscal 2019. El impacto total de asistentes fue de 3,644 personas, 2,585 mujeres y 1,059 hombres. (Continua en el Anexo 2 Información Cualitativa, presentado por la Cuarta Visitaduría General, en el Apartado ACCIONES REALIZADAS EN EL PERIODO ENERO A DICIEMBRE DE 2019, según el indicador que se explica).</t>
    </r>
  </si>
  <si>
    <r>
      <t>Justificación de diferencia de avances con respecto a las metas programadas
UR:</t>
    </r>
    <r>
      <rPr>
        <sz val="10"/>
        <rFont val="Montserrat"/>
      </rPr>
      <t xml:space="preserve"> 104
13 NOMBRE DEL INDICADOR: Porcentaje de relatorías y memorias derivadas de los servicios de promoción realizadas con relación a las programadas.    JUSTIFICACIÓN:   De enero a diciembre de 2019, fueron actualizados 6 de 6 relatorías y/o memorias programadas, lo que representa un cumplimiento del 100.0 por ciento.  ;  11 NOMBRE DEL INDICADOR: Porcentaje de reuniones de Alerta de Violencia de Género contra las Mujeres realizadas con relación a las solicitadas    JUSTIFICACIÓN:   De enero a diciembre de 2019 se asistió a 65 reuniones de Alerta de Violencia de Género contra las Mujeres, lo que representa un cumplimiento de 162.50 por ciento.  ;  10 NOMBRE DEL INDICADOR: Porcentaje de documentos de análisis de información elaborados con relación a los programados.    JUSTIFICACIÓN:   De enero a diciembre de 2019 se elaboraron tres documentos de análisis, lo que representa el 100.0 por ciento del cumplimiento de la meta anual programada.   ;  9 NOMBRE DEL INDICADOR: Encuesta Nacional en Vivie;  5 NOMBRE DEL INDICADOR: Porcentaje de expedientes de queja, orientaciones directas y remisiones en materia de igualdad entre mujeres y hombres concluidos respecto de los expedientes registrados y en trámite.    JUSTIFICACIÓN:   De enero a diciembre del 2019 se concluyeron un total de 718 expedientes concluidos, respecto de los 377 registrados, lo que representa un porcentaje del 190 por ciento respecto a la meta anual programada.  </t>
    </r>
  </si>
  <si>
    <r>
      <t>Acciones de mejora para el siguiente periodo
UR:</t>
    </r>
    <r>
      <rPr>
        <sz val="10"/>
        <rFont val="Montserrat"/>
      </rPr>
      <t xml:space="preserve"> 104
ACCIONES DE MEJORA: Observancia: Debido a que las reuniones de seguimiento a las Alertas de Violencia de Género contra las Mujeres no se pueden programar con exactitud, ya que éstas dependen de autoridades externas a la CNDH, durante el primer trimestre, sólo se convocó a una reunión de trabajo para dar seguimiento a estos procedimientos de alerta de violencia de género contra las mujeres. En el segundo y tercer trimestre se convocó a un mayor número de reuniones del estimado originalmente por parte de la CNDH.    Promoción: En cuanto a las actividades de vinculación   las instituciones solicitantes las el primer trimestre y cuarto trimestre, por lo anterior se revisará el cronograma de vinculaciones para el ejercicio fiscal 2020.    Quejas. Se registra un incremento en la demanda en el área de atención a quejas por presuntas violaciones a los derechos humanos en materia de igualdad entre mujeres y hombres. Indicadores semestrales.</t>
    </r>
  </si>
  <si>
    <r>
      <t>Acciones realizadas en el periodo
UR:</t>
    </r>
    <r>
      <rPr>
        <sz val="10"/>
        <rFont val="Montserrat"/>
      </rPr>
      <t xml:space="preserve"> 120
El proveedor remitió los manuales de operación del aplicativo, de este modo el personal de la Coordinación Operativa llevo a cabo actualizaciones, pruebas y capacitaciones necesarias respecto de su funcionamiento, en las que se detectaron incidencias en cuanto a la autenticación de usuarios, descarga automática de procesos y catálogos y del llenado en la creación de una encuesta. Cabe señalar, que durante las pruebas uno de los dispositivos móviles se encontraba sin servicio de datos, por lo que se remitió al proveedor para aplicar la garantía del servicio.    Al cierre del cuarto trimestre, de las 353 actividades verificadas por el personal de la UTF a nivel nacional, 95 se realizaron con el aplicativo en dispositivos móviles. A continuación, se detalla la cobertura por mes. Octubre: 51 Noviembre: 44  
</t>
    </r>
    <r>
      <rPr>
        <b/>
        <sz val="10"/>
        <rFont val="Montserrat"/>
      </rPr>
      <t>UR:</t>
    </r>
    <r>
      <rPr>
        <sz val="10"/>
        <rFont val="Montserrat"/>
      </rPr>
      <t xml:space="preserve"> 114
Durante el cuarto trimestre participaron un total de 1,736 Miembros del Servicio Profesional Electoral Nacional (MSPEN), de los Sistemas INE y OPLE, así como Encargados de Despacho de la Rama Administrativa pertenecientes al INE, en 6 cursos en materia de equidad de género. De éstos, 1,677 son MSPEN y 59 son Encargados de Despacho de la Rama Administrativa pertenecientes al INE.  De los 1677 MSPEN participantes durante el cuarto trimestre, 706 son mujeres y 971 hombres, distribuidos en los 32 estados del país. Y de los 59 Encargados de Despacho de la Rama Administrativa pertenecientes al INE, 33 son mujeres y 26 hombres.  Los 6 cursos en los que participaron son:  Fiscalización con Perspectiva de Género al Financiamiento Ordinario;  Módulo I. Perspectiva de Género: Mujeres y Democracia;  Módulo II. Perspectiva de género: Derechos Humanos de las Mujeres;  Módulo III. Igualdad entre géneros y la diversidad como valor;  Módulo IV. Género y Violencia: El derecho de las Mujeres a una Vida Libre de Violencia, y  Módulo VI. La violencia política contra las mujeres en razón de género (perteneciente al 3er.Taller Virtual en Materia de Delitos Electorales).</t>
    </r>
  </si>
  <si>
    <r>
      <t>Justificación de diferencia de avances con respecto a las metas programadas
UR:</t>
    </r>
    <r>
      <rPr>
        <sz val="10"/>
        <rFont val="Montserrat"/>
      </rPr>
      <t xml:space="preserve"> 120
No hay diferencia de avances, se cumplió con la totalidad de visitas de verificación programadas.
</t>
    </r>
    <r>
      <rPr>
        <b/>
        <sz val="10"/>
        <rFont val="Montserrat"/>
      </rPr>
      <t>UR:</t>
    </r>
    <r>
      <rPr>
        <sz val="10"/>
        <rFont val="Montserrat"/>
      </rPr>
      <t xml:space="preserve"> 114
A pesar de que el recurso para el Anexo 13 estuvo disponible a partir de junio de 2019, al cierre del cuarto trimestre se logró superar la meta de 1500 participantes en los 6 cursos que tiene la DESPEN en materia de género. Se rebasó la meta programada en virtud de que se contó con la participación de los siguientes grupos: primero, desde el segundo trimestre de 2019, 156 miembros del Servicio -de forma voluntaria- participaron en seis cursos en materia de género. Segundo, en el cuarto trimestre la Dirección Ejecutiva del Servicio Profesional Electoral Nacional (DESPEN) determinó que 1576 miembros del Servicio que estaban cursando el Programa de Formación se capacitarán en el curso ?La Violencia Política contra la Mujeres en Razón de Género?. Y, tercero, la Comisión Temporal para el Fortalecimiento de la Igualdad de Género y No Discriminación determinó en la primera sesión ordinaria del 8 de octubre de 2019 que los Miembros del Servicio de órganos desconcentrados se capacitaran en materia de género. Dada esta determinación, la Unidad Técnica de Igualdad de Género y no Discriminación (UTIGyND) valoró los materiales de Capacitación que imparte la DESPEN y le solicitó a ésta que 169 personas pertenecientes al INE participaran en el curso ?La Violencia Política contra la Mujeres en Razón de Género?. El periodo de capacitación concluyó el 20 de diciembre de 2019. </t>
    </r>
  </si>
  <si>
    <r>
      <t>Acciones de mejora para el siguiente periodo
UR:</t>
    </r>
    <r>
      <rPr>
        <sz val="10"/>
        <rFont val="Montserrat"/>
      </rPr>
      <t xml:space="preserve"> 120
Para la ejecución del proyecto del ejercicio 2019, la dinámica de trabajo de la UTF será la comunicación y coordinación constante con la DEA, con el propósito de cumplir con los objetivos del proyecto, lo que contribuirá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r>
      <rPr>
        <b/>
        <sz val="10"/>
        <rFont val="Montserrat"/>
      </rPr>
      <t>UR:</t>
    </r>
    <r>
      <rPr>
        <sz val="10"/>
        <rFont val="Montserrat"/>
      </rPr>
      <t xml:space="preserve"> 114
Sin información</t>
    </r>
  </si>
  <si>
    <r>
      <t>Acciones realizadas en el periodo
UR:</t>
    </r>
    <r>
      <rPr>
        <sz val="10"/>
        <rFont val="Montserrat"/>
      </rPr>
      <t xml:space="preserve"> 104
Las actividades de la Coordinación Nacional de Comunicación Social para el cuarto trimestre se concretan en el estudio ?Subordinadas y bellas. La violencia política contra las mujeres en prensa y redes sociales durante el Proceso Electoral Local 2018-2019?, presentado en la Segunda Sesión Ordinaria de la Comisión para el fortalecimiento de la igualdad de género y no discriminación en la participación política, efectuada el 16 de diciembre de 2019.   Asimismo, durante el cuarto trimestre del año, el personal de la CNCS involucrado en el proyecto, participó en diversas actividades de sensibilización en materia de género, entre las que destacan los diplomados sobre ?Violencia Política contra las mujeres por razón de género?, impartidos por la Facultad de Ciencias Políticas y Sociales de la UNAM, y por la Dirección Ejecutiva del Servicio Profesional Electoral Nacional del propio Instituto. Con ello, se busca reforzar los conocimientos sobre el tema del equipo encargado del análisis, con la intención de generar insumos de información precisos que coadyuven a la discusión del tema y a la búsqueda de soluciones en la materia por parte del Instituto.</t>
    </r>
  </si>
  <si>
    <r>
      <t>Justificación de diferencia de avances con respecto a las metas programadas
UR:</t>
    </r>
    <r>
      <rPr>
        <sz val="10"/>
        <rFont val="Montserrat"/>
      </rPr>
      <t xml:space="preserve"> 104
No hay diferencia conforme a la meta anual programada en el indicador. </t>
    </r>
  </si>
  <si>
    <r>
      <t>Acciones de mejora para el siguiente periodo
UR:</t>
    </r>
    <r>
      <rPr>
        <sz val="10"/>
        <rFont val="Montserrat"/>
      </rPr>
      <t xml:space="preserve"> 104
Mantener de forma permanente la capacitación y sensibilización sobre el tema para el personal que participa en el proyecto, con el propósito de facilitar el análisis de la información y optimizar la calidad del mismo.   Considerar observaciones y comentarios de especialistas que integran la Comisión a fin de complementar y mantener actualizada la información de los análisis, así como afinar futuros proyectos. </t>
    </r>
  </si>
  <si>
    <r>
      <t>Acciones realizadas en el periodo
UR:</t>
    </r>
    <r>
      <rPr>
        <sz val="10"/>
        <rFont val="Montserrat"/>
      </rPr>
      <t xml:space="preserve"> 120
Indicador: Observaciones promedio de la revisión a los Programas Anuales de Trabajo recibidos.    Con las 9 personas contratadas, de las cuales 3 desempeñan el puesto de ?Líder de Fiscalización con perspectiva de género? y 6 el puesto de ?Analista de Apoyo a la Fiscalización y Proyectos?; colaboraron con el personal de la Coordinación Operativa de la UTF, para realizar el análisis cualitativo y cuantitativo de la información contenida en los Programas Anuales de Trabajo (PAT) que presenten los partidos políticos nacionales y locales en el ejercicio 2019.    Se analizaron 497 PAT iniciales y 846 modificaciones, que en su conjunto representan 1,343 PAT, de los cuales 690 son de actividades específicas, 602 son de capacitación, promoción y desarrollo del liderazgo político de las mujeres, y 51 de liderazgos juveniles, de los que, se emitieron recomendaciones a 7 partidos políticos nacionales y 239 partidos con acreditación local, respecto de sus PAT presentados por rubro de gasto.    Las ;  Indicador: Porcentaje de actividades de género realizadas para la generación de líneas de acción y programas que fortalezcan la fiscalización con perspectiva de género. Activ 1 Encuentro para fomentar la inclusión política de las y los jóvenes, generando acciones y programas que fortalezcan su participación política desde el gasto programado. se realizó un foro de discusión sobre el adecuado ejercicio del financiamiento etiquetado con que cuentan los partidos políticos en el rubro de liderazgos juveniles, así como su incidencia en el diseño de estrategias que propicien la capacitación y participación de los jóvenes en actividades político-electorales, se realizó el día 27 de noviembre de 2019, en el Auditorio del INE, asistiendo 127 mujeres y 168 hombres integrantes de órganos desconcentrados del INE, de diversos OPLE s, representantes de finanzas de los partidos políticos nacionales y locales, integrantes de las Comisiones de la Juventud de la Cámara de Diputados y Senadores de la actual Legislatura, del Instituto Mexicano de la Juventud y del Instituto de la Juventud de la CDMX, estudiantes, jóvenes, activistas políticos y población en general.  Actividades 6 (antes 2) y 3 se solicitó su cancelación. Actividad 7 Realizar un evento para sensibilizar y promover el diálogo activo entre mujeres integrantes de órganos desconcentrados y de la rama administrativa del INE, que contribuya a la construcción de la sororidad. Se realizó los días 3 y 14 de diciembre de 2019, con el propósito de fortalecer la fiscalización del gasto, fomentando la inclusión y participación política, así como la sensibilización del personal de los partidos políticos nacionales y locales y del Instituto para realizar sus actividades con eficiencia, eficacia y calidad; actividad desarrollada en conjunto con la Unidad Técnica de Igualdad de Género y No Discriminación.   El público objetivo del encuentro fue 200 mujeres integrantes de órganos desconcentrados y de la rama administrativa del INE.
</t>
    </r>
    <r>
      <rPr>
        <b/>
        <sz val="10"/>
        <rFont val="Montserrat"/>
      </rPr>
      <t>UR:</t>
    </r>
    <r>
      <rPr>
        <sz val="10"/>
        <rFont val="Montserrat"/>
      </rPr>
      <t xml:space="preserve"> 112
Para el indicador: Análisis del impacto de las medidas afirmativas de género aprobadas por el Consejo General en la conformación de las candidaturas a ambas Cámaras del Congreso respecto a la integración final de ambos órganos; así como la inclusión por primera vez de diputaciones exclusivas para candidaturas indígenas. Se sostuvo una reunión con el equipo de trabajo para revisar avances y para aclarar algunas dudas respecto al registro de candidaturas indígenas el día 21 de octubre de 2019.   Se recibió la versión final del estudio conforme a lo comprometido en el plan de trabajo, misma que fue sujeta a observaciones por parte de la Dirección Ejecutiva de Prerrogativas y Partidos Políticos. Las observaciones fueron solventadas y se sometió el documento a una revisión de estilo.   Asimismo, el documento fue sometido al dictamen académico el 29 de noviembre, recomendando su publicación sin observaciones. El Comité Editorial del INE, en su sesión ordinaria del 12 de diciem</t>
    </r>
  </si>
  <si>
    <r>
      <t>Justificación de diferencia de avances con respecto a las metas programadas
UR:</t>
    </r>
    <r>
      <rPr>
        <sz val="10"/>
        <rFont val="Montserrat"/>
      </rPr>
      <t xml:space="preserve"> 120
Para el Indicador Observaciones promedio de la revisión a los Programas Anuales de Trabajo recibidos. Se observa una diferencia de avance realizado por debajo del programado, en razón de que se recibieron el 98.61% de los PAT esperados. ;  Para el indicador Porcentaje de actividades de género realizadas para la generación de líneas de acción y programas que fortalezcan la fiscalización con perspectiva de género. No se observa diferencia de avance. Cabe señalar que se solicitó al área encargada del seguimiento a la Cartera Institucional de Proyectos, de la DEA; realizar el cambio en las fechas de conclusión de las actividades para el 31 de diciembre de 2019, además de la cancelación de las actividades 2, 3, y 6 así como la incorporación de la actividad 7.    
</t>
    </r>
    <r>
      <rPr>
        <b/>
        <sz val="10"/>
        <rFont val="Montserrat"/>
      </rPr>
      <t>UR:</t>
    </r>
    <r>
      <rPr>
        <sz val="10"/>
        <rFont val="Montserrat"/>
      </rPr>
      <t xml:space="preserve"> 112
Si bien se registró un retraso en el avance del proyecto en el primer semestre del año ante algunas complicaciones administrativas y ante la falta de recepción de suficientes propuestas técnicas y económicas para la elaboración de los estudios, se logró cumplir las metas comprometidas y al cierre de este periodo se cuenta con los cuatro estudios concluidos. Dos de ellos fueron enviados a impresión, logrando un tiraje total de 10,000 ejemplares, 5,000 más de lo inicialmente contemplado. </t>
    </r>
  </si>
  <si>
    <r>
      <t>Acciones de mejora para el siguiente periodo
UR:</t>
    </r>
    <r>
      <rPr>
        <sz val="10"/>
        <rFont val="Montserrat"/>
      </rPr>
      <t xml:space="preserve"> 120
Para la ejecución del proyecto del ejercicio 2019, la dinámica de trabajo de la UTF fue la comunicación y coordinación constante con la DEA, con el propósito de cumplir con los objetivos del proyecto, lo que contribuyó a una reducción de tiempos para la contratación de los servicios, una adecuada planeación y ejecución de las actividades para obtener un resultado eficiente y eficaz en cada uno de los entregables programados.    Respecto a las modificaciones que deriven de la ejecución de las actividades del proyecto, éstas se realizaran mediante los formatos y plazos establecidos para tal fin.    Asimismo, se continuará con el programa de capacitación en materia de gasto programado, la sensibilización del personal y partidos políticos y el mejoramiento del clima organizacional con igualdad entre hombres y mujeres; así como con el atestiguamiento de las actividades del gasto programado que realizan los partidos políticos.  
</t>
    </r>
    <r>
      <rPr>
        <b/>
        <sz val="10"/>
        <rFont val="Montserrat"/>
      </rPr>
      <t>UR:</t>
    </r>
    <r>
      <rPr>
        <sz val="10"/>
        <rFont val="Montserrat"/>
      </rPr>
      <t xml:space="preserve"> 112
Sin información</t>
    </r>
  </si>
  <si>
    <r>
      <t>Acciones realizadas en el periodo
UR:</t>
    </r>
    <r>
      <rPr>
        <sz val="10"/>
        <rFont val="Montserrat"/>
      </rPr>
      <t xml:space="preserve"> 123
Indicador Porcentaje de informes estadísticos realizados. En el trimestre:  Se requirió información a los Organismos Públicos Locales respecto de las medidas que se han tomado y que se prevén tomar para el próximo proceso electoral en cada entidad, de las respuestas emitidas por cada Organismo Público Local  ? Los OPL en los estados de Guerrero, Morelos, Sonora y Yucatán, remiten propuesta de acciones afirmativas.  ? En el caso de Coahuila, no se menciona actividad tendiente a emitir acciones afirmativas para el proceso electoral 2019-2020, ni para el siguiente.  ? En el caso de Hidalgo, señala que a más tardar el 15 de octubre del presente año se aprobará por ese Consejo, la propuesta respectiva.    Con base en las respuestas remitidas, se buscará desglosar la información proporcionada por los OPL a la luz de la sentencia correspondiente al expediente SUP-REC-1386/2018 y, de ser el caso, se haría un segundo requerimiento más específico. ;  Para el Indicador: Porcentaje de Designaciones de Consejeras Electorales en los OPL.   Para las 8 vacantes extraordinarias derivadas de renuncias, se llevaron a cabo las actividades: 1.  El 9 de noviembre de 2019 se realizó la aplicación del examen de conocimientos en las entidades de Michoacán, Nayarit, Oaxaca, Puebla, Sonora, Tamaulipas y Veracruz, asimismo el 19 de noviembre de 2019 se realizó la entrega de resultados del examen de conocimientos por parte del Centro Nacional de Evaluación para la Educación Superior, A.C. (CENEVAL). 2. El 23 de noviembre de 2019 se realizó la aplicación del ensayo presencial en las entidades de Michoacán, Nayarit, Oaxaca, Puebla, Sonora, Tamaulipas y Veracruz, asimismo el 13 de diciembre de 2019 se realizó la entrega de resultados del ensayo presencial por parte de EL COLEGIO DE MÉXICO, A.C.? (COLMEX). 3. Valoración curricular y entrevista; El 18 de diciembre de 2019, fue aprobado por el Consejo General mediante Acuerdo INE/CVOPL/007/2019 los calendarios de entrevistas; las cuales se llevarán a cabo el 10 de enero de 2020.  8 vacantes extraordinarias derivadas de renuncias  a. El Consejo General emitió el 20 de noviembre de 2019, el Acuerdo INE/CG543/2019 mediante los cuales se aprobaron las Convocatorias correspondientes de Campeche, Chiapas, Durango, Michoacán, Morelos, Nuevo León, San Luis Potosí y Sonora.  b. El registro de las y los aspirantes se llevó a cabo del 20 de noviembre al 11 de diciembre de 2019, para las y los aspirantes en las entidades de Campeche, Chiapas, Durango, Michoacán, Morelos, Nuevo León, San Luis Potosí y Sonora, tomando en cuenta que la referida etapa concluyó con la entrega de los formatos y documentación solicitada en cada una de las Convocatorias.  c. Verificación de los requisitos legales; d. Examen de conocimientos; e. Ensayo presencial; f. Valoración curricular y entrevista y la g. Designación de Consejeras y Consejeros Electorales de los OPL, actividades que están programadas para el 2020.
</t>
    </r>
    <r>
      <rPr>
        <b/>
        <sz val="10"/>
        <rFont val="Montserrat"/>
      </rPr>
      <t>UR:</t>
    </r>
    <r>
      <rPr>
        <sz val="10"/>
        <rFont val="Montserrat"/>
      </rPr>
      <t xml:space="preserve"> 122
Durante el cuarto trimestre se realizaron las siguientes acciones: - Taller ?Documentación de afectaciones psicológicas por violencia laboral?, dirigido al personal del Instituto que da seguimiento a los casos HASL.  - Conclusión de la implementación y seguimiento a la evaluación del ?Programa de formación para desarrollar ambientes laborales libre de violencia y discriminación en los órganos desconcentrados?, cuyo objetivo es desarrollar en el personal de mando superior habilidades para promover conductas asertivas, dirigidas a disminuir algunas de las causas que dan lugar al acoso y hostigamiento en sus equipos de trabajo.  - Seguimiento a la difusión de la campaña gráfica ?¿Lo tenemos claro? Que sí y que no es hostigamiento y acoso laboral y sexual?.  - ?Diálogos sobre participación y representación política desde la perspectiva intercultural: Acciones para el ejercicio efectivo de los Derechos Políticos del Pueblo Afromexicano?, en Cuajinicuilapa, Guerrero.  - Seguimiento a la sensibilización en materia de masculin</t>
    </r>
  </si>
  <si>
    <r>
      <t>Justificación de diferencia de avances con respecto a las metas programadas
UR:</t>
    </r>
    <r>
      <rPr>
        <sz val="10"/>
        <rFont val="Montserrat"/>
      </rPr>
      <t xml:space="preserve"> 123
Indicador: Porcentaje de Designaciones de Consejeras Electorales en los OPL. Se obtuvo un mayor avance del programada derivado de que fueron designadas tres mujeres para la ocupación de las vacantes: dos en el OPL de Chiapas y una en el OPL de Guerrero;  Indicador Porcentaje de informes estadísticos realizados. No existe diferencia entre el avance programado y el realizado, por lo que se cumplió la meta.
</t>
    </r>
    <r>
      <rPr>
        <b/>
        <sz val="10"/>
        <rFont val="Montserrat"/>
      </rPr>
      <t>UR:</t>
    </r>
    <r>
      <rPr>
        <sz val="10"/>
        <rFont val="Montserrat"/>
      </rPr>
      <t xml:space="preserve"> 122
En los indicadores:   Porcentaje de acciones de capacitación realizadas para promover la igualdad sustantiva y ambientes laborales libres de violencia al interior del INE,  Porcentaje de actividades de capacitación y sensibilización realizadas para promover la igualdad en el ejercicio de los derechos político-electorales y Porcentaje de actividades de difusión realizadas para promover la igualdad en el ejercicio de los derechos político-electorales, cuentan con atraso por que la planeación de las actividades no consideró el hecho de la participación de las instancias coorganizadoras (OPL Sonora) o los tiempos de las instancias aprobadoras (Comité Editorial del INE).;  Para el indicador: Porcentaje de acciones de difusión realizadas para promover la igualdad sustantiva y ambientes laborales libres de violencia al interior del INE, no existe diferencia entre el Avance Programado y lo Realizado, cumpliendo con la meta establecida.;  Para los indicadores: Porcentaje de capacitación para promover la igualdad sustantiva y ambientes laborales libres de violencia al interior del INE, Porcentaje de difusión para promover la igualdad sustantiva y ambientes laborales libres de violencia al interior del INE, Porcentaje de acciones de vinculación realizadas para promover la igualdad sustantiva y ambientes laborales libres de violencia la interior del INE y Porcentaje de capacitación y sensibilización para promover la igualdad en el ejercicio de los derechos políticos-electorales, se presentan porcentajes superiores a la meta establecida, derivado de que se concluyeron las actividades con un mayor impacto a lo considerado durante la planeación.</t>
    </r>
  </si>
  <si>
    <r>
      <t>Acciones de mejora para el siguiente periodo
UR:</t>
    </r>
    <r>
      <rPr>
        <sz val="10"/>
        <rFont val="Montserrat"/>
      </rPr>
      <t xml:space="preserve"> 123
Sin información
</t>
    </r>
    <r>
      <rPr>
        <b/>
        <sz val="10"/>
        <rFont val="Montserrat"/>
      </rPr>
      <t>UR:</t>
    </r>
    <r>
      <rPr>
        <sz val="10"/>
        <rFont val="Montserrat"/>
      </rPr>
      <t xml:space="preserve"> 122
Al realizar actividades de manera coordinada con otras instancias (internas y externas), considerar que se puede presentar la posibilidad de algunos obstáculos o desavenencias y que no se pueda dar cumplimiento total o parcial a las actividades programadas.</t>
    </r>
  </si>
  <si>
    <r>
      <t>Acciones realizadas en el periodo
UR:</t>
    </r>
    <r>
      <rPr>
        <sz val="10"/>
        <rFont val="Montserrat"/>
      </rPr>
      <t xml:space="preserve"> 115
Para el indicador: Porcentaje de eventos de difusión realizados. Se llevo a cabo la difusión del proyecto ?Serie Mujeres? que contiene 5 capítulos, en los que se abordaron relatos de mujeres en diferentes regiones del país, clases sociales, edades y generaciones. El material se difundió a través de 31 eventos realizados por las diversas Juntas Locales y 1 a nivel nacional, con el objetivo de promover los derechos de las mujeres, así como la igualdad sustantiva entre mujeres y hombres.;   Para el indicador: Porcentaje de participantes en actividades para promover la participación de las mujeres en distintas vertientes. Se llevaron a cabo actividades de capacitación a mujeres en distintas entidades federativas en el marco de proyectos del Programa Nacional de Impulso a la Participación Política de Mujeres a través de Organizaciones de la Sociedad Civil 2018. Una buena parte de las actividades programadas de estos proyectos están calendarizadas durante los primeros meses del año, para alg;  Para el indicador: Porcentaje de acciones para promover la participación y el ejercicio de derechos políticos de las mujeres. Del 03 al 04 de octubre se llevaron a cabo el espacio para la generación de alianzas y fomento de diálogo público y la capacitación de las OSC ganadoras. Durante el mes de noviembre se continuó con el seguimiento a los proyectos y se planeó el espacio para el intercambio de buenas prácticas y resultados de proyectos que tuvo lugar del 09 al 11 de diciembre.</t>
    </r>
  </si>
  <si>
    <r>
      <t>Justificación de diferencia de avances con respecto a las metas programadas
UR:</t>
    </r>
    <r>
      <rPr>
        <sz val="10"/>
        <rFont val="Montserrat"/>
      </rPr>
      <t xml:space="preserve"> 115
Para el indicador: Porcentaje de participantes en actividades para promover la participación de las mujeres en distintas vertientes. Se destaca un avance considerable en comparación al primer trimestre derivado del trabajo de revisión y seguimiento en las inconsistencias y soportes documentales de talleres de capacitación.     ;  Para el indicador: Porcentaje de eventos de difusión realizados, se superó la meta por el interés y la participación de las entidades en la difusión del material producido.;  Para el indicador: Porcentaje de acciones para promover la participación y el ejercicio de derechos políticos de las mujeres. No existen diferencias ente el avance programado y el realizado, cumpliendo con la meta.</t>
    </r>
  </si>
  <si>
    <r>
      <t>Acciones de mejora para el siguiente periodo
UR:</t>
    </r>
    <r>
      <rPr>
        <sz val="10"/>
        <rFont val="Montserrat"/>
      </rPr>
      <t xml:space="preserve"> 115
Para el indicador: Porcentaje de participantes en actividades para promover la participación de las mujeres en distintas vertientes. Se trabaja en la verificación de compromisos planteados en los proyectos, revisión de informes parciales y cotejo de listados de talleres impartidos.;  Para el indicador: Porcentaje de eventos de difusión realizados, se buscara programar su difusión en una fecha conmemorativo para impulsar el impacto de la difusión.;  Para el indicador: Porcentaje de acciones para promover la participación y el ejercicio de derechos políticos de las mujeres. Se buscará cuidar los plazos para evitar desfases con respecto a la planeación.</t>
    </r>
  </si>
  <si>
    <r>
      <t>Acciones realizadas en el periodo
UR:</t>
    </r>
    <r>
      <rPr>
        <sz val="10"/>
        <rFont val="Montserrat"/>
      </rPr>
      <t xml:space="preserve"> 116
Se capacito a 223 trabajadoras/res de la rama administrativa del Instituto Nacional Electoral (sólo se contabilizó al personal que obtuvo una calificación mínima de 8), a nivel nacional, mediante el desarrollo de 21 cursos en modalidad presencial. Con este informe se concluye con el programa de capacitación, el cual se desarrolló en un periodo de mayo a julio de 2019. Se logró capacitar a un total de 1,736 trabajadoras/res, rebasando la meta establecida de capacitar a 1,635 personas capacitadas, </t>
    </r>
  </si>
  <si>
    <r>
      <t>Justificación de diferencia de avances con respecto a las metas programadas
UR:</t>
    </r>
    <r>
      <rPr>
        <sz val="10"/>
        <rFont val="Montserrat"/>
      </rPr>
      <t xml:space="preserve"> 116
Se logró la capacitación en total de 1736 trabajadora/res, rebasando la meta establecida de capacitar a 1,635.</t>
    </r>
  </si>
  <si>
    <r>
      <t>Acciones de mejora para el siguiente periodo
UR:</t>
    </r>
    <r>
      <rPr>
        <sz val="10"/>
        <rFont val="Montserrat"/>
      </rPr>
      <t xml:space="preserve"> 116
Sin información</t>
    </r>
  </si>
  <si>
    <r>
      <t>Acciones realizadas en el periodo
UR:</t>
    </r>
    <r>
      <rPr>
        <sz val="10"/>
        <rFont val="Montserrat"/>
      </rPr>
      <t xml:space="preserve"> 600
Comité de Igualad de Género, se realizó la 3a Sesión del Comité de Igualdad de género el 9 de diciembre de 2019, en dicha sesión se presentaron los avances del Programa de Trabajo de la Unidad de Igualdad de Género y  de  la inclusión de acciones con enfoques de género y derechos humanos en el Programa Sectorial de Turismo 2019-2024;  Durante el cuarto trimestre de 2019, la DGAG coordinó con el apoyo de Fundación Infantia, A.C., la Estrategia Integral de Prevención a la Trata de Personas y el Trabajo Infantil en el Sector de los Viajes y el Turismo en 5 destinos de la República Mexicana. Se adjunta carpeta general con el reporte de las actividades y los resultados correspondientes.  ;  Capacitación. En los meses de noviembre y diciembre se implementaron los cursos presenciales denominados Curso taller Prevención, Atención y Sanción del Acoso y Hostigamiento Sexual y o Laboral y Presupuestos Sensibles al Género y Derechos Humanos en el Sector de los Viajes y el Turismo, a los cuales asi;  Turismo Social. Los días 2,3 y 4 de diciembre se realizó el viaje a Acapulco con las mujeres adultas Mayores, durante el viaje se realizaron actividades de recreación, fortalecimiento y se entregó un reconocimiento a las mujeres con un mensaje del Subsecretario de Planeación y Política Turística </t>
    </r>
  </si>
  <si>
    <r>
      <t>Justificación de diferencia de avances con respecto a las metas programadas
UR:</t>
    </r>
    <r>
      <rPr>
        <sz val="10"/>
        <rFont val="Montserrat"/>
      </rPr>
      <t xml:space="preserve"> 600
Turismo Social. El viaje a Acapulco Guerrero, con las mujeres adultas mayores fue un éxito, el 100% de las participantes estuvo satisfecha con el mismo y no hubo inconvenientes ni quejas, por lo que superó las expectativas programadas de que, al menos el 80 % de las mujeres adultas mayores estuvieran satisfechas.;  Estrategia Integral de Prevención a la trata de personas y el trabajo infantil en el sector de los viajes y el turismo 2019.  Aunque se estimó cumplir con el 80% de las acciones programadas, el programa se cumplió en su totalidad (100%) y se superaron algunas metas, ya que, con el apoyo de Fundación Infantia, A.C., como la Organización de la sociedad civil que ganó el proceso de licitación, se impartió un taller de formación de asesores adicional, un foro de sensibilización, un mes de asesoría adicional para el CCN, entre otras acciones.;  Acuerdos del Comité de Igualdad de Género, hasta la 3a sesión del Comité de Igualdad de Género se han cumplido 14 de los 19 Acuerdos Esta;  Turismo Rural. Debido a diversas causas como: Ajuste de la plantilla de personal, cambios de directivos, cambios o reducciones al presupuesto, insuficiencia de proveedores que proporcionen los servicios y riesgo de incumplir en tiempo y forma con los objetivos de los proyectos, este proyecto se canceló en el tercer trimestre.</t>
    </r>
  </si>
  <si>
    <r>
      <t>Acciones de mejora para el siguiente periodo
UR:</t>
    </r>
    <r>
      <rPr>
        <sz val="10"/>
        <rFont val="Montserrat"/>
      </rPr>
      <t xml:space="preserve"> 600
La planeación para todos los programas que se realicen se coordinará desde el primer trimestre de 2020.  se retomarán las redes de colaboración que se generaron para dar continuidad a los proyectos.</t>
    </r>
  </si>
  <si>
    <r>
      <t>Acciones realizadas en el periodo
UR:</t>
    </r>
    <r>
      <rPr>
        <sz val="10"/>
        <rFont val="Montserrat"/>
      </rPr>
      <t xml:space="preserve"> 213
La incorporación de la perspectiva de género en el Pensión para el Bienestar de las Personas Adultas Mayores, permite contribuir a que las mujeres accedan a sus derechos sociales y se beneficien de manera igualitaria de esos derechos. En el anexo 1, se muestra que de las 8,001,962 personas adultas mayores del Padrón Activo de Beneficiarios del Programa Pensión para el Bienestar de las Personas Adultas Mayores, 3,525,677 son hombres y 4,476,239 son mujeres, es decir que las mujeres representan el 56% de la población atendida. Se han identificado 46 beneficiarios con sexo no especificado.  </t>
    </r>
  </si>
  <si>
    <r>
      <t>Justificación de diferencia de avances con respecto a las metas programadas
UR:</t>
    </r>
    <r>
      <rPr>
        <sz val="10"/>
        <rFont val="Montserrat"/>
      </rPr>
      <t xml:space="preserve"> 213
El avance al cuarto trimestre es mayor a la meta anual debido a que se presenta una mayor incorporación de mujeres adultas mayores a la Pensión.  </t>
    </r>
  </si>
  <si>
    <r>
      <t>Acciones de mejora para el siguiente periodo
UR:</t>
    </r>
    <r>
      <rPr>
        <sz val="10"/>
        <rFont val="Montserrat"/>
      </rPr>
      <t xml:space="preserve"> 213
Continuar con la perspectiva de género para contribuir el acceso y beneficio igualitario de las mujeres adultas mayores a sus derechos sociales.</t>
    </r>
  </si>
  <si>
    <r>
      <t>Acciones realizadas en el periodo
UR:</t>
    </r>
    <r>
      <rPr>
        <sz val="10"/>
        <rFont val="Montserrat"/>
      </rPr>
      <t xml:space="preserve"> 211
Sin información</t>
    </r>
  </si>
  <si>
    <r>
      <t>Justificación de diferencia de avances con respecto a las metas programadas
UR:</t>
    </r>
    <r>
      <rPr>
        <sz val="10"/>
        <rFont val="Montserrat"/>
      </rPr>
      <t xml:space="preserve"> 211
Porcentaje de mujeres Beneficiarias del Programa. El nivel de cumplimiento del indicador respecto a la meta programada muestra un desempeño sobresaliente. Lo anterior indica que la relación de mujeres beneficiarias atendidas por el Programa del total de personas Beneficiarias, se ha mantenido sin variación respecto a lo observado históricamente. ;  Porcentaje de hijas o niñas al cuidado de personas Beneficiarias. El nivel de cumplimiento del indicador respecto a la meta programada muestra un desempeño destacado. Lo anterior indica que la relación de niñas atendidas por el Programa del total de infantes, se ha mantenido constante respecto a lo observado históricamente.</t>
    </r>
  </si>
  <si>
    <r>
      <t>Acciones de mejora para el siguiente periodo
UR:</t>
    </r>
    <r>
      <rPr>
        <sz val="10"/>
        <rFont val="Montserrat"/>
      </rPr>
      <t xml:space="preserve"> 211
Sin información</t>
    </r>
  </si>
  <si>
    <r>
      <t>Acciones realizadas en el periodo
UR:</t>
    </r>
    <r>
      <rPr>
        <sz val="10"/>
        <rFont val="Montserrat"/>
      </rPr>
      <t xml:space="preserve"> D00
Se realizó la entrega del avance de los Aspectos Susceptibles de Mejora (ASM), del PAIMEF. El porcentaje de avance es el siguiente: Elaborar un informe que identifique por cada acción, el costo y número de beneficiarias 20%, Elaborar una nota con el objetivo de nivel FIN de la Matriz de Indicadores para Resultados 90% y Elaborar el documento metodológico del Índice de Fortalecimiento Institucional 88%.   Se integró el Padrón con estructura Actores Sociales del PAIMEF, correspondiente al periodo octubre a diciembre de 2019.  Se realizó la revisión de los informes financieros y el envío de observaciones a las 32 IMEF.   En el marco de la Contraloría Social, se realizó un mecanismo de seguimiento para el cierre de la Contraloría Social 2019.   Respecto a la evaluación del Índice de Fortalecimiento Institucional para el ejercicio fiscal 2019, se realizó una capacitación a distancia dirigida a las IMEF, en la que se conectaron las 32, y se inició el proceso de evaluación correspondiente.    Inició el Programa Anual de Capacitación 2019 con las siguientes actividades:   ?Reunión Nacional de Titulares en las IMEF ?Logros y Perspectivas del PAIMEF?.   ?Taller presencial para la formación de personas replicadoras para la prevención y atención de la trata de personas.  ?Curso presencial Protocolo de Estrés Post Traumático.   ?Cuatro sesiones presenciales en los que se abordaron los siguientes temas: Trabajo con adolescente y jóvenes a partir de la educación socioemocional para la construcción de espacios de diálogo significativo, Prevención del abuso sexual, Intervención del abuso sexual, Intervención terapéutica integral que favorezca la prevención de la violencia y Atención a las víctimas de violencia contra las mujeres.  ?Jornadas de sensibilización y prevención de la violencia extrema contra las mujeres, en los estados de Puebla, Quintan Roo y Nuevo León. </t>
    </r>
  </si>
  <si>
    <r>
      <t>Justificación de diferencia de avances con respecto a las metas programadas
UR:</t>
    </r>
    <r>
      <rPr>
        <sz val="10"/>
        <rFont val="Montserrat"/>
      </rPr>
      <t xml:space="preserve"> D00
Se realizó en el tercer trimestre el ajuste de metas para ver reflejado los cambios en el cuarto trimestre.   Por otro lado, y aunque en el primer indicador no se alcanzó la meta, quedando 0.04 por debajo de lo planeado, las adecuadas acciones de prevención (información, difusión y promoción) para la población abierta, fue indicio para que esta (la población) tuviera el conocimiento tanto de lo que es la violencia como del trabajo que realizan las IMEF, motivo por el cual hubo un acercamiento de las mujeres a las unidades de atención. Por otro lado, las 436 unidades que se reportan son el trabajo del fortalecimiento y creación de las IMEF, lo que provocó un incremento en lo planeado.</t>
    </r>
  </si>
  <si>
    <r>
      <t>Acciones de mejora para el siguiente periodo
UR:</t>
    </r>
    <r>
      <rPr>
        <sz val="10"/>
        <rFont val="Montserrat"/>
      </rPr>
      <t xml:space="preserve"> D00
Se les brindará a las IMEF el acompañamiento necesario para la planeación, elaboración y seguimiento de los Programas Anuales 2020. </t>
    </r>
  </si>
  <si>
    <r>
      <t>Acciones realizadas en el periodo
UR:</t>
    </r>
    <r>
      <rPr>
        <sz val="10"/>
        <rFont val="Montserrat"/>
      </rPr>
      <t xml:space="preserve"> L00
En el periodo enero-diciembre de 2019, fueron otorgados 133 apoyos en efectivo capitalizables para proyectos de economía social para la producción y el consumo a partir del trabajo colectivo de Organismos del Sector Social de la Economía integrados exclusiva o mayoritariamente por mujeres, de los cuales ocho fueron para el crecimiento de proyectos en operación, cinco para el desarrollo de proyectos en operación y 120 para para la implementación de proyectos nuevos. Con dichos apoyos se benefició a 1,056 empresarios sociales de los cuales el 79.3 por ciento son mujeres (837).</t>
    </r>
  </si>
  <si>
    <r>
      <t>Justificación de diferencia de avances con respecto a las metas programadas
UR:</t>
    </r>
    <r>
      <rPr>
        <sz val="10"/>
        <rFont val="Montserrat"/>
      </rPr>
      <t xml:space="preserve"> L00
En el periodo enero-diciembre de 2019, fueron otorgados 133 apoyos en efectivo capitalizables para proyectos de economía social para la producción y el consumo a partir del trabajo colectivo de Organismos del Sector Social de la Economía integrados exclusiva o mayoritariamente por mujeres, de los cuales ocho fueron para el crecimiento de proyectos en operación, cinco para el desarrollo de proyectos en operación y 120 para para la implementación de proyectos nuevos. Con dichos apoyos se benefició a 1,056 empresarios sociales de los cuales el 79.3 por ciento son mujeres (837).</t>
    </r>
  </si>
  <si>
    <r>
      <t>Acciones de mejora para el siguiente periodo
UR:</t>
    </r>
    <r>
      <rPr>
        <sz val="10"/>
        <rFont val="Montserrat"/>
      </rPr>
      <t xml:space="preserve"> L00
Sin información</t>
    </r>
  </si>
  <si>
    <r>
      <t>Acciones realizadas en el periodo
UR:</t>
    </r>
    <r>
      <rPr>
        <sz val="10"/>
        <rFont val="Montserrat"/>
      </rPr>
      <t xml:space="preserve"> VUY
Desde su decreto, el Premio Nacional de la Juventud se ha entregado anualmente, a excepción de 1988 y 1992. Con ello, mil 352 jóvenes, ya sea por sus méritos individuales o grupales, lo han recibido a lo largo de 39 ediciones.  A continuación se presentan las actividades realizadas de los componentes Jóvenes por la Transformación, Brigadas Comunitarias de Norte a Sur, Laboratorio de Habilidades y la Red Nacional de Contenidos de Radio y Televisión ?Dilo Fuerte?.  1.- Se realizaron activaciones simultáneas desde los componentes: Jóvenes por la Transformación, Brigadas Comunitarias de Norte a Sur, Laboratorio de Habilidades y la Red Nacional de Contenidos de Radio y Televisión ?Dilo Fuerte? a través de la difusión y promoción local de temas como prevención del suicidio, prevención de embarazo adolescente y prevención de violencia de género para la Activación Nacional ?Juntos por la Paz?, en el marco de la Estrategia Nacional Contra las Adicciones (ENPA).  2.- Dentro del componente Laboratorio de Habilidades se otorgó el módulo ?Perspectiva de Género?, en los 23,773 procesos formativos otorgados a las y los jóvenes. Dicho módulo fue impartido por la modalidad de Facilitadores y supervisado por la DByEJ. Se desarrollaron los tópicos: 1) Derechos Humanos, 2) Género, 3) Equidad, 4) Discriminación, 5) Igualdad y, 6) Formas de violencia de género.  3.- A través del convenio de colaboración entre la Comisión Nacional de Derechos Humanos (CNDH) y la Fundación Mexicana para la Planeación Familiar A.C. (Mexfam), se otorgaron en los Centros Territorio Joven capacitaciones integrada con los tópicos: 1) Género, 2) Equidad; 3) Embarazo adolescente y, 4) Salud sexual y reproductiva.</t>
    </r>
  </si>
  <si>
    <r>
      <t>Justificación de diferencia de avances con respecto a las metas programadas
UR:</t>
    </r>
    <r>
      <rPr>
        <sz val="10"/>
        <rFont val="Montserrat"/>
      </rPr>
      <t xml:space="preserve"> VUY
Se rebaso la meta programada debido a una mayor participacion a la esperada de jóvenes mujeres en los componentes del programa</t>
    </r>
  </si>
  <si>
    <r>
      <t>Acciones de mejora para el siguiente periodo
UR:</t>
    </r>
    <r>
      <rPr>
        <sz val="10"/>
        <rFont val="Montserrat"/>
      </rPr>
      <t xml:space="preserve"> VUY
1.- Debido a que no se tiene un proceso de selección en los beneficiarios indirectos, ya que está vinculado al programa ?Jóvenes Construyendo el Futuro? de la Secretaría del Trabajo y Previsión Social (STyPS) y no se puede asegurar una paridad del 50% en los jóvenes se evaluará medir este indicador únicamente en beneficiarios directos.  2.- En los módulos de perspectiva de género -otorgados en ambas capacitaciones presenciales- se identificaron aspectos a trabajar con los beneficiarios, lo que permitió comenzar con la planificación de acciones focalizadas para el Ejercicio Fiscal 2020.  </t>
    </r>
  </si>
  <si>
    <r>
      <t>Acciones realizadas en el periodo
UR:</t>
    </r>
    <r>
      <rPr>
        <sz val="10"/>
        <rFont val="Montserrat"/>
      </rPr>
      <t xml:space="preserve"> 411
Del universo de pagos de ayuda semestral expedidos a 27 viudas de veteranos de la revolución para el segundo semestre, tres apoyos fueron cancelados y reintegrados a la Tesorería de la Federación (TESOFE), por fallecimiento de las beneficiarias. En el mes de enero de 2020, la banca electrónica reportó un pago vencido, el cual fue reintegrado a la TESOFE.</t>
    </r>
  </si>
  <si>
    <r>
      <t>Justificación de diferencia de avances con respecto a las metas programadas
UR:</t>
    </r>
    <r>
      <rPr>
        <sz val="10"/>
        <rFont val="Montserrat"/>
      </rPr>
      <t xml:space="preserve"> 411
La diferencia de avances se da en virtud de que se trata de personas de la tercera edad, que tiende a reducirse drásticamente, por enfermedad o muerte.</t>
    </r>
  </si>
  <si>
    <r>
      <t>Acciones de mejora para el siguiente periodo
UR:</t>
    </r>
    <r>
      <rPr>
        <sz val="10"/>
        <rFont val="Montserrat"/>
      </rPr>
      <t xml:space="preserve"> 411
Conocer con oportunidad su estado de salud, debido a que cuando éste es delicado, no se presentan a pasar revista de sobrevivencia o no se presentan a cobrar su ayuda económica semestral. En ocasiones demora la información sobre su supervivencia o deceso y en ciertos casos, no existe un familiar responsable que brinde información o entregue el acta de defunción.La revista de supervivencia en las entidades federativas, es realizada por las Delegaciones de la Secretaría de Bienestar, del Servicio de Administración Tributaria (SAT), e Instituto de pro veteranos de la Revolución, con residencia en Morelos; en apoyo a las funciones llevadas a cabo por la Unidad de Política y Control Presupuestario perteneciente a la Secretaría de Hacienda y Crédito Público.    </t>
    </r>
  </si>
  <si>
    <r>
      <t>Acciones realizadas en el periodo
UR:</t>
    </r>
    <r>
      <rPr>
        <sz val="10"/>
        <rFont val="Montserrat"/>
      </rPr>
      <t xml:space="preserve"> E00
Durante el cuarto trimestre de 2019, Se realizo el Programa Anual de Capacitación 2019 (PAC), donde se incluyó un taller de capacitación denominado (Contrayendo la Equidad de Género en Nuestro Espacio de Trabajo), así mismo, se impartió un Capaciteatro llamada (Capsula del Tiempo) donde los principales puntos fueron la Igualdad Laboral, la No Discriminación, Igualdad de Género y el Lenguaje Incluyente.  Así mismo, se realizo la Encuesta de Clima y Cultura Organizacional 2019-2020 donde se revisará y obtendrá información relacionada a la Comisión, mostrándonos debilidades, fortalezas y áreas de oportunidad que ayudaran para realizar acciones de mejoras para el ejercicio fiscal 2020.</t>
    </r>
  </si>
  <si>
    <r>
      <t>Justificación de diferencia de avances con respecto a las metas programadas
UR:</t>
    </r>
    <r>
      <rPr>
        <sz val="10"/>
        <rFont val="Montserrat"/>
      </rPr>
      <t xml:space="preserve"> E00
Derivado del cierre anual, esta Comisión reflejo excesivas cargas de trabajo, motivo por el cual se hizo difícil la participación del personal en los cursos de capacitación 2019</t>
    </r>
  </si>
  <si>
    <r>
      <t>Acciones de mejora para el siguiente periodo
UR:</t>
    </r>
    <r>
      <rPr>
        <sz val="10"/>
        <rFont val="Montserrat"/>
      </rPr>
      <t xml:space="preserve"> E00
Tomando en cuenta los resultados de la Encuesta de Clima y Cultura Organizacional 2019 (ECCO) y así realizar las Practicas de Transformación de Clima y Cultura Organizacional 2020 (PTCCO), y obtener acciones de mejora que beneficien a las Mujeres y Hombres de la CONUEE, a fin de seguir desarrollando y fortaleciendo el clima y desarrollo de la Comisión, principalmente en materia de igualdad de género  Así mismo, para el año 2020, se buscara la participación de instituciones como INMUJERES, CNDH y otros organismos especializados en materia de igualdad de genero y sus derivadas, con el fin de que otorguen capacitaciones y/o talleres. </t>
    </r>
  </si>
  <si>
    <r>
      <t>Acciones realizadas en el periodo
UR:</t>
    </r>
    <r>
      <rPr>
        <sz val="10"/>
        <rFont val="Montserrat"/>
      </rPr>
      <t xml:space="preserve"> A00
Se realizó un evento (Capaciteatro) con temas relacionados a la equidad de género y no discriminación.  Se difundió vía correo electrónico información en Conmemoración del día Internacional de la Eliminación de la Violencia contra la Mujer, 25 de noviembre.</t>
    </r>
  </si>
  <si>
    <r>
      <t>Justificación de diferencia de avances con respecto a las metas programadas
UR:</t>
    </r>
    <r>
      <rPr>
        <sz val="10"/>
        <rFont val="Montserrat"/>
      </rPr>
      <t xml:space="preserve"> A00
Se realizó la acción programada para el periodo que se reporta, teniendo la participación de 31 personas.</t>
    </r>
  </si>
  <si>
    <r>
      <t>Acciones de mejora para el siguiente periodo
UR:</t>
    </r>
    <r>
      <rPr>
        <sz val="10"/>
        <rFont val="Montserrat"/>
      </rPr>
      <t xml:space="preserve"> A00
Se realizarán diversas acciones de sensibilización y difusión de material e imágenes en materia de igualdad de género, no discriminación y de la importancia del uso de lenguaje incluyente.</t>
    </r>
  </si>
  <si>
    <r>
      <t>Acciones realizadas en el periodo
UR:</t>
    </r>
    <r>
      <rPr>
        <sz val="10"/>
        <rFont val="Montserrat"/>
      </rPr>
      <t xml:space="preserve"> TOM
Para la acción 291, le corresponde el indicador porcentaje de las personas servidoras públicas del CENACE capacitados realizando los cursos en línea de Diversidad sexual y derechos humanos y el curso en línea Desarrollo de relaciones laborales sanas y productivas.  Para la acción 161, le corresponde el indicador porcentaje de las personas servidoras públicas del CENACE informados se realizó la difusión sobre:  proyección del documental Debajo de los laureles. Relatos de Mujeres con VIH, proyección de la película Wonder, nota con datos de la Encuesta Nacional sobre Discriminación, plática informativa sobre el cáncer de mama, actividades con motivo de la conmemoración del Día del Hombre para fomentar la igualdad de género, campaña sobre el Día Naranja a través de video y pluma del personaje del video y el lanzamiento del micrositio denominado ?Igualdad de Género? entregando portavaso.  Para la acción 155, le corresponde el indicador porcentaje de asistencia a eventos institucionales se llevaron a cabo: Conferencia ¿Qué tan pública es tu información en redes sociales?, Plática informativa Hábitos saludables para prevenir y detectar el cáncer de mama, Jornada de salud contra el sobrepeso y la obesidad Tips: ¿Cómo comer saludablemente en la oficina?, Detección oportuna del cáncer de próstata, Plática informativa denominada Formación de familias libres de estereotipos de género y Rodada con Energía.  </t>
    </r>
  </si>
  <si>
    <r>
      <t>Justificación de diferencia de avances con respecto a las metas programadas
UR:</t>
    </r>
    <r>
      <rPr>
        <sz val="10"/>
        <rFont val="Montserrat"/>
      </rPr>
      <t xml:space="preserve"> TOM
La acción 155, porcentaje de asistencia a eventos institucionales en materia de equidad de género, no discriminación, no violencia, corresponsabilidad entre la vida laboral, familiar y personal y ética pública del personal que integra el CENACE, al cuarto trimestre se cumplió la meta de cumplimiento del 30 por ciento, superándola alcanzando un 68 por ciento.  Para la acción 161, porcentaje de las personas servidoras públicas del CENACE informados en materia de equidad de género, no discriminación, no violencia y ética pública durante 2019, al cuarto trimestre se cumplió la meta establecida del 28 por ciento, superándola alcanzando un 100 por ciento.  Para la acción 291, porcentaje de las personas servidoras públicas del CENACE capacitados en temas de igualdad entre mujeres y hombres desagregado por sexo durante 2019. Al cuarto trimestre se cumplió la meta establecida del 10 por ciento, superándola alcanzando un 39 por ciento.  </t>
    </r>
  </si>
  <si>
    <r>
      <t>Acciones de mejora para el siguiente periodo
UR:</t>
    </r>
    <r>
      <rPr>
        <sz val="10"/>
        <rFont val="Montserrat"/>
      </rPr>
      <t xml:space="preserve"> TOM
Se concluyen y superan las metas establecidas para el ejercicio fiscal 2019. </t>
    </r>
  </si>
  <si>
    <r>
      <t>Acciones realizadas en el periodo
UR:</t>
    </r>
    <r>
      <rPr>
        <sz val="10"/>
        <rFont val="Montserrat"/>
      </rPr>
      <t xml:space="preserve"> 811
Porcentaje de pago de inscripciones y colegiaturas a las y los hijos de servidores públicos que hayan desempeñado funciones o tareas de combate a la delincuencia y que hayan fallecido en el desempeño de esas funciones.  Entre enero y diciembre de 2019, la Dirección General de Recursos Humanos y Organización pagó 627 facturas por concepto de inscripción y/o colegiaturas con cargo al presupuesto 2019, lo que representó el 100% de las 627 recibidas para pago, 10 puntos porcentuales por encima de la meta programada de 90%.</t>
    </r>
  </si>
  <si>
    <r>
      <t>Justificación de diferencia de avances con respecto a las metas programadas
UR:</t>
    </r>
    <r>
      <rPr>
        <sz val="10"/>
        <rFont val="Montserrat"/>
      </rPr>
      <t xml:space="preserve"> 811
Porcentaje de pago de inscripciones y colegiaturas a las y los hijos de servidores públicos que hayan desempeñado funciones o tareas de combate a la delincuencia y que hayan fallecido en el desempeño de esas funciones.  El resultado obedeció, a la comunicación con las y los beneficiarios fue más ágil a través del correo institucional exclusivo de la Ayuda Económica; asimismo, las y los beneficiarios al contar con las Políticas Internas para la Ayuda Económica Extraordinaria tuvieron mayor conocimiento de los plazos y requisitos para el trámite de pago.</t>
    </r>
  </si>
  <si>
    <r>
      <t>Acciones de mejora para el siguiente periodo
UR:</t>
    </r>
    <r>
      <rPr>
        <sz val="10"/>
        <rFont val="Montserrat"/>
      </rPr>
      <t xml:space="preserve"> 811
Se implementó el correo electrónico ayudaeconomicaextraordinaria@pgr.gob.mx, mismo que es de uso exclusivo para atender los temas relacionados con la Ayuda Económica Extraordinaria.</t>
    </r>
  </si>
  <si>
    <r>
      <t>Acciones realizadas en el periodo
UR:</t>
    </r>
    <r>
      <rPr>
        <sz val="10"/>
        <rFont val="Montserrat"/>
      </rPr>
      <t xml:space="preserve"> B00
Porcentaje de cursos con temas básicos de género y violencia contra las mujeres, impartidos por el Instituto de Formación Ministerial, Policial y Pericial.  Con el propósito de capacitar al personal de la FGR en temas de sensibilización de género, durante 2019 se impartieron tres cursos por el Instituto de Formación Ministerial, Policial y Pericial, cumpliendo la meta programada al 100%, respecto a lo establecido en el programa de trabajo y se benefició a 66 personas de las cuales son 33 mujeres y 33 hombres.     Porcentaje de personal capacitado en los temas de género y violencia contra las mujeres, impartidos por el Instituto de Formación Ministerial, Policial y Pericial  En el cuarto trimestre de 2019, el total personal que aprobó los cursos de capacitación en temas de igualdad y perspectiva de género, fue de 66 personas de las cuales 33 son mujeres y 33 hombres.
</t>
    </r>
    <r>
      <rPr>
        <b/>
        <sz val="10"/>
        <rFont val="Montserrat"/>
      </rPr>
      <t>UR:</t>
    </r>
    <r>
      <rPr>
        <sz val="10"/>
        <rFont val="Montserrat"/>
      </rPr>
      <t xml:space="preserve"> 133
Porcentaje de personas de la FGR que participan en actividades académicas en materia de género y derechos humanos. Con el propósito de contar con una participación igualitaria en actividades académicas en materia de género y derechos humanos, de enero a diciembre de 2019, recibieron capacitación 898 servidoras y servidores públicos, 570 mujeres y 328 hombres;  lo que significó el 44.9% del total de 2,000 personas programadas para capacitar en la FGR.
</t>
    </r>
    <r>
      <rPr>
        <b/>
        <sz val="10"/>
        <rFont val="Montserrat"/>
      </rPr>
      <t>UR:</t>
    </r>
    <r>
      <rPr>
        <sz val="10"/>
        <rFont val="Montserrat"/>
      </rPr>
      <t xml:space="preserve"> SKC
Porcentaje de cursos impartidos en materia de Igualdad entre Mujeres y Hombres, Erradicación de la Violencia de Género y cualquier forma de discriminación de género, por el INACIPE en 2019.  Al cierre del cuarto trimestre de 2019, se impartieron 15 cursos en materia de Igualdad entre Mujeres y Hombres, Erradicación de Violencia de Genero y cualquier forma de discriminación, lo que representó el 3.8% respecto de los 400 cursos programados por el INACIPE para el año 2019.  Porcentaje de servidoras públicas del INACIPE capacitadas en 2019.  Al cierre del cuatro trimestre de 2019 se realizaron 15 cursos de capacitación con los siguientes temas: Archivo, Transferencias y guía simple, Liderazgo, Trabajo en equipo, Desarrollo Secretarial, Ortografía y Redacción, Atención y Trato al Público con Calidad, Inteligencia Emocional, Calidad Productiva y Excelencia, Protección Civil (Comunicación, Combate contra Incendios, Evacuación y Repliegue) y Género, Hostigamiento y Acoso Sexual, Derechos Humanos y Ética, Redacción de informes ejecutivos y normativos, Comunicación asertiva y manejo de conflictos, Manual de contabilidad gubernamental y actualización del CFDI de Nóminas, con un total de 216 participantes, de los que 143 son mujeres y 73 son hombres, lo que representó el 66.2% de participación de las servidoras públicas respecto de las 216 personas capacitadas.</t>
    </r>
  </si>
  <si>
    <r>
      <t>Justificación de diferencia de avances con respecto a las metas programadas
UR:</t>
    </r>
    <r>
      <rPr>
        <sz val="10"/>
        <rFont val="Montserrat"/>
      </rPr>
      <t xml:space="preserve"> B00
Porcentaje de cursos con temas básicos de género y violencia contra las mujeres, impartidos por el Instituto de Formación Ministerial, Policial y Pericial.  Se cumplió la meta programada al periodo.  Porcentaje de personal capacitado en los temas de género y violencia contra las mujeres, impartidos por el Instituto de Formación Ministerial, Policial y Pericial  La variación del indicador obedeció a que el personal no cubrió el 80 por ciento de asistencia en dichos cursos.
</t>
    </r>
    <r>
      <rPr>
        <b/>
        <sz val="10"/>
        <rFont val="Montserrat"/>
      </rPr>
      <t>UR:</t>
    </r>
    <r>
      <rPr>
        <sz val="10"/>
        <rFont val="Montserrat"/>
      </rPr>
      <t xml:space="preserve"> 133
Porcentaje de personas de la FGR que participan en actividades académicas en materia de género y derechos humanos  La variación obedeció a que el proceso de licitación, por cuestiones administrativas, llevó a que las capacitaciones en materia de género iniciaran hasta el último trimestre del 2019, cuando el personal de la Fiscalía se encontraba con exceso en las cargas de trabajo, así como en el cierre de año para las Unidades Administrativas que conforman la FGR; lo que provocó que la participación de las y los servidores públicos en las actividades académicas en materia de género fuera menor a la programada.
</t>
    </r>
    <r>
      <rPr>
        <b/>
        <sz val="10"/>
        <rFont val="Montserrat"/>
      </rPr>
      <t>UR:</t>
    </r>
    <r>
      <rPr>
        <sz val="10"/>
        <rFont val="Montserrat"/>
      </rPr>
      <t xml:space="preserve"> SKC
Porcentaje de cursos impartidos en materia de Igualdad entre Mujeres y Hombres, Erradicación de la Violencia de Género y cualquier forma de discriminación de género, por el INACIPE en 2019.  La variación en la meta del indicador obedeció, principalmente, a que los cursos se realizan en respuesta a las necesidades de la Fiscalía General de la República y a la demanda académica de diversas instituciones de la Administración Pública Federal o instituciones privadas, en temas relacionados con protocolo de Estambul, terrorismo, narcotráfico, seguridad nacional, proceso penal acusatorio y oral y delitos fiscales y financieros.   Porcentaje de servidoras públicas del INACIPE capacitadas en 2019.  La variación del indicador se debe a que existe una mayor participación de las servidoras públicas, sin embargo es importante considerar que la invitación a los cursos de capacitación se hace de manera extensiva y equitativa para el personal del Instituto, a través de correo electrónico.</t>
    </r>
  </si>
  <si>
    <r>
      <t>Acciones de mejora para el siguiente periodo
UR:</t>
    </r>
    <r>
      <rPr>
        <sz val="10"/>
        <rFont val="Montserrat"/>
      </rPr>
      <t xml:space="preserve"> B00
No se presentaron acciones de mejora en este periodo.
</t>
    </r>
    <r>
      <rPr>
        <b/>
        <sz val="10"/>
        <rFont val="Montserrat"/>
      </rPr>
      <t>UR:</t>
    </r>
    <r>
      <rPr>
        <sz val="10"/>
        <rFont val="Montserrat"/>
      </rPr>
      <t xml:space="preserve"> 133
No se presentaron acciones de mejora en este periodo.
</t>
    </r>
    <r>
      <rPr>
        <b/>
        <sz val="10"/>
        <rFont val="Montserrat"/>
      </rPr>
      <t>UR:</t>
    </r>
    <r>
      <rPr>
        <sz val="10"/>
        <rFont val="Montserrat"/>
      </rPr>
      <t xml:space="preserve"> SKC
Se está realizando una mayor difusión para aumentar el interés en los temas relacionados con Igualdad de género.</t>
    </r>
  </si>
  <si>
    <r>
      <t>Acciones realizadas en el periodo
UR:</t>
    </r>
    <r>
      <rPr>
        <sz val="10"/>
        <rFont val="Montserrat"/>
      </rPr>
      <t xml:space="preserve"> 700
Porcentaje de servidores públicos de nivel medio, alto y enlace de la FEPADE que aprobaron la capacitación en materia de violencia política respecto al total de servidores públicos de medio, alto y enlace de la FEPADE inscritos en la capacitación en materia de violencia política.   Para el periodo enero-diciembre de 2019, 42 servidoras y servidores públicos aprobaron la capacitación, 30 mujeres y 12 hombres, lo que representó el 100%.   Porcentaje de actividades realizadas sobre el tema de género en materia electoral y violencia política en materia electoral.   En el periodo enero-diciembre  de 2019, se llevaron a cabo 10 actividades sobre el tema de género en materia electoral y violencia política en materia electoral, lo que representó el 66.7% más de las 6 actividades programadas al año, en las cuales participaron 577 ciudadanos/as, 379 mujeres y 198 hombres.  Porcentaje de personal sustantivo de la FEPADE que aprobaron las capacitaciones relativas a los protocolos de actuación en materia de género respecto al total del personal sustantivo de la FEPADE inscrito en capacitaciones de protocolos de actuación en materia de género.  Al cierre del cuarto trimestre, se contó con la participación de 48 servidoras y servidores públicos, 20 mujeres y 28 hombres.  Porcentaje de reuniones realizadas en seguimiento a la propuesta legislativa en materia de violencia política.  Al cierre del cuarto trimestre de 2019 se realizaron 2 reuniones en seguimiento a la propuesta legislativa en materia de violencia política, lo que representó el 33.3% de las 6 reuniones programadas al año, contando con la asistencia de 146 personas, 92 mujeres y 54 hombres.</t>
    </r>
  </si>
  <si>
    <r>
      <t>Justificación de diferencia de avances con respecto a las metas programadas
UR:</t>
    </r>
    <r>
      <rPr>
        <sz val="10"/>
        <rFont val="Montserrat"/>
      </rPr>
      <t xml:space="preserve"> 700
Porcentaje de servidores públicos de nivel medio, alto y enlace de la FEPADE que aprobaron la capacitación en materia de violencia política respecto al total de servidores públicos de medio, alto y enlace de la FEPADE inscritos en la capacitación en materia de violencia política.   Se cumplió con la meta programada.  Porcentaje de actividades realizadas sobre el tema de género en materia electoral y violencia política en materia electoral.   La variación en el indicador se debió a las diversas actividades realizadas en materia de Violencia Política en Razón de Género en diversas entidades del país, y por la diversificación de los foros que se realizaron a nivel regional en el estado de Oaxaca, para llegar a un número mayor de población, por iniciativa de Organismo Público Local Electoral de la entidad federativa.  Porcentaje de personal sustantivo de la FEPADE que aprobaron las capacitaciones relativas a los protocolos de actuación en materia de género respecto al total del personal sustantivo de la FEPADE inscrito en capacitaciones de protocolos de actuación en materia de género.  Se cumplió con la meta programada.  Porcentaje de reuniones realizadas en seguimiento a la propuesta legislativa en materia de violencia política  La variación de la meta obedeció a que los tiempos entre los actores involucrados no coincidían para la realización de los eventos, así como la postergación de varios de ellos debido a la agenda legislativa.</t>
    </r>
  </si>
  <si>
    <r>
      <t>Acciones de mejora para el siguiente periodo
UR:</t>
    </r>
    <r>
      <rPr>
        <sz val="10"/>
        <rFont val="Montserrat"/>
      </rPr>
      <t xml:space="preserve"> 700
Colaboración con otras instituciones para la elaboración de cursos en línea en los estados de la República, así como para realizar actividades presenciales de prevención; así como la posibilidad de desarrollar, en conjunto con otras instituciones, una plataforma de capacitación a distancia para poder llegar en el mediano plazo a una mayor población objetivo.</t>
    </r>
  </si>
  <si>
    <r>
      <t>Acciones realizadas en el periodo
UR:</t>
    </r>
    <r>
      <rPr>
        <sz val="10"/>
        <rFont val="Montserrat"/>
      </rPr>
      <t xml:space="preserve"> 600
Porcentaje de acciones de capacitación dirigidas a servidores públicos de los tres niveles de gobierno realizadas en 2019.  Al cuarto trimestre se realizaron 10 actividades de capacitación, capacitando a 390 servidoras y servidores públicos.  Porcentaje de acciones de capacitación dirigidas a población indígena realizadas en 2019.  Al cuarto trimestre se realizaron 11 actividades de capacitación, lo que representó el 110% de avance programado anual, capacitando a 533 personas indígenas.  Porcentaje de acciones de difusión en pro de los derechos humanos de los Pueblos Indígenas y prevención de violencia de género.  Se realizaron 30 spots radiofónicos en diversas lenguas indígenas representando un avance del 75% respecto a la meta programada anual.  Porcentaje de servidoras y servidores públicos de los tres niveles de gobierno de mandos medios y superiores capacitados.  Se capacitaron 59 servidoras y servidores públicos de mando medio y superior, de los tres niveles de gobierno en 10 actividades, lo que representó el 196.7%, de la meta anual.  Porcentaje de acciones realizadas para el proceso de desarrollo de una evaluación de impacto sobre la capacitación en temas de género.  Se concluyó la evaluación de impacto sobre la capacitación en temas de género.  Porcentaje de acciones realizadas en el desarrollo de la Estrategia de Prevención del Ejercicio de Violencia de Género en el Ámbito Laboral y Doméstico.  Al cierre de 2019 se alcanzó un 6% de avance respecto a la meta programada de 100%.  Porcentaje de servidores/as públicos/as que aprobaron los cursos de argumentación jurídica con perspectiva de género.  En 2019, 43 personas aprobaron; representando el 39.4%, respecto de las 109 personas que asistieron a la capacitación.   Porcentaje de servidores/as públicos/as que aprobaron las capacitaciones en servicios periciales con perspectiva de género.  En el cuarto trimestre se concluyó un Seminario, con un total de 118 personas, 56 fueron mujeres y 62 hombres.
</t>
    </r>
    <r>
      <rPr>
        <b/>
        <sz val="10"/>
        <rFont val="Montserrat"/>
      </rPr>
      <t>UR:</t>
    </r>
    <r>
      <rPr>
        <sz val="10"/>
        <rFont val="Montserrat"/>
      </rPr>
      <t xml:space="preserve"> 601
Porcentaje de actividades de capacitación y prevención realizadas en 2019.  Se realizaron 122 actividades de capacitación y prevención, dirigidas a servidoras y servidores públicos y a la población en general. En total, se atendieron a 8,524 personas.  Porcentaje de reuniones atendidas para construir mecanismos y proyectos de apoyo para la promoción de los derechos humanos, la prevención de los delitos de violencia contra las mujeres y trata de personas en 2019.  Se atendieron 93 reuniones, lo que representó un avance del 62.8% de las 148 reuniones programadas para 2019.   Porcentaje de materiales impresos de divulgación distribuidos en 2019.  Se distribuyeron 16 materiales impresos de divulgación.   Porcentaje de personas atendidas en el Refugio Especializado en 2019.  Al cuarto trimestre de 2019, se proporcionó atención integral y protección a 60 personas lo que representó el 66.7% respecto de las 90 víctimas programadas a ingresar en el Refugio Especializado en 2019.   Porcentaje de víctimas atendidas en Apoyo Emergente en 2019.  Se brindó atención a 559 víctimas, lo que representó el 90% respecto a las 621 víctimas programadas a atender en el año.  Porcentaje de servicios otorgados por la FEVIMTRA a mujeres, niñas, niños y adolescentes víctimas de violencia de género extrema y trata de personas, en 2019.  Se otorgaron 34,285 servicios a víctimas de violencia de género extrema y trata de personas, lo que representó el 93.7% respecto de los 36,607 programados a realizar en el año.</t>
    </r>
  </si>
  <si>
    <r>
      <t>Justificación de diferencia de avances con respecto a las metas programadas
UR:</t>
    </r>
    <r>
      <rPr>
        <sz val="10"/>
        <rFont val="Montserrat"/>
      </rPr>
      <t xml:space="preserve"> 600
Porcentaje de acciones de capacitación dirigidas a las y los servidores públicos de los tres niveles de gobierno.  Se cumplió la meta programada.  Porcentaje de acciones de capacitación dirigidas a población indígena.  La variación obedeció al interés de las personas indígenas en participar en los cursos.   Porcentaje de acciones de difusión en pro de los derechos humanos  de los Pueblos Indígenas y prevención de violencia de género.  La variación obedeció a que los trabajos de los talleres de traducción se retrasaron por cuestiones de agenda de los traductores.  Porcentaje de servidoras y servidores públicos de los tres niveles de gobierno de mandos medios y superiores capacitados.  La variación obedeció al interés del personal de estos niveles para participar en los cursos, ya que en materia indígena es poca la oferta de cursos a disposición en los tres niveles de gobierno.  Porcentaje de acciones realizadas para el proceso de desarrollo de una evaluación de impacto sobre la capacitación en temas de género.  Se alcanzó la meta programada en el año.  Porcentaje de acciones realizadas en el desarrollo de la Estrategia de Prevención del Ejercicio de Violencia de Género en el Ámbito Laboral y Doméstico.  La FGR se encuentra en proceso de reestructuración, haciendo inviable la puesta a consideración del proyecto, y la vinculación de éste con otros proyectos de prevención.  Porcentaje de servidores/as públicos/as que aprobaron los cursos de argumentación jurídica con perspectiva de género, dirigidos principalmente a personal ministerial de la FGR.  El personal no obtuvo calificación aprobatoria y otra parte no se presentó a la evaluación, por razones que se desconocen.  Porcentaje de servidores/as públicos/as que aprobaron las capacitaciones en servicios periciales con perspectiva de género, dirigidas principalmente a personal pericial de la FGR.  El personal no obtuvo calificación aprobatoria y otra parte no se presentó a la evaluación, por razones que se desconocen.
</t>
    </r>
    <r>
      <rPr>
        <b/>
        <sz val="10"/>
        <rFont val="Montserrat"/>
      </rPr>
      <t>UR:</t>
    </r>
    <r>
      <rPr>
        <sz val="10"/>
        <rFont val="Montserrat"/>
      </rPr>
      <t xml:space="preserve"> 601
Porcentaje de actividades de capacitación y prevención realizadas en 2019.  El comportamiento de la meta obedeció a que el personal realizó actividades de capacitación que no se tenían programadas.   Porcentaje de reuniones atendidas para construir mecanismos y proyectos de apoyo para la promoción de los derechos humanos, la prevención de los delitos de violencia contra las mujeres y trata de personas en 2019.  La variación en la meta obedeció a las cargas de trabajo y al cambio de naturaleza de la institución y de su transición a FGR, ya que el personal se ha abocado a temas sustantivos.  Porcentaje de materiales impresos de divulgación distribuidos en 2019.  La variación obedeció a que se distribuyeron materiales que se tenían en bodega del ejercicio 2018 y que se reservaron para las actividades de difusión que se tenían contempladas a inicios de 2019.  Porcentaje de personas atendidas en el Refugio Especializado en 2019.  La variación obedeció a que las  solicitudes para ingresar víctimas al Refugio Especializado disminuyeron; aunado a la disminución de las necesidades específicas de cada víctima, en las cuales muchas de ellas no requieren la medida de protección que ofrece el Refugio.  Porcentaje de víctimas atendidas en Apoyo Emergente en 2019.  La variación obedeció a que las solicitudes para atender a víctimas de manera emergente por parte de AMPF se vieron disminuidas.  Porcentaje de servicios otorgados por la FEVIMTRA a mujeres, niñas, niños y adolescentes víctimas de violencia de género extrema y trata de personas, en 2019.  La variación obedeció a la disminución en las solicitudes de los servicios proporcionados a las víctimas, los cuales están relacionados a las necesidades específicas de cada una de las víctimas y la atención de acuerdo a sus necesidades.</t>
    </r>
  </si>
  <si>
    <r>
      <t>Acciones de mejora para el siguiente periodo
UR:</t>
    </r>
    <r>
      <rPr>
        <sz val="10"/>
        <rFont val="Montserrat"/>
      </rPr>
      <t xml:space="preserve"> 600
En cuanto a la Unidad Especializada para la Atención de Asuntos Indígenas, en específico a población indígena, se espera una mayor demanda, ya que los estudiantes de Universidades Interculturales y autoridades directivas están muy interesados en los temas de capacitación.  En cuanto a la Unidad de Igualdad de Género, no se presentaron acciones de mejora en este periodo.
</t>
    </r>
    <r>
      <rPr>
        <b/>
        <sz val="10"/>
        <rFont val="Montserrat"/>
      </rPr>
      <t>UR:</t>
    </r>
    <r>
      <rPr>
        <sz val="10"/>
        <rFont val="Montserrat"/>
      </rPr>
      <t xml:space="preserve"> 601
Fortalecer continuamente la cooperación interinstitucional, en especial con el sector salud para la recepción de víctimas en estado de emergencia.  Reforzar mecanismos de cooperación con instituciones, empresas y organizaciones públicas y privadas, con el objeto de promover apoyos en materia de capacitación, educación, cultura, actividades formativas y recreativas en beneficio de las usuarias.  El tener acercamiento con las víctimas de estos delitos ofrece la oportunidad de obtener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t>
    </r>
  </si>
  <si>
    <r>
      <t>Acciones realizadas en el periodo
UR:</t>
    </r>
    <r>
      <rPr>
        <sz val="10"/>
        <rFont val="Montserrat"/>
      </rPr>
      <t xml:space="preserve"> 414
Porcentaje de Averiguaciones Previas Consignadas respecto de las Despachadas de la UEITMPO, en 2019.  Al cuarto trimestre de 2019 se consignaron 4 expedientes de averiguaciones previas en materia de delitos de Trata y Tráfico de Personas, lo que representó el 5.9% de los 68 expedientes despachados, y 4.7 puntos porcentuales por arriba de la meta programada al periodo de 1.2%.  Porcentaje de carpetas de investigación terminadas por la aplicación de salidas alternas cumplidas, forma de terminación anticipada, criterios de oportunidad y juicio oral, respecto del total de carpetas de investigación judicializadas en 2019.  Al cierre del cuarto trimestre del ejercicio 2019, se terminaron 11 expedientes por la aplicación de salidas alternas cumplidas, forma de terminación anticipada, criterios de oportunidad y juicio oral, lo que representó; el 84.6% de las 13 carpetas de investigación judicializadas.
</t>
    </r>
    <r>
      <rPr>
        <b/>
        <sz val="10"/>
        <rFont val="Montserrat"/>
      </rPr>
      <t>UR:</t>
    </r>
    <r>
      <rPr>
        <sz val="10"/>
        <rFont val="Montserrat"/>
      </rPr>
      <t xml:space="preserve"> 400
Porcentaje de averiguaciones previas consignadas respecto de las despachadas en el 2019.    Durante el ejercicio presupuestal 2019, se consignaron 43 expedientes de averiguaciones previas en materia de Delincuencia Organizada lo que representó el 12.1% de los 355 expedientes despachados y 0.7 puntos porcentuales por arriba de la meta original programada al periodo de 11.4%  Porcentaje de Carpetas de Investigación terminadas por la aplicación de salidas alternas cumplidas, forma de terminación anticipada, criterios de oportunidad y juicio oral, respecto del total de Carpetas de Investigación Judicializadas. Durante el ejercicio presupuestal 2019, se terminaron 121 carpetas de investigación en materia de delincuencia organizada; lo que representó el 68% de las 178 carpetas de investigación judicializadas y 34.3 puntos porcentuales por arriba de la meta programada de 33.7%.</t>
    </r>
  </si>
  <si>
    <r>
      <t>Justificación de diferencia de avances con respecto a las metas programadas
UR:</t>
    </r>
    <r>
      <rPr>
        <sz val="10"/>
        <rFont val="Montserrat"/>
      </rPr>
      <t xml:space="preserve"> 414
Porcentaje de Averiguaciones Previas Consignadas respecto de las Despachadas de la UEITMPO, en 2019.   El comportamiento al alza del indicador obedeció, principalmente, a que al momento de que las y los  Agentes del Ministerio Público Federal (AMPF) realizaron el análisis de las averiguaciones previas, contaron con los elementos suficientes para determinar la indagatoria conforme a  la normatividad en la materia.  Porcentaje de carpetas de investigación terminadas por la aplicación de salidas alternas cumplidas, forma de terminación anticipada, criterios de oportunidad y juicio oral, respecto del total de carpetas de investigación judicializadas en 2019.  El comportamiento del indicador, obedeció, principalmente a que las carpetas de investigación, antes de llegar a la judicialización, pueden ser concluidas mediante salidas alternas y/o formas de terminación anticipada o bien algún criterio de oportunidad durante el proceso, mismos que de acuerdo al Código Nacional de Procedimientos Penales pueden aplicarse hasta antes de la audiencia a juicio oral, generando que la tendencia del indicador esté por debajo de lo programado debido a que los asuntos para llegar a su conclusión dependen de los tiempos de los/as jueces para fijar fechas de audiencias lo cual sale de la competencia del personal Ministerial.
</t>
    </r>
    <r>
      <rPr>
        <b/>
        <sz val="10"/>
        <rFont val="Montserrat"/>
      </rPr>
      <t>UR:</t>
    </r>
    <r>
      <rPr>
        <sz val="10"/>
        <rFont val="Montserrat"/>
      </rPr>
      <t xml:space="preserve"> 400
Porcentaje de averiguaciones previas consignadas respecto de las despachadas en el 2019.    La variación en el indicador se debió, principalmente, a que las y los Agentes del Ministerio Público Federal lograron integrar correctamente los expedientes de las averiguaciones previas a través de líneas de investigación que les permitieron tener todos los elementos de prueba para acreditar la probable responsabilidad ante la(el) Juez; por otra parte, cabe aclarar que la meta programada se determinó con base en un número de expedientes despachados mayor a los 353 que efectivamente tuvieron lugar.  Porcentaje de Carpetas de Investigación terminadas por la aplicación de salidas alternas cumplidas, forma de terminación anticipada, criterios de oportunidad y juicio oral, respecto del total de Carpetas de Investigación Judicializadas.    La variación en el indicador de Carpetas de Investigación terminadas por la aplicación de salidas alternas cumplidas, obedeció, principalmente, a que la mayoría de las salidas alternas aplicadas para los delitos atendidos en la Subprocuraduría, son Procedimientos Abreviados y Juicio Oral.</t>
    </r>
  </si>
  <si>
    <r>
      <t>Acciones de mejora para el siguiente periodo
UR:</t>
    </r>
    <r>
      <rPr>
        <sz val="10"/>
        <rFont val="Montserrat"/>
      </rPr>
      <t xml:space="preserve"> 414
Continuar con la capacitación del personal ministerial en materias de derechos humanos, cadena de custodia, argumentación jurídica, litigación oral, entre otras; que puede brindarle herramientas para mejorar sus actuaciones.
</t>
    </r>
    <r>
      <rPr>
        <b/>
        <sz val="10"/>
        <rFont val="Montserrat"/>
      </rPr>
      <t>UR:</t>
    </r>
    <r>
      <rPr>
        <sz val="10"/>
        <rFont val="Montserrat"/>
      </rPr>
      <t xml:space="preserve"> 400
Se envía a las y los AMPF a cursos de capacitación con la finalidad de contar con personal altamente preparado.</t>
    </r>
  </si>
  <si>
    <r>
      <t>Acciones realizadas en el periodo
UR:</t>
    </r>
    <r>
      <rPr>
        <sz val="10"/>
        <rFont val="Montserrat"/>
      </rPr>
      <t xml:space="preserve"> 601
Porcentaje de Averiguaciones Previas despachadas en materia de delitos de violencia contra las mujeres y trata de personas respecto a las Averiguaciones Previas en trámite en 2019.  Se despacharon 311 averiguaciones previas, que representó el 67.6%, de las 460 averiguaciones previas en trámite.    Porcentaje de carpetas de investigación atendidas respecto de las carpetas de investigación en trámite en materia del orden federal por delitos de violencia contra las mujeres y trata de personas 2019.  Se atendieron 646 carpetas de investigación, que representó el 51.1 % respecto de las 1,264 carpetas de investigación en trámite.   Porcentaje de insumos de apoyo a la función ministerial entregados en 2019.  No se presentaron avances.  Porcentaje de servicios proporcionados por el Centro de Atención Telefónica (CAT) de la FEVIMTRA, en 2019.  Se atendieron 6,023 llamadas y correos electrónicos, lo que representó el cumplimiento del 92.7%, respecto de los 6,495 servicios programados.  Porcentaje de alertas y prealertas activadas a nivel nacional, en 2019.  Se activaron 91 alertas y prealertas, lo que considera a niñas, niños y adolescentes, 63 mujeres y 28 hombres. Asimismo, se logró la localización de 61 niñas, niños y adolescentes, 45 mujeres y 16 hombres.</t>
    </r>
  </si>
  <si>
    <r>
      <t>Justificación de diferencia de avances con respecto a las metas programadas
UR:</t>
    </r>
    <r>
      <rPr>
        <sz val="10"/>
        <rFont val="Montserrat"/>
      </rPr>
      <t xml:space="preserve"> 601
Porcentaje de Averiguaciones Previas despachadas en materia de delitos de violencia contra las mujeres y trata de personas respecto a las Averiguaciones Previas en trámite en 2019.  La variación en el indicador obedece principalmente, a que a partir de la entrada en vigor del Código Nacional de Procedimientos Penales, se redujo el número de AP´s en trámite, al no iniciarse nuevos expedientes del procedimiento penal inquisitivo mixto y no aumentar el número de AP´s despachadas.  Porcentaje de carpetas de investigación atendidas respecto de las carpetas de investigación en trámite en materia del orden federal por delitos de violencia contra las mujeres y trata de personas 2019.  La variación en el indicador se debe a que se agilizó la determinación de investigaciones no complejas, y que se fortaleció a la Unidad de Investigación y Litigación, asignando un mayor número de AMPF.  Porcentaje de insumos de apoyo a la función ministerial entregados en 2019.  El comportamiento del indicador obedeció al retrasó en la revisión del documento derivado del cambio de naturaleza de la institución y de su transición a Fiscalía General de la República.  Porcentaje de servicios proporcionados por el Centro de Atención Telefónica (CAT) de la FEVIMTRA, en 2019.  El comportamiento de la meta obedeció a que se recibieron un menor número de solicitudes de servicios por parte de la población en general, de las diversas alternativas institucionales en las que se brinda ayuda.  Porcentaje de alertas y prealertas activadas a nivel nacional, en 2019.  La variación en la meta obedeció, al menor número de solicitudes que realizan las Coordinaciones Estatales de cada Procuraduría o Fiscalía del Estado, resultado de las denuncias por hechos posiblemente constitutivos de delito.</t>
    </r>
  </si>
  <si>
    <r>
      <t>Acciones de mejora para el siguiente periodo
UR:</t>
    </r>
    <r>
      <rPr>
        <sz val="10"/>
        <rFont val="Montserrat"/>
      </rPr>
      <t xml:space="preserve"> 601
Establecimiento de coordinación interinstitucional para proporcionar orientación a las fiscalías y procuradurías para el fortalecimiento de sus unidades de trata de personas, lo que contribuye en la investigación y combate de los delitos de trata de personas en todo el país.</t>
    </r>
  </si>
  <si>
    <r>
      <t>Acciones realizadas en el periodo
UR:</t>
    </r>
    <r>
      <rPr>
        <sz val="10"/>
        <rFont val="Montserrat"/>
      </rPr>
      <t xml:space="preserve"> RHQ
Al cuarto trimestre de 2019, se logró asignar recurso a 966 apoyos solicitados por personas físicas mujeres, lo que representa el 28.69 % con relación al total de apoyos asignados a personas físicas (mujeres y hombres) de 3,367 apoyos previstos como meta. </t>
    </r>
  </si>
  <si>
    <r>
      <t>Justificación de diferencia de avances con respecto a las metas programadas
UR:</t>
    </r>
    <r>
      <rPr>
        <sz val="10"/>
        <rFont val="Montserrat"/>
      </rPr>
      <t xml:space="preserve"> RHQ
La variación del denominador del indicador, el cual era de 1893, se explica por lo siguiente: durante el proceso de integración y diseño de la MIR, tanto el numerador como el denominador son variables que no se conocen (están en función de la demanda) por lo que se estiman con base al comportamiento histórico y las expectativas de esas variables.  Por lo tanto, el valor reportado corresponde al valor observado (real) ya que no tendría sentido medirlo con relación a los datos estimados. Por tal motivo el valor del denominador planeado es diferente al denominador observado (real). Por otra parte, considerando que la meta anual planteada para 2019 en el PASH de 32.91%, tuvo un avance en el 4to trimestre de 28.69%, esto es 4.22% debajo de la meta; lo anterior se explica por lo siguiente: la meta planteada en el PASH de 32.91%, no es coincidente con el ajuste a 23.87% realizado en la MIR de la CONAFOR, conforme a lo permitido y mencionado en los ?Lineamientos para la revisión y actualización de metas, mejora, calendarización y seguimiento de la Matriz de Indicadores para Resultados de los Programas presupuestarios 2019? emitidos por la Secretaría de Hacienda y de acuerdo a lo observado en el comportamiento del 1er trimestre el cual fue del 6.66%, lo cual se atribuye a lo señalado en el primer párrafo sobre el inicio tardío de la operación del Programa Apoyos para el Desarrollo Forestal Sustentable 2019. Sin embargo, si se considera la meta institucional modificada y reportada en el portal de la Secretaría de Hacienda de 23.78%, se tendría el cumplimiento de la meta con 28.69% de apoyos asignados a mujeres para acciones de protección, conservación, restauración y aprovechamiento forestal.</t>
    </r>
  </si>
  <si>
    <r>
      <t>Acciones de mejora para el siguiente periodo
UR:</t>
    </r>
    <r>
      <rPr>
        <sz val="10"/>
        <rFont val="Montserrat"/>
      </rPr>
      <t xml:space="preserve"> RHQ
Actualmente las 32 entidades federativas han capturado la información en el Sistema Integral de Apoyos CONAFOR (SIAC III). Con base a las Reglas de Operación 2019, en particular para el caso de la Comisión Nacional Forestal en apego a lo establecido en los anexos técnicos y sus calendarios durante este trimestre se ha dado seguimiento puntual al cumplimiento de las actividades establecidas en los anexos técnicos en las 32 entidades federativas, para este 4to. Trimestre se realizaron ajustes en las cifras debido a los desistimientos y cancelaciones al cierre del ejercicio fiscal 2019. </t>
    </r>
  </si>
  <si>
    <r>
      <t>Acciones realizadas en el periodo
UR:</t>
    </r>
    <r>
      <rPr>
        <sz val="10"/>
        <rFont val="Montserrat"/>
      </rPr>
      <t xml:space="preserve"> F00
Para el presente ejercicio fiscal 2019, se tuvo un monto total autorizado modificado de 227.13 millones de pesos, de los cuales, al mes de diciembre de 2019, de manera preliminar, se ejercieron 217.81 millones de pesos, con dichos recursos ejercidos se beneficiaron a un total de 27,280 personas, de las cuales 14,418 son mujeres (52.85%) y 12,862 son hombres, en 970 localidades de 300 municipios en 32 estados de la República Mexicana. La población indígena atendida fue de 10,165 personas, que representa 37.26% de la población total beneficiada de manera directa. Dentro de la población indígena la participación de mujeres fue de 5,586 (54.95%).</t>
    </r>
  </si>
  <si>
    <r>
      <t>Justificación de diferencia de avances con respecto a las metas programadas
UR:</t>
    </r>
    <r>
      <rPr>
        <sz val="10"/>
        <rFont val="Montserrat"/>
      </rPr>
      <t xml:space="preserve"> F00
Existen variaciones entre la meta programada y el avance, toda vez que, las acciones programadas del PROCODES se realizaron con base en un análisis de metas y presupuesto ejercido en el ejercicio fiscal 2018, aunado a que el PROCODES es un programa de convocatoria abierta y su ejecución depende del interés de la población objetivo para presentar solicitudes de subsidio. Asimismo, se informa que, en el mes de agosto de 2019, la Secretaría de Hacienda y Crédito Público, autorizó al PROCODES una ampliación presupuestaria por un monto de $41,620,000.00, y con estos recursos se ejecutaron 390 proyectos en 53 Áreas Naturales Protegidas, de los cuales 294 fueron nuevos proyectos y se fortalecieron 96 proyectos en ejecución.</t>
    </r>
  </si>
  <si>
    <r>
      <t>Acciones de mejora para el siguiente periodo
UR:</t>
    </r>
    <r>
      <rPr>
        <sz val="10"/>
        <rFont val="Montserrat"/>
      </rPr>
      <t xml:space="preserve"> F00
Sin acciones.</t>
    </r>
  </si>
  <si>
    <r>
      <t>Acciones realizadas en el periodo
UR:</t>
    </r>
    <r>
      <rPr>
        <sz val="10"/>
        <rFont val="Montserrat"/>
      </rPr>
      <t xml:space="preserve"> 116
8 reuniones, 6 Conferencias, 1 Jornada, 2 Talleres, 1 Política y 1 Pronunciamiento. Total: 19 acciones. Se anexa documento de Notas adicionales con la especificación correspondiente de cada acción. </t>
    </r>
  </si>
  <si>
    <r>
      <t>Justificación de diferencia de avances con respecto a las metas programadas
UR:</t>
    </r>
    <r>
      <rPr>
        <sz val="10"/>
        <rFont val="Montserrat"/>
      </rPr>
      <t xml:space="preserve"> 116
En la primera semana de julio de 2019, se tuvo reunión con el nuevo Titular de la Unidad Coordinadora de Participación Social y Transparencia, para definir y ajustar las metas a reportar en el Anexo 13 para el segundo semestre. Con lo cual de un total de 87 acciones programadas, se redujo a 19 acciones, dados los tiempos y el ejercicio del presupuesto, ya que de enero a junio no se autorizó el ejercicio de recursos. Finalmente, a diciembre se cerró con un total de 40 acciones.</t>
    </r>
  </si>
  <si>
    <r>
      <t>Acciones realizadas en el periodo
UR:</t>
    </r>
    <r>
      <rPr>
        <sz val="10"/>
        <rFont val="Montserrat"/>
      </rPr>
      <t xml:space="preserve"> 510
ACCIONES REALIZADAS AL PERIDO  Al término del cuarto trimestre se tienen identificadas 18,332 acciones de Vivienda en Ámbito Urbano, y 6,778 acciones de Regularización y Certeza Jurídica, representando el 68% de las acciones únicamente para mujeres.   Para la vertiente de Mejoramiento Integral de Barrios, hasta el término del cuarto trimestre, se tiene de una población atendida de 548,060 personas.    DESCRIPCIÓN DE LAS ACCIONES REALIZADAS   Al término del cuarto trimestre del presente año, los proyectos de la vertiente de Mejoramiento Integral de Barrios se encuentran completamente licitados mediante la modalidad de Infraestructura Urbana, Espacio Público y Equipamiento Urbano y, Movilidad y Conectividad.   Para la vertiente de vivienda, la Comisión implementó un Comité de Financiamiento, mediante el cual se aprueban todas las acciones de vivienda para el Programa de Mejoramiento Urbano. A la fecha, se han celebrado comités de financiamiento, aprobando folios, montos y beneficiarios. En total, al corte del 31 de diciembre, se tienen aprobadas 18,332 acciones de vivienda.  De la Vertiente de Regularización y Certeza Jurídica, se han entregado 6,778 Acuerdos de Liberación del Subsidio para la regularización, con lo cual se formaliza el inicio de los trámites para emitir e inscribir el documento de propiedad oficial correspondiente a favor de cada beneficiario en el Registro Público de la Propiedad de la entidad correspondiente. De los 6,778 beneficiarios, 2,311 han sido hombres y 4,467 han sido mujeres.   </t>
    </r>
  </si>
  <si>
    <r>
      <t>Justificación de diferencia de avances con respecto a las metas programadas
UR:</t>
    </r>
    <r>
      <rPr>
        <sz val="10"/>
        <rFont val="Montserrat"/>
      </rPr>
      <t xml:space="preserve"> 510
La operación del Programa de Mejoramiento Urbano, contempla como finalidad el mejoramiento del entorno urbano y de las viviendas de los polígonos definidos por la SEDATU, sin embargo, en territorio se encontró que no todas las viviendas necesitaban una intervención, por lo que la población potencial se redujo. Así mismo, algunos de los polígonos definidos no tenían zonas con asentamientos humanos.  Uno de los principales retos para la implementación óptima de la vertiente de Regularización y Certeza Jurídica, ha sido la dificultad de llevar a cabo acciones de regularización dentro de los polígonos de atención prioritaria definidos en los Programas Territoriales Operativos, de acuerdo a lo establecido en las Reglas de Operación vigentes del Programa. Lo anterior debido a que se han identificado diversas problemáticas en dichos polígonos que impiden que el Instituto Nacional del Suelo Sustentable pueda implementar acciones de regularización.  Para el caso de la vertiente de mejoramiento integral de barrios, algunos de los predios donde se pretendía realizar alguna acción de equipamiento o espacio público, no contaban con el título de propiedad del predio.  </t>
    </r>
  </si>
  <si>
    <r>
      <t>Acciones de mejora para el siguiente periodo
UR:</t>
    </r>
    <r>
      <rPr>
        <sz val="10"/>
        <rFont val="Montserrat"/>
      </rPr>
      <t xml:space="preserve"> 510
Como una oportunidad, se observa la posibilidad de identificar posibles áreas de fortalecimiento con criterios estratégicos de transversalidad, progresividad e interseccionalidad,  para incorporar en las Reglas de Operación del siguiente año fiscal, partiendo del reconocimiento de la propia naturaleza del programa en congruencia con la incorporación de acciones afirmativas ejecutables desde la operación en el territorio.  Se necesita una buena coordinación con los gobiernos locales para garantizar la seguridad del personal de la Secretaría, de la Comisión y del Instituto, así como de los Asistentes Técnicos.  </t>
    </r>
  </si>
  <si>
    <r>
      <t>Acciones realizadas en el periodo
UR:</t>
    </r>
    <r>
      <rPr>
        <sz val="10"/>
        <rFont val="Montserrat"/>
      </rPr>
      <t xml:space="preserve"> 410
Bloque 3: a) Estudio-Diagnóstico sobre los avances en la incorporación de la perspectiva de género en la SEDATU (Avance del 100%) b) Una Guía metodológica para evaluar con perspectiva de género e interseccionalidad proyectos de infraestructura para espacios públicos, combinando actividades que generen participación de la comunidad y apropiación del espacio. (Avance del 100%) c) Un estudio sobre los tipos de violencia por razón de género que se identifiquen al interior de la SEDATU, que contenga también recomendaciones para su prevención, atención y sanción. (Avance del 100%).;  Bloque 2: a) Foro-Evento ?Avances y Retos de la SEDATU en la promoción de la Igualdad Sustantiva entre Mujeres y Hombres?. (Avance del 100%);  Bloque 1: a) Se realizaron 29 Talleres (completando así los 50 que se programaron para todo el año), sobre capacitación y sensibilización para institucionalizar la Igualdad Sustantiva entre Mujeres y Hombres, dirigidos a personal en general. (Avance del 100%). b) Se realizaron 5 Talleres dirigidos a mandos superiores sobre capacitación y sensibilización para institucionalizar la Igualdad Sustantiva entre Mujeres y Hombres (Avance del 100%)  </t>
    </r>
  </si>
  <si>
    <r>
      <t>Justificación de diferencia de avances con respecto a las metas programadas
UR:</t>
    </r>
    <r>
      <rPr>
        <sz val="10"/>
        <rFont val="Montserrat"/>
      </rPr>
      <t xml:space="preserve"> 410
Al reporte de avance del 4° Trimestre se cumplió con la meta establecida para cada uno de los Bloques que integran al indicador: Porcentaje de cumplimiento de las acciones ponderadas que permitan contribuir a la transversalización de la PEG. </t>
    </r>
  </si>
  <si>
    <r>
      <t>Acciones de mejora para el siguiente periodo
UR:</t>
    </r>
    <r>
      <rPr>
        <sz val="10"/>
        <rFont val="Montserrat"/>
      </rPr>
      <t xml:space="preserve"> 410
Sin información</t>
    </r>
  </si>
  <si>
    <r>
      <t>Acciones realizadas en el periodo
UR:</t>
    </r>
    <r>
      <rPr>
        <sz val="10"/>
        <rFont val="Montserrat"/>
      </rPr>
      <t xml:space="preserve"> 310
Al cuarto trimestre de 2019, se atendió a un total de 101,949 buscadores de empleo que acudieron al Servicio Nacional de Empleo (SNE) en alguna de sus 168 oficinas distribuidas en el territorio nacional para acceder a subsidios de apoyo a través de los subprogramas Apoyos de Capacitación para la Empleabilidad y de Fomento al Autoempleo, del total de personas atendidas 71,554 son mujeres (70.2%) y, como resultado de las intervenciones, se colocaron en total 81,885 personas de las cuales el 71.4% son mujeres (58,494); proporción que da cuenta del esfuerzo de colocar en un empleo u ocupación productiva a las mujeres que demandan el apoyo del SNE.</t>
    </r>
  </si>
  <si>
    <r>
      <t>Justificación de diferencia de avances con respecto a las metas programadas
UR:</t>
    </r>
    <r>
      <rPr>
        <sz val="10"/>
        <rFont val="Montserrat"/>
      </rPr>
      <t xml:space="preserve"> 310
Se operó conforme a lo previsto.</t>
    </r>
  </si>
  <si>
    <r>
      <t>Acciones de mejora para el siguiente periodo
UR:</t>
    </r>
    <r>
      <rPr>
        <sz val="10"/>
        <rFont val="Montserrat"/>
      </rPr>
      <t xml:space="preserve"> 310
Sin información</t>
    </r>
  </si>
  <si>
    <r>
      <t>Acciones realizadas en el periodo
UR:</t>
    </r>
    <r>
      <rPr>
        <sz val="10"/>
        <rFont val="Montserrat"/>
      </rPr>
      <t xml:space="preserve"> 410
154 Promoción de la Inclusión Laboral de mujeres y hombres en situaciones de vulnerabilidad.     En el marco del Sistema para el Control y Seguimiento de la Red Nacional de Vinculación Laboral, los resultados fueron 5,225 personas atendidas. De 27 organizaciones públicas y privadas en diversas entidades del país.;  153 Evaluaciones con fines de certificación de competencias laborales de Jornaleras y Jornaleros Agrícolas:     Se suscribieron las Bases de Colaboración y el Anexo Técnico el día 18 de noviembre de 2019 entre la Secretaría del Trabajo y Previsión Social (STPS) y el Instituto Nacional para el Desarrollo de Capacidades del Sector Rural (INCA Rural) para certificar a 350 personas trabajadoras jornaleras agrícolas.;  155 Promoción de las buenas prácticas laborales en materia de inclusión, igualdad, combate a la violencia laboral y conciliación trabajo familia.    Se realizaron 748 acciones de difusión y asesoría dirigidas a empresas, organizaciones e instituciones públicas y privadas que operan en el país, en materia de mejores prácticas laborales, así como para la certificación de la Norma Mexicana NMX-R-025-SCFI-2015 para la Igualdad Laboral entre Mujeres y hombres.    Con la Promoción de las buenas prácticas laborales en materia de inclusión, igualdad, combate a la violencia laboral y conciliación trabajo familia, se atendieron a 146,367 personas y se certificaron 120 centros de trabajo.
</t>
    </r>
    <r>
      <rPr>
        <b/>
        <sz val="10"/>
        <rFont val="Montserrat"/>
      </rPr>
      <t>UR:</t>
    </r>
    <r>
      <rPr>
        <sz val="10"/>
        <rFont val="Montserrat"/>
      </rPr>
      <t xml:space="preserve"> 411
Se elaboró la infografía correspondiente al cuarto trimestre ya que los datos definitivos que se publican de la ENOE son dados a conocer con un mes y medio después de que termina el trimestre en cuestión. La infografía se encuentra en proceso de autorización.;  206 Reconocimiento del Convenio 189 de la OIT    En el marco de las reformas a la Ley Federal del Trabajo (LFT) y a la Ley del Seguro Social publicadas en el Diario Oficial el 2 de julio de 2019, se modificó la denominación de este segmento laboral, a la de ?Personas Trabajadoras del Hogar?, de acuerdo con el artículo 331 de la LFT. También se actualizó su definición y tipos. Entre varios aspectos por destacar está que se amplían las atribuciones de la Inspección del Trabajo, a fin de proteger a este grupo de trabajadores, que además dejan el régimen de trabajos especiales. Por otra parte, la Ley del Seguro Social, en su artículo 12, incluye a este grupo dentro de los sujetos de aseguramiento obligatorio.  A la luz de lo anterior, y considerando que de esta reforma laboral emanan circunstancias institucionales nuevas, resulta necesario examinar aspectos legales y presupuestales involucrados en la ratificación del Convenio 189.</t>
    </r>
  </si>
  <si>
    <r>
      <t>Justificación de diferencia de avances con respecto a las metas programadas
UR:</t>
    </r>
    <r>
      <rPr>
        <sz val="10"/>
        <rFont val="Montserrat"/>
      </rPr>
      <t xml:space="preserve"> 410
Se está avanzando conforme a las metas programadas.
</t>
    </r>
    <r>
      <rPr>
        <b/>
        <sz val="10"/>
        <rFont val="Montserrat"/>
      </rPr>
      <t>UR:</t>
    </r>
    <r>
      <rPr>
        <sz val="10"/>
        <rFont val="Montserrat"/>
      </rPr>
      <t xml:space="preserve"> 411
Sin información</t>
    </r>
  </si>
  <si>
    <r>
      <t>Acciones de mejora para el siguiente periodo
UR:</t>
    </r>
    <r>
      <rPr>
        <sz val="10"/>
        <rFont val="Montserrat"/>
      </rPr>
      <t xml:space="preserve"> 410
La certificación de la competencia laboral de las y los jornaleros agrícolas enfrenta el obstáculo de poco presupuesto asignado para esta acción institucional.    Al ser el Sistema para el Control y Seguimiento de la Red Nacional de Vinculación Laboral (SRNVL) un mecanismo para la integración de la información que proveen las Redes de Vinculación Laboral, es necesario que su funcionamiento sea seguro, oportuno y ágil. Sin embargo, a la fecha no se han realizado acciones de mantenimiento, lo que trae consigo:  Algunas funciones no operan de acuerdo a lo esperado, ocasionando con ello que se invierta más tiempo en el proceso de análisis de la información y por tanto la obtención de resultados finales.  No se han podido integrar nuevas variables en el SRNVL, con la finalidad de obtener mayor información sobre los servicios de inclusión laboral.  Es necesario realizar procesos de análisis alternos ya que la presentación actual de la información es limitada.
</t>
    </r>
    <r>
      <rPr>
        <b/>
        <sz val="10"/>
        <rFont val="Montserrat"/>
      </rPr>
      <t>UR:</t>
    </r>
    <r>
      <rPr>
        <sz val="10"/>
        <rFont val="Montserrat"/>
      </rPr>
      <t xml:space="preserve"> 411
Sin información</t>
    </r>
  </si>
  <si>
    <r>
      <t>Acciones realizadas en el periodo
UR:</t>
    </r>
    <r>
      <rPr>
        <sz val="10"/>
        <rFont val="Montserrat"/>
      </rPr>
      <t xml:space="preserve"> A00
La Procuraduría Federal de la Defensa del Trabajo (PROFEDET), proporciona los servicios de Procuración de Justicia Laboral conforme a las atribuciones que se encuentran enmarcadas en la Ley Federal del Trabajo y su Reglamento. Al cierre del cuarto trimestre del ejercicio 2019, la PROFEDET, en su primer nivel de atención denominado ?servicios iniciados?, atendió un total de 225,053 servicios de procuración de justicia laboral, integrado por 201,397 orientaciones y asesorías (89.4%), 10,741 conciliaciones iniciadas (4.7%), 12,280 juicios iniciados (5.4%) y 635 amparos interpuestos (0.2%). Del total de servicios atendidos 99,025 estuvieron asociados a la atención de las quejas y solicitudes relacionadas con la mujer trabajadora (44.%).    En su segundo nivel de atención denominado ?asuntos terminados? éste Órgano Desconcentrado mostró capacidad para entregar a la sociedad 225,593 asuntos terminados de asesoría, orientación, conciliación, representación jurídica y amparos, para los trabajadores y sus beneficiarios. Del total señalado el 44% (99,256 asuntos), fue para mujeres.</t>
    </r>
  </si>
  <si>
    <r>
      <t>Justificación de diferencia de avances con respecto a las metas programadas
UR:</t>
    </r>
    <r>
      <rPr>
        <sz val="10"/>
        <rFont val="Montserrat"/>
      </rPr>
      <t xml:space="preserve"> A00
Los resultados obtenidos al cuarto trimestre de 2019, responden a variables cuyo comportamiento es sensible a los derechos que se reclaman, a los motivos de conflicto que se derivan en el mercado laboral y a las coyunturas específicas que se generan, es decir dependen de variables que responden más a situaciones con un importante sesgo económico, que a una situación de género, por tanto el análisis de brecha de servicio no necesariamente tiende a satisfacer este requisito en términos de proporcionalidad.</t>
    </r>
  </si>
  <si>
    <r>
      <t>Acciones de mejora para el siguiente periodo
UR:</t>
    </r>
    <r>
      <rPr>
        <sz val="10"/>
        <rFont val="Montserrat"/>
      </rPr>
      <t xml:space="preserve"> A00
La PROFEDET mantiene el compromiso adquirido para proporcionar un servicio con enfoque de género y apoyar a la mujer trabajadora que presente un conflicto laboral, o bien es beneficiaria de los representados, y se mantiene la tendencia observada en ejercicios anteriores de un mayor interés de las trabajadoras y beneficiarias para conocer sus derechos y obligaciones laborales. En la PROFEDET se atiende bajo efectos de igualdad y equidad a hombres y mujeres. La institución dispone de información desagregada de los servicios de procuración de justicia laboral proporcionados a la mujer trabajadora como es el caso de la Asesoría, la Conciliación y la Representación Jurídica incluyendo el Amparo.</t>
    </r>
  </si>
  <si>
    <r>
      <t>Acciones realizadas en el periodo
UR:</t>
    </r>
    <r>
      <rPr>
        <sz val="10"/>
        <rFont val="Montserrat"/>
      </rPr>
      <t xml:space="preserve"> 114
Durante el cuarto trimestre del presente año, se capacitó a un total de 4,372 elementos (1,448 mujeres y 2,924 hombres), adscritos a los diversos Mandos Navales y Área Metropolitana, a través de la capacitación presencial en los temas denominados Empodérate y Liderazgo con Perspectiva de Género: Asimismo se realizó la recepción, distribución y embarque de 9,895 artículos de difusión en materia de Igualdad de Género a los 36 Mandos Navales localizados en ambos litorales del país, a través de medios de transporte propios de la institución, para atenciones de los Mandos Superiores, Medios, Homólogos, Operativos y Administrativos de la Secretaría de Marina-Armada de México. Así mismo se distribuyó al personal naval y civil adscrito a las diversas Direcciones Generales, Adjuntas, Unidades y Establecimientos navales del Área Metropolitana 2,737 artículos de difusión en materia de igualdad de género beneficiando a 7,316 mujeres y 5,316 hombres; de igual manera se llevó a cabo la exhibición de la campaña integral denominada ?De la tempestad a la calma?, en el marco de la conmemoración del 25 de noviembre ?Día Internacional para la eliminación de la violencia contra la mujer?, a fin de fomentar un cambio de cultura a favor de la igualdad sustantiva entre mujeres y hombres, así como la erradicación de la violencia contra las mujeres, beneficiando a un total de 2,900 personas ( 1500 mujeres y 1400 hombres). Que sumando a los trimestres anteriores da un acumulado durante 2019 de 12,317 elementos capacitado (3,947 mujeres y 8,370 hombres), en cuanto a difusión se distribuyeron en 2019 la cantidad de 35,225 artículos, y en el tema de sensibilización se impactó a 2,900 personas en 2019. </t>
    </r>
  </si>
  <si>
    <r>
      <t>Justificación de diferencia de avances con respecto a las metas programadas
UR:</t>
    </r>
    <r>
      <rPr>
        <sz val="10"/>
        <rFont val="Montserrat"/>
      </rPr>
      <t xml:space="preserve"> 114
Debido a una buena oferta y adecuado manejo de los recursos asignados a la institución en materia de igualdad de género e inclusión se logró llevar a cabo la contratación de los servicio de capacitación, difusión y sensibilización de la máxima calidad y mejor precio ofertado para las mismas; lo cual permitió que durante el cuarto trimestre del 2019, se capacitará a un total de 4,372 elementos (1,148 mujeres y 2,924 hombres), adscritos a los diversos Mandos Navales y Área Metropolitana; la recepción, y distribución de 12,632 artículos de difusión en materia de Igualdad de Género a los 36 Mandos Navales localizados en ambos litorales del país; beneficiando a 7,316 mujeres y 5,316 hombres y se sensibilizo a 2,900 elementos de los cuales 1,500 mujeres y 1,400 hombres a través de la campaña integral denominada ?De la Tempestad a la Calma?. </t>
    </r>
  </si>
  <si>
    <r>
      <t>Acciones de mejora para el siguiente periodo
UR:</t>
    </r>
    <r>
      <rPr>
        <sz val="10"/>
        <rFont val="Montserrat"/>
      </rPr>
      <t xml:space="preserve"> 114
Es necesario e indispensable seguir contando con presupuesto etiquetado en materia de Igualdad de Género, con lo cual se podrá mantener la continuidad de la capacitación, difusión y sensibilización al personal naval en los temas de igualdad de género, con la finalidad de fortalecer el cambio de cultura institucional a favor de la igualdad sustantiva entre mujeres y hombres, dentro y fuera de la institución, en el entorno social y familiar de las mujeres y los hombres navales.</t>
    </r>
  </si>
  <si>
    <r>
      <t>Acciones realizadas en el periodo
UR:</t>
    </r>
    <r>
      <rPr>
        <sz val="10"/>
        <rFont val="Montserrat"/>
      </rPr>
      <t xml:space="preserve"> NCG
Este presupuesto fue utilizado en este 4to trimestre, para dar continuidad y ampliar la cobertura de los servicios de detección y atención oportuna de las lesiones del tracto genital inferior, particularmente en aquellos grupos de mujeres que presentan mayores riesgos o rezagos de atención. A lo largo de 7 años se ha consolidado la infraestructura necesaria para realizar tamizaje mediante citología cervical y detención del ADN del virus del papiloma humano (VPH), mediante captura de híbridos, a todas las pacientes que lo soliciten. Asimismo, se ha completado la infraestructura para establecer los diagnósticos definitivos y brindar tratamiento ambulatorio (en la mayoría de los casos) a quienes resulten afectadas de lesiones precursoras / preinvasoras, o cáncer. De igual manera con la implementación del Programa, el Instituto tuvo la capacidad de realizar  estudios complementarios a la mastografía como parte del proceso diagnóstico de tumores mamarios: ultrasonidos, biopsias, marcajes, drenajes percutáneos, clips de mama, BAAF por us y resonancias. Además, ofrecer quimio y radioterapia a las pacientes que resulten con neoplasias malignas en instalaciones especialmente dedicadas a ese fin.
</t>
    </r>
    <r>
      <rPr>
        <b/>
        <sz val="10"/>
        <rFont val="Montserrat"/>
      </rPr>
      <t>UR:</t>
    </r>
    <r>
      <rPr>
        <sz val="10"/>
        <rFont val="Montserrat"/>
      </rPr>
      <t xml:space="preserve"> NBV
Cáncer de Ovario: Se atendieron 1,157 mujeres con diagnóstico de Cáncer de Ovario. 149 pacientes de nuevo ingreso y 1,008 pacientes subsecuentes. Se brindó acceso al tratamiento médico a 404 pacientes. De las cuales 163 pacientes recibieron quimioterapia estándar y 15 pacientes recibieron terapia génica. Se dotó a 56 pacientes con materiales para estomas y catéteres. Se realizaron 143 procedimientos quirúrgicos. Se sometieron 2 protocolos propios para iniciarse en 2020.  ? Se capacito a 208 profesionales de la salud en cáncer de ovario.  ? Se llevaron a cabo protocolos de investigación clínica de nivel Internacional y estudio observacional, además de estudios colaborativos con CINVESTAV.  ;  Cáncer de Pulmón: Del 1 de enero al 31 de diciembre del 2019 se atendieron:  397 pacientes, de ellas 166 son de nuevo ingreso durante este periodo y 231 pacientes son subsecuentes de años anteriores. A cada una se le da un seguimiento adecuado a su enfermedad, se les otorga una atención multidiscip;  Cáncer Cervicouterino: Del total de pacientes atendidas (694 pacientes), el Programa otorgó 6,385 consultas, correspondientes a: 1,340 de Oncología Médica; 2,646 a Nutrición clínica y 1,615 consultas de psico-oncología; así como 784 consultas de algología.    Durante 2019, se han beneficiado a 694 pacientes, dando acceso a 1,880 tratamientos para el manejo de su enfermedad, no cubiertos actualmente por el Seguro Popular, tales como Bevacizumab, Oxaliplatino, Docetaxel por mencionar algunos; así como medicamentos para el control del dolor (algológicos). Se han otorgado 13,752 unidades de fármaco-nutrientes para las pacientes con riesgo o en desnutrición identificadas en la consulta de nutrición como: Fresekabi D, Glutapak R y Enterex IMX entre otros.  
</t>
    </r>
    <r>
      <rPr>
        <b/>
        <sz val="10"/>
        <rFont val="Montserrat"/>
      </rPr>
      <t>UR:</t>
    </r>
    <r>
      <rPr>
        <sz val="10"/>
        <rFont val="Montserrat"/>
      </rPr>
      <t xml:space="preserve"> NCD
En este periodo se identificaron pacientes del sexo femenino en consulta externa y hospitalización con el diagnóstico de adenocarcinoma primario de pulmón, a quienes se les realizaron pruebas de mutación, con lo que se han identificado 25 pacientes con mutación al gen EGFR y a quienes se les otorgará tratamiento dirigido.   También fueron atendidas 336 mujeres con asma a las cuales se les ha proporcionado medicamento para el tratamiento de mantenimiento y de rescate en el asma, además se les ha brindado consulta de seguimiento, se les han realizado estudios de laboratorio y gabinete que son parte del seguimiento cotidiano en la consulta de la Clínica de Asma.  Por último se atendieron a mujeres con enfermedad pulmonar intersticial difusa (EPID): neumonitis por hipersensibilidad y secundaria enfermedad autoinmunes/reumatológica, de las cuales 197 pacientes de primera vez para definir su diagnóstico específico a través de la realización de estudios de laboratorio, pruebas de función respirato</t>
    </r>
  </si>
  <si>
    <r>
      <t>Justificación de diferencia de avances con respecto a las metas programadas
UR:</t>
    </r>
    <r>
      <rPr>
        <sz val="10"/>
        <rFont val="Montserrat"/>
      </rPr>
      <t xml:space="preserve"> NCG
Este presupuesto fue utilizado en este 4to. trimestre para fortalecer y ampliar las actividades de prevención y control de cáncer cérvico uterino y cáncer de mama, específicamente en aquellos nichos en los que aún existen rezagos que para superarse que requieren de una mayor inversión.
</t>
    </r>
    <r>
      <rPr>
        <b/>
        <sz val="10"/>
        <rFont val="Montserrat"/>
      </rPr>
      <t>UR:</t>
    </r>
    <r>
      <rPr>
        <sz val="10"/>
        <rFont val="Montserrat"/>
      </rPr>
      <t xml:space="preserve"> NBV
Cáncer de Endometrio:  Indicador Porcentaje de Mujeres Atendidas con Diagnóstico de Cáncer de Endometrio (PMACE), se rebasó 9.6% la meta programada, debido a que se aumentó el número de mujeres atendidas con este diagnóstico, debido al aumento de la demanda de tratamiento de pacientes subsecuentes y que no fueron candidatas a cobertura del seguro popular, y dado que la cobertura de medicamentos disminuyo para poder beneficiar a estas pacientes.  Indicador Porcentaje de Mujeres Atendidas con Cáncer de Endometrio de Nuevo Ingreso (PMA), se rebasó 12.5% la meta programada, debido al aumento de la demanda y a que de no contar con el apoyo las pacientes no hubieran podido iniciar tratamiento.   Indicador Porcentaje de Pacientes Atendidas con Cáncer de Endometrio Subsecuentes, se rebasó 9.5% la meta programada, debido a que aumentó el número de mujeres atendidas con este diagnóstico, debido al aumento de la demanda de tratamiento de pacientes subsecuentes y que no fueron candidatas a cobertu;  Post-mastectomía: Indicador Porcentaje de mujeres con cáncer de mama post-mastectomizadas reconstruidas: La variación de 6.0% se debe a que se han aumentado las variables de los tipos de reconstrucciones para mejorar en diferentes rubros el resultado cosmético, lo que permite una selección más cuidadosa de las mujeres candidatas y que implica que en una selección inicial pueda cambiarse el plan y se decida al final  no realizar la reconstrucción mamaria a la paciente candidata. Adicionalmente a la cancelación voluntaria de algunas pacientes al no aceptar la realización del procedimiento.  Indicador Porcentaje de mujeres con cáncer de mama beneficiadas por el programa de post-mastectomía en el INCan: Se tiene un incremento del 16.0% en el cumplimiento de la meta programada, esto debido a las acciones del programa Post-mastectomía y la experiencia obtenida por más de 6 años, lo que ha permitido tener más precisión en la eleccion de las pacientes y beneficiar a un mayor número de mujeres. Aparte que se han incorporado nuevos programas y acciones, como es el uso de las Pruebas Nutrigénicas, lo que ha permitido beneficiar a un mayor número de pacientes.    Indicador Porcentaje de mujeres con cáncer de mama navegadas: La variación de 19.2% respecto a la meta programada anual (76.1) se debe principalmente a que las actividades de Navegación han aumentado en el número de acciones realizadas; sin embargo, debido a que no se contó con algunos apoyos (protesis mamarias externas, hasta el último trimestre del año), a la reducción en el número de consultas y campañas externas de mastografía por ONG s, etc. el número total de pacientes navegadas se vio reducido. Cabe mencionar que en terminos reales en comparación con la meta proyectada, se tiene un incremento tanto en el número de mujeres navegadas al periodo (568 vs 442), como en el Número de mujeres atendidas por el grupo de navegación (998 vs 581).  
</t>
    </r>
    <r>
      <rPr>
        <b/>
        <sz val="10"/>
        <rFont val="Montserrat"/>
      </rPr>
      <t>UR:</t>
    </r>
    <r>
      <rPr>
        <sz val="10"/>
        <rFont val="Montserrat"/>
      </rPr>
      <t xml:space="preserve"> NCD
En el periodo, el indicador Porcentaje de mujeres a las que se les otorgo tratamiento dirigido por presentar mutaciones de gen EGFR mostró un cumplimiento del 96.1%; mostrando un incremento respecto a lo programado. El incremento obedece a que el medicamento se surtió hasta el segundo semestre del ejercicio, lo que permitió otorgar el medicamento a mujeres que fueron detectadas en el último trimestre. Respecto al indicador Porcentaje de mujeres que presentaron mutación del gen EGFR en el periodo tuvo un cumplimiento de 24.8%, reflejando una disminución. La cual obedece a que durante el último trimestre no hubo reactivo para correr más pruebas de mutación. Respecto al indicador Porcentaje de mujeres con diagnóstico de asma a las que se les otorgó consul</t>
    </r>
  </si>
  <si>
    <r>
      <t>Acciones de mejora para el siguiente periodo
UR:</t>
    </r>
    <r>
      <rPr>
        <sz val="10"/>
        <rFont val="Montserrat"/>
      </rPr>
      <t xml:space="preserve"> NCG
Se pretende continuar con el fortalecimiento y ampliación de la cobertura de mastografías y citologías en la población de pacientes atendidas en el Instituto dando mayor énfasis en aquellas mujeres que no cuentan con un estudio de tamizaje para cáncer de acuerdo a la periodicidad establecida por la norma oficial mexicana. De igual se requiere una mejor manera de brindar detección, diagnóstico y  tratamiento oportuno a los casos que se detectan. El programa se desarrolla de manera eficiente y oportuna.
</t>
    </r>
    <r>
      <rPr>
        <b/>
        <sz val="10"/>
        <rFont val="Montserrat"/>
      </rPr>
      <t>UR:</t>
    </r>
    <r>
      <rPr>
        <sz val="10"/>
        <rFont val="Montserrat"/>
      </rPr>
      <t xml:space="preserve"> NBV
Sin información
</t>
    </r>
    <r>
      <rPr>
        <b/>
        <sz val="10"/>
        <rFont val="Montserrat"/>
      </rPr>
      <t>UR:</t>
    </r>
    <r>
      <rPr>
        <sz val="10"/>
        <rFont val="Montserrat"/>
      </rPr>
      <t xml:space="preserve"> NCD
Se continuará identificando pacientes del sexo femenino en consulta externa y hospitalización con el diagnóstico de adenocarcinoma primario de pulmón, con mutación del gen EGFR, así como nuevas oportunidades para realizar perfiles tanto reumatológicos como de alérgenos que actualmente no se realizan en el laboratorio del INER y que permiten apoyar el diagnóstico en este tipo de EPID, así como la búsqueda a nivel de investigación básica (utilizando muestras de sangre) para identificar biomarcadores que permitan hacer diagnostico específico menos invasivos, sin embargo, con la limitación del presupuesto en este ejercicio se vio detenido. Asimismo, se continuará con la atención a mujeres con Asma, proporcionado medicamento para el tratamiento de mantenimiento y de rescate.
</t>
    </r>
    <r>
      <rPr>
        <b/>
        <sz val="10"/>
        <rFont val="Montserrat"/>
      </rPr>
      <t>UR:</t>
    </r>
    <r>
      <rPr>
        <sz val="10"/>
        <rFont val="Montserrat"/>
      </rPr>
      <t xml:space="preserve"> NDE
Para las especialidades de Medicina Fetal y de Ginecología, a partir de 2019 se logró extender el horario de consulta, cubriéndose no sólo el turno matutino como venía haciéndose, sino también el vespertino.  Con esto se dan facilidades de accesibilidad a las pacientes, ya que algunas por trabajar y/o por tener hijos presentan dificultades para acudir en el horario matutino.
</t>
    </r>
    <r>
      <rPr>
        <b/>
        <sz val="10"/>
        <rFont val="Montserrat"/>
      </rPr>
      <t>UR:</t>
    </r>
    <r>
      <rPr>
        <sz val="10"/>
        <rFont val="Montserrat"/>
      </rPr>
      <t xml:space="preserve"> L00
Planificación Familiar. Durante el primer trimestre de 2020 las acciones se concentrarán en la planeación estratégica a nivel nacional y estatal a efecto de seguir avanzando en las acciones para favorecer el ejercicio de las personas a decidir de manera libre y responsable sobre el número y espaciamiento de los hijos. Especial atención se pondrá en la distribución de los recursos del Ramo 12 a los Servicios Estatales de Salud y en la definición de necesidades de material anticonceptivo para dar asegurar la prestación de los servicios de planificación familiar durante 2020 y los primeros meses de 2021.;  Igualdad de Género en Salud. Para el siguiente periodo se planea que el total de unidades de salud planeadas avancen en los criterios para incorporar la perspectiva de género en la atención en salud.;  Cáncer de la Mujer. Se realizarán capacitaciones al personal encargado de dirigir al programa y se iniciará con visitas de supervisión para detectar áreas de oportunidad personalizadas po;  Salud Materna y Perinatal. La supervisión y asesoría por parte de personal experimentado en muerte materna a las entidades federativas, la capacitación constante del personal de salud, la promoción de la salud en unidades médicas, la realización oportuna de detecciones de enfermedades concomitantes durante el control prenatal, el fortalecimiento de procesos tales como: referencia y contrarreferencia, planificación familiar, planeación y gestión, asegurar el tamizaje a toda persona recién nacida, son acciones implementadas y que seguirán siendo prioritarias para continuar con la reducción de la morbilidad y mortalidad materna y perinatal en nuestro país. 
</t>
    </r>
    <r>
      <rPr>
        <b/>
        <sz val="10"/>
        <rFont val="Montserrat"/>
      </rPr>
      <t>UR:</t>
    </r>
    <r>
      <rPr>
        <sz val="10"/>
        <rFont val="Montserrat"/>
      </rPr>
      <t xml:space="preserve"> M7F
Se realizó difusión de los cursos para que un mayor número de personas de instituciones gubernamentales y organizaciones sociales que atienden a la población en las diferentes entidades del país se beneficiaran de su contenido y pudieran aplicarlo en sus sitios de trabajo.;  INFORMACIÓN ANUALIZADA. A lo largo del 2019, se promovió el beneficio de la capacitación de modelos de intervención en su modalidad en línea para personal de instituciones gubernamentales y organizaciones sociales de las diferentes entidades del país en temas de relevancia en el campo de la salud mental y prevención de las adi</t>
    </r>
  </si>
  <si>
    <r>
      <t>Acciones realizadas en el periodo
UR:</t>
    </r>
    <r>
      <rPr>
        <sz val="10"/>
        <rFont val="Montserrat"/>
      </rPr>
      <t xml:space="preserve"> R00
Durante el cuarto trimestre de 2019 (octubre, noviembre, diciembre) se aplicaron 208 guías de sospecha de Síndrome de Turner a niñas y mujeres adolescentes para el diagnóstico de Síndrome de Turner. Así mismo, se diseñó un rotafolio de escritorio con contenidos de Síndrome de Turner y vacunación para el personal de salud y se elaboró el guión para la campaña de difusión sobre Síndrome de Turner</t>
    </r>
  </si>
  <si>
    <r>
      <t>Justificación de diferencia de avances con respecto a las metas programadas
UR:</t>
    </r>
    <r>
      <rPr>
        <sz val="10"/>
        <rFont val="Montserrat"/>
      </rPr>
      <t xml:space="preserve"> R00
Retraso en la autorización por parte de la Dirección de Comunicación Social.</t>
    </r>
  </si>
  <si>
    <r>
      <t>Acciones de mejora para el siguiente periodo
UR:</t>
    </r>
    <r>
      <rPr>
        <sz val="10"/>
        <rFont val="Montserrat"/>
      </rPr>
      <t xml:space="preserve"> R00
Elaboración pronta de las propuestas para evitar retrasos en la validación y autorización por otras instancias de la Secretaría de Salud.</t>
    </r>
  </si>
  <si>
    <r>
      <t>Acciones realizadas en el periodo
UR:</t>
    </r>
    <r>
      <rPr>
        <sz val="10"/>
        <rFont val="Montserrat"/>
      </rPr>
      <t xml:space="preserve"> NCD
Al cierre del periodo se ha proporcionado atención médica a 1274 mujeres en las diferentes especialidades que otorga el Centro de Investigación en Enfermedades Infecciosas, CIENI.  En el protocolo de investigación de embarazadas se reclutaron 314 mujeres, con el objeto de que tengan acceso a pruebas de detección de diversas infecciones y así ser detectadas, tratadas, controladas o curadas y, en la mayoría de los casos, evitar que los productos adquieran las infecciones. Se han realizado 10,031 estudios de laboratorio en el LDV-CIENI, lo que permite que las mujeres tengan acceso a servicios de laboratorio de calidad para su seguimiento clínico y detección.   En lo que se refiere a los servicios de consejería en VIH, se otorgaron a 511 mujeres, el CIENI es uno de los pocos centros en México que ofertan este modelo de consejería que permite centrarse en los usuarios del servicio e implementar planes personalizados para reducir el riesgo de adquirir o transmitir la infección por VIH. Con la finalidad de continuar proporcionando atención integral a mujeres que viven con VIH/SIDA. Por otro lado, se registró el egreso por mejoría de 40 mujeres que fueron hospitalizadas para estabilizar su sistema inmunológico y mejorar su calidad de vida. Asimismo, se continúa proporcionando talleres psicoeducativos de generalidades del VIH y nutrición, intensivos, prevención positiva y prevención sexual positiva que tienen como objetivo disminuir las conductas de riesgo y aumentar la adherencia al tratamiento y seguimiento, en este periodo se tuvo una asistencia a los mismos de 283 mujeres.
</t>
    </r>
    <r>
      <rPr>
        <b/>
        <sz val="10"/>
        <rFont val="Montserrat"/>
      </rPr>
      <t>UR:</t>
    </r>
    <r>
      <rPr>
        <sz val="10"/>
        <rFont val="Montserrat"/>
      </rPr>
      <t xml:space="preserve"> K00
Al cierre 2019, sólo 22 entidades federativas aplicaron los recursos enviados. Tabasco finalmente no recibió recursos, debido a adeudos de años previos.   Los estados que han reportado avances del ejercicio son: Aguascalientes, Baja California, Baja California Sur, Coahuila, Chihuahua, Hidalgo, México, Michoacán, Morelos, Nayarit, Oaxaca,  Quintana Roo, San Luis Potosí, Sinaloa, Sonora, Tamaulipas, Yucatán, Zacatecas.  ;  En el cuarto trimestre, se proporcionó tratamiento con antirretrovirales (TAR) a 20,119 mujeres, con lo cual se logró un avance de 94.9% respecto de la meta programada para este trimestre (21,200). Con lo anterior, se mantiene el acceso universal a tratamiento de mujeres y hombres que son detectados y vinculados a los servicios de atención de la Secretaría de Salud.   
</t>
    </r>
    <r>
      <rPr>
        <b/>
        <sz val="10"/>
        <rFont val="Montserrat"/>
      </rPr>
      <t>UR:</t>
    </r>
    <r>
      <rPr>
        <sz val="10"/>
        <rFont val="Montserrat"/>
      </rPr>
      <t xml:space="preserve"> NDE
En este periodo la cobertura de estudios en mujeres fue de 6,437 tanto para VIH y otras ITS, a los hombres se le realizaron 1,005 estudios, se continúa otorgando consejería buscar pacientes embarazadas hospitalizadas a las que no se les había realizado pruebas para detección de VIH y ofertárselas en su cama.
</t>
    </r>
    <r>
      <rPr>
        <b/>
        <sz val="10"/>
        <rFont val="Montserrat"/>
      </rPr>
      <t>UR:</t>
    </r>
    <r>
      <rPr>
        <sz val="10"/>
        <rFont val="Montserrat"/>
      </rPr>
      <t xml:space="preserve"> NBV
El protocolo se encuentra en fase de análisis de resultados y se pretende continuar con la investigación reclutando pacientes con otros criterios para ampliar la investigación.  Las pruebas rápidas favorecen un diagnóstico temprano del VIH, la detención de infecciones oportunistas y el tratamiento oportuno de las infecciones, así como posibles neoplasias el seguimiento de la atención y el tratamiento adecuado, para mejorar la calidad de vida del paciente.  La clínica de displasias pretende realizar pruebas se tamizaje, a todas las mujeres que acuden al servicio de ginecología y colposcopia para realización de Papanicolaou y estudios patológicos, así como también es importante mencionar el Departamento de Hematología en el cual se detecta mediante el tamizaje, la infección por VIH para el adecuado tratamiento y seguimiento por parte del servicio de infectología de este Instituto. Y como resultado de las pruebas tomadas de marzo a diciembre (1) prueba salió positiva, con una paciente de 50 años de edad la cual ya está en tratamiento antirretroviral se le está dando seguimiento. El esposo salió positivo, pero es derechohabiente del IMSSS y también se envió con un resumen para empezar a recibir atención.  De las muestras que se tomaron en hematologí</t>
    </r>
  </si>
  <si>
    <r>
      <t>Justificación de diferencia de avances con respecto a las metas programadas
UR:</t>
    </r>
    <r>
      <rPr>
        <sz val="10"/>
        <rFont val="Montserrat"/>
      </rPr>
      <t xml:space="preserve"> NCD
Al cierre de periodo el indicador Porcentaje de mujeres que viven con VIH atendidas en las diferentes especialidades que otorga el CIENI y presentó un cumplimiento del 22.6% mostrando un incremento con respecto a la meta programada derivado de la demanda de atención en las diferentes especialidades. El indicador Porcentaje de mujeres reclutadas al protocolo de investigación de embarazadas a quienes se les realizaron pruebas de detección en el periodo mostró un cumplimiento del 27.9%, mostrando una disminución respecto a lo programado. Por lo que respecta al indicador Porcentaje de mujeres a quienes se les realizaron estudios de laboratorio en el Laboratorio de Diagnóstico Virológico presentó un cumplimiento del 13.7%, resultado menor al programado originalmente. Para el indicador Porcentaje de mujeres que recibieron una consejería en VIH en el periodo mostró un cumplimiento del 42.1% mostrando un incremento. Referente al indicador Porcentaje de egresos por mejoría en mujeres que viven con VIH atendidas en hospitalización se obtuvo 88.9% de cumplimiento mostrando un aumento respecto a lo programado. Y por último el indicador porcentaje de mujeres a quienes se les proporcionó algún taller psicoeducativo en VIH registró 51.4% de cumplimiento, reflejando también un incremento respecto a lo programado para este periodo.
</t>
    </r>
    <r>
      <rPr>
        <b/>
        <sz val="10"/>
        <rFont val="Montserrat"/>
      </rPr>
      <t>UR:</t>
    </r>
    <r>
      <rPr>
        <sz val="10"/>
        <rFont val="Montserrat"/>
      </rPr>
      <t xml:space="preserve"> K00
Ciudad de México, Guerrero, Jalisco y Tlaxcala no han reportado avances o comprobación de ejercicio. Jalisco, reportó en el mes de septiembre que el trámite aún se encontraba en el OPD Servicios de Salud Jalisco ya que, debido al monto deberá licitarse según la Ley del Estado, razón por la cual no había enviado avances hasta ese momento.  De los 22 estados beneficiados solo el 40.9% de ellos (9 estados) reportaron avances y comprobación al 100% del monto autorizado.  ;  En el cuarto trimestre, se observa una disminución en el número de mujeres en TAR en la Secretaría de Salud, respecto del trimestre anterior, debido a que, se dieron de baja por tener derechohabiencia en otras instituciones, abandonos y otras más que al momento del corte de la información no habían acudido a consulta.   
</t>
    </r>
    <r>
      <rPr>
        <b/>
        <sz val="10"/>
        <rFont val="Montserrat"/>
      </rPr>
      <t>UR:</t>
    </r>
    <r>
      <rPr>
        <sz val="10"/>
        <rFont val="Montserrat"/>
      </rPr>
      <t xml:space="preserve"> NDE
La meta muestra una ligera diminución de 0.2 puntos, en virtud de que en el trimestre se atendieron a 38 mujeres con VIH embarazadas, de acuerdo con la meta programada de 44, programadas.
</t>
    </r>
    <r>
      <rPr>
        <b/>
        <sz val="10"/>
        <rFont val="Montserrat"/>
      </rPr>
      <t>UR:</t>
    </r>
    <r>
      <rPr>
        <sz val="10"/>
        <rFont val="Montserrat"/>
      </rPr>
      <t xml:space="preserve"> NBV
Indicador Porcentaje de Mujeres Tamizadas para VIH, atendidas en la Clínica de Displasias y en el Departamento de Hematología, se rebasó en 17.3% la meta programada que fue de 1,000 tomas de pruebas rápidas de VIH, debido a la captación de pacientes de la consulta de colposcopia del turno matutino y vespertino. Cabe mencionar, que anteriormente solo se tomaban pruebas rápidas del turno vespertino, motivo por el cual se elevó el número de tomas realizadas a 1,800.
</t>
    </r>
    <r>
      <rPr>
        <b/>
        <sz val="10"/>
        <rFont val="Montserrat"/>
      </rPr>
      <t>UR:</t>
    </r>
    <r>
      <rPr>
        <sz val="10"/>
        <rFont val="Montserrat"/>
      </rPr>
      <t xml:space="preserve"> NBD
En el cuarto trimestre el Indicador Porcentaje de Pacientes Mujeres Detectadas con VIH/SIDA alcanzo un resultado de 6 pacientes mujeres con prueba positiva entre 547 total de pacientes mujeres programadas a la prueba de VIH/SIDA, alcanzando un resultado del indicador de 1.1% (6/547) y al periodo acumulado de enero a diciembre los valores fueron de 1.3% del indicador, resultado de (30/2,344).  Cabe destacar que en el caso del género masculino se programaron para la prueba de VIH de forma acumulada un total de 1,771 de las cuales resultaron positivo 143 varones alcanzando un índice de 8.1% (143/1,771).  En el caso del indicador Porcentaje de mujeres satisfechas con la atención médica recibida en el área de VIH /SIDA y otras ITS, en el 2° semestre de 2019 se alcanzó el siguiente resultado 87.5% de un total de 80 que fueron encuestadas en el segundo semestre, este resultado es menor a 95.0% que fue la meta programada en donde se alcanza un nivel de cumplimiento del indicador del 92.10%  De forma acumulada fueron encuestadas 210 de las cuales 189 expresaron estar satisfechas y muy satisfechas quedando el indicador al cierre anual 90.0% (189/210), este resu</t>
    </r>
  </si>
  <si>
    <r>
      <t>Acciones de mejora para el siguiente periodo
UR:</t>
    </r>
    <r>
      <rPr>
        <sz val="10"/>
        <rFont val="Montserrat"/>
      </rPr>
      <t xml:space="preserve"> NCD
Se continuará con los programas de atención clínica especializada por parte de Centro de Investigación en Enfermedades Infecciosas, CIENI. Programas que comprenden atención clínica especializada, pruebas de Laboratorio de Diagnóstico Virológico; la implementación de protocolos de investigación como el de mujeres embarazadas, Así como proporcionar consejería en VIH. Los cuales permiten brindar una atención de calidad a las PVVIH, beneficiando directamente en la calidad de vida de las PVVIH y de sus familias.
</t>
    </r>
    <r>
      <rPr>
        <b/>
        <sz val="10"/>
        <rFont val="Montserrat"/>
      </rPr>
      <t>UR:</t>
    </r>
    <r>
      <rPr>
        <sz val="10"/>
        <rFont val="Montserrat"/>
      </rPr>
      <t xml:space="preserve"> K00
Ninguno.;  Para el año 2020 se solicitará autorización para que los estados que hayan cumplido en tiempo y forma el ejercicio de este recurso se les aumente el monto para que beneficien a las mujeres en sus estados y se motiven a continuar en este proyecto (Zacatecas y Yucatán). Así mismo deseamos que los estados no tengan obstáculos administrativos para ejercerlo y concluir satisfactoriamente el año 2020 para bien de nuestras pacientes. 
</t>
    </r>
    <r>
      <rPr>
        <b/>
        <sz val="10"/>
        <rFont val="Montserrat"/>
      </rPr>
      <t>UR:</t>
    </r>
    <r>
      <rPr>
        <sz val="10"/>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r>
      <rPr>
        <b/>
        <sz val="10"/>
        <rFont val="Montserrat"/>
      </rPr>
      <t>UR:</t>
    </r>
    <r>
      <rPr>
        <sz val="10"/>
        <rFont val="Montserrat"/>
      </rPr>
      <t xml:space="preserve"> NBV
Sin información
</t>
    </r>
    <r>
      <rPr>
        <b/>
        <sz val="10"/>
        <rFont val="Montserrat"/>
      </rPr>
      <t>UR:</t>
    </r>
    <r>
      <rPr>
        <sz val="10"/>
        <rFont val="Montserrat"/>
      </rPr>
      <t xml:space="preserve"> NBD
La orientación, educación y prevención sobre la salud de la población, es una oportunidad que las Instituciones de la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realizar estas actividades y ampliar la cobertura en la atención, por lo tanto, el objetivo principal es la educación y la prevención de la salud.  Así también, el reconocimiento y responsabilidad que deben asumir estos pacientes, de recibir la orientación y cuidados a seguir, para llevar una vida con calidad.  </t>
    </r>
  </si>
  <si>
    <r>
      <t>Acciones realizadas en el periodo
UR:</t>
    </r>
    <r>
      <rPr>
        <sz val="10"/>
        <rFont val="Montserrat"/>
      </rPr>
      <t xml:space="preserve"> NDE
En el trimestre se realizaron 652 encuestas a pacientes en el área de hospitalización, más las 1,884, realizadas en el primer semestre nos da un total de 2,536 en este periodo.</t>
    </r>
  </si>
  <si>
    <r>
      <t>Justificación de diferencia de avances con respecto a las metas programadas
UR:</t>
    </r>
    <r>
      <rPr>
        <sz val="10"/>
        <rFont val="Montserrat"/>
      </rPr>
      <t xml:space="preserve"> NDE
Se obtuvo una Satisfacción deL 93.1% en la población de 652 usuarias encuestadas.</t>
    </r>
  </si>
  <si>
    <r>
      <t>Acciones de mejora para el siguiente periodo
UR:</t>
    </r>
    <r>
      <rPr>
        <sz val="10"/>
        <rFont val="Montserrat"/>
      </rPr>
      <t xml:space="preserve"> NDE
Se obtuvo una Satisfacción de 93.1% en la población de 652 usuarias encuestadas.</t>
    </r>
  </si>
  <si>
    <r>
      <t>Acciones realizadas en el periodo
UR:</t>
    </r>
    <r>
      <rPr>
        <sz val="10"/>
        <rFont val="Montserrat"/>
      </rPr>
      <t xml:space="preserve"> NDE
  Durante el mes de diciembre, se llevó a cabo la cuarta sesión ordinaria del Comité de Control y Desempeño Institucional (COCODI), en dicha reunión se analizó la situación presupuestal y de operación del INPer, así como las necesidades para el año 2020.  </t>
    </r>
  </si>
  <si>
    <r>
      <t>Justificación de diferencia de avances con respecto a las metas programadas
UR:</t>
    </r>
    <r>
      <rPr>
        <sz val="10"/>
        <rFont val="Montserrat"/>
      </rPr>
      <t xml:space="preserve"> NDE
Con la sesión del COCODI celebrada durante el mes de diciembre, más las tres sesiones realizadas durante el primer y segundo y tercer trimestre, suman suman las cuatro sesiones ordinarias programadas durante el año, por lo tanto la meta se cumple al 100%.   </t>
    </r>
  </si>
  <si>
    <r>
      <t>Acciones de mejora para el siguiente periodo
UR:</t>
    </r>
    <r>
      <rPr>
        <sz val="10"/>
        <rFont val="Montserrat"/>
      </rPr>
      <t xml:space="preserve"> NDE
Se ha impulsado el cumplimiento de los valores y principios del código de ética y conducta.</t>
    </r>
  </si>
  <si>
    <r>
      <t>Acciones realizadas en el periodo
UR:</t>
    </r>
    <r>
      <rPr>
        <sz val="10"/>
        <rFont val="Montserrat"/>
      </rPr>
      <t xml:space="preserve"> NDE
Durante el periodo, Se continuó promoviendo entre el personal, el curso en línea: ?Cero tolerancia al hostigamiento sexual y acoso sexual, conoce el protocolo para la Administración Pública Federal  Del 1 al 14 de octubre pasado, se llevó a cabo la aplicación de la Encuesta de Clima y Cultura Organizacional (ECCO) 2019, el factor V equidad y género, evalúa el grado de cumplimiento de la institución hacia los principios, valores y disposiciones de la no discriminación y la percepción de las y los servidores públicos respecto a la práctica de la equidad.  Se coordinaron los siguientes cursos: Inducción a diez trabajadores de nuevo ingreso, que acudieron a la conferencia ?Perspectiva de género y salud, taller especializado Así aprendemos a ser hombres: Masculinidades y su relación con la salud, Foro Respuesta y Compromiso ante la violencia de las mujeres y las niñas y se capacitó a 1,421 trabajadores, en el curso en línea: ?Cero tolerancia al hostigamiento sexual y acoso sexual, conoce el protocolo para la Administración Pública Federal?  Se instalaron las Infografías mural Protocolo de atención de casos de Acoso Sexual y Hostigamiento Sexual.   </t>
    </r>
  </si>
  <si>
    <r>
      <t>Justificación de diferencia de avances con respecto a las metas programadas
UR:</t>
    </r>
    <r>
      <rPr>
        <sz val="10"/>
        <rFont val="Montserrat"/>
      </rPr>
      <t xml:space="preserve"> NDE
Con el reporte de los cuatro programas institucionales a cargo del INPer, durante el cuarto trimestre la meta se cumple al 100%, cabe destacar que los mismos no se pueden acumular, en virtud de que trimestralmente siempre se reportarán cuatro, los programas citados son los siguientes:  Programa de Control Interno Institucional, el programa e Comité de Ética y de Prevención de Conflictos de Interés, la norma para la igualdad laboral entre mujeres y hombres y el programa Control de Riesgos.</t>
    </r>
  </si>
  <si>
    <r>
      <t>Acciones de mejora para el siguiente periodo
UR:</t>
    </r>
    <r>
      <rPr>
        <sz val="10"/>
        <rFont val="Montserrat"/>
      </rPr>
      <t xml:space="preserve"> NDE
Se continuará sensibilizando al personal institucional en los temas de derechos humanos, igualdad y no discriminación; fomentar el interés del personal, mediante la difusión de carteles y trípticos para una participación más activa.</t>
    </r>
  </si>
  <si>
    <r>
      <t>Acciones realizadas en el periodo
UR:</t>
    </r>
    <r>
      <rPr>
        <sz val="10"/>
        <rFont val="Montserrat"/>
      </rPr>
      <t xml:space="preserve"> R00
Durante la 1a Jornada Nacional de Salud Pública2019 se realizaron visitas casa a casa para la búsqueda de las niñas del grupo blanco que no están acudiendo a la escuela a las cuales se les aplicó la 2ª dosis de vacuna VPH además de conto con apoyo de la SEP a nivel local para facilitar el acceso al personal de salud a las escuelas de nivel primaria y vacunar a las niñas de 5o grado de primaria que no contaran con la segunda dosis de vacuna VPH</t>
    </r>
  </si>
  <si>
    <r>
      <t>Justificación de diferencia de avances con respecto a las metas programadas
UR:</t>
    </r>
    <r>
      <rPr>
        <sz val="10"/>
        <rFont val="Montserrat"/>
      </rPr>
      <t xml:space="preserve"> R00
La población del Anexo 1 corresponde a la población de 5º grado de primaria y las niñas de 11 años de edad no escolarizadas de las áreas de responsabilidad de la Secretaria de Salud a quienes se les aplicó la 2ª dosis de vacuna contra el VPH durante la 2ª SNS 2019 y durante la 1ª Jornada Nacional de Salud Pública. (SE APLICARON 790,643 DOSIS CON UN LOGRO DEL 94.33%)  </t>
    </r>
  </si>
  <si>
    <r>
      <t>Acciones de mejora para el siguiente periodo
UR:</t>
    </r>
    <r>
      <rPr>
        <sz val="10"/>
        <rFont val="Montserrat"/>
      </rPr>
      <t xml:space="preserve"> R00
Contar con los biológicos (vacuna VPH), asi como con los recursos físicos, humanos y presupuesto, además del apoyo por parte de la SEP con el listado nominal de las niñas de 5o grado de primaria, programar visitas casa a casa para la búsqueda de las niñas del grupo blanco que no están acudiendo a la escuela.   Concertar reuniones con la SEP a nivel local a fin de facilitar el acceso al personal de salud a las escuelas de nivel primaria durantelas acciones intensivas del programa de vacución.</t>
    </r>
  </si>
  <si>
    <r>
      <t>Acciones realizadas en el periodo
UR:</t>
    </r>
    <r>
      <rPr>
        <sz val="10"/>
        <rFont val="Montserrat"/>
      </rPr>
      <t xml:space="preserve"> X00
  Indicador: Porcentaje del alumnado con pruebas de tamizaje del año en curso, respecto del alumnado con pruebas de tamizaje programado.    Descripción de la Acción Realizada:    Trabajo  de  acciones preventivas en contextos educativos, entre las actividades que se realizaron se encuentran las  de sensibilización, información, orientación y la aplicación de cuestionarios de tamizaje para detectar oportunamente el consumo de sustancias psicoactivas.   Destacar que los servicios son dirigidos a la población eventualmente susceptible de consumir sustancias adictivas, sin embargo, por ser un segmento de la población altamente vulnerable, se considera como población objetivo  a las personas de entre 12 y 17 años del país, priorizando que se cubra el mayor número de mujeres adolescentes.    Indicador: Porcentaje de adolescentes que inician tratamiento en las Unidades de Especialidades Médicas - Centros de Atención Primaria en Adicciones (UNEME-CAPA)  Descripción de la Acción Realizada:    ? Difusión de los servicios otorgados por los CAPA, priorizando a las mujeres para que pueda acudir un mayor número a recibir tratamiento.    ? Fortalecimiento del proceso de  vinculación con otras instituciones.      ? Continuidad y fortalecimiento a la capacitación del personal en CAPA.  </t>
    </r>
  </si>
  <si>
    <r>
      <t>Justificación de diferencia de avances con respecto a las metas programadas
UR:</t>
    </r>
    <r>
      <rPr>
        <sz val="10"/>
        <rFont val="Montserrat"/>
      </rPr>
      <t xml:space="preserve"> X00
  Indicador: Porcentaje del alumnado con pruebas de tamizaje del año en curso, respecto del alumnado con pruebas de tamizaje programado.      Justificación de diferencia de avances:    ? Se ha reforzado el seguimiento del cumplimiento de meta por estado con el apoyo del área de evaluación.       ? La participación de las unidades operativas en acciones de difusión para dar a conocer sus servicios.    ? Se fortaleció la capacitación de personal operativo que registra información en el Sistema de Información de los Consejos Estatales contra las Adicciones (SICECA), y se ha dado seguimiento a las fallas que reportan del sistema.    ? El personal de CAPA capturó en tiempo y forma las actividades.      Indicador: Porcentaje de adolescentes que inician tratamiento en las Unidades de Especialidades Médicas - Centros de Atención Primaria en Adicciones (UNEME-CAPA)      Justificación de diferencia de avances:      ? En los Centros de Atención Primaria en Adicciones CAPA, se ha identificado que se está proporcionando tratamiento a grupos de población de 18 a 29 años de edad, de 30 a 34 años de edad y de 35 a 49 años de edad; población que debe ser atendida porque no se puede negar el servicio. En este sentido, dependiendo de las regiones, se ha observado que ha venido  incrementado la atención en población adulta..    ? Determinadas entidades federativas señalaron que, debido a situaciones de inseguridad, ha disminuido la cantidad de personas que acude a solicitar tratamiento, por mencionar algunos, Sinaloa, Veracruz, Tamaulipas y Guerrero.  ? Durante el segundo semestre se registró el periodo vacacional de las escuelas por lo que disminuye las acciones de tamizaje que permiten la derivación a tratamiento en los CAPA.    </t>
    </r>
  </si>
  <si>
    <r>
      <t>Acciones de mejora para el siguiente periodo
UR:</t>
    </r>
    <r>
      <rPr>
        <sz val="10"/>
        <rFont val="Montserrat"/>
      </rPr>
      <t xml:space="preserve"> X00
Indicador: Porcentaje del alumnado con pruebas de tamizaje del año en curso. Acciones de mejora para el siguiente periodo: *Ante el e  inminente  proceso de fusión de la CONADIC, el Consejo Nacional de Salud Mental (CONSAME) y los Servicios de Atención Psiquiátrica (SAP), se considerará a futuro hacer alguna modificación sustancial al Programa presupuestario, lo cual podrá ampliar  el rango de edad del indicador, para que otra población, principalmente mujeres,  también sea beneficiada por las acciones de prevención que involucran al proceso de las pruebas de tamizaje. *Continuidad al proceso de capacitación, en todos los Estados,  del personal para el registro de actividades en el SICECA. *Fortalecimiento de los procesos de promoción y difusión de los servicios, lo que permitirá un aumento en la  percepción de riesgo que tienen los adolescentes acerca del consumo de sustancias legales o ilegales, esto va contribuir  para que puedan acudir a solicitar ayuda a etapas tempranas de consumo. *Realizar las acciones de  aplicación de tamizajes en  otros contextos, y no solamente los educativos,  generando estrategias para la identificación de puntos de encuentro de adolescentes. Indicador: Porcentaje de adolescentes que inician tratamiento Acciones de mejora para el siguiente periodo: *Ante el e  inminente  proceso de fusión de la CONADIC, el Consejo Nacional de Salud Mental y los Servicios de Atención Psiquiátrica, se considerará a futuro hacer alguna modificación sustancial al Programa presupuestario, lo cual podrá ampliar  el rango de edad del indicador, para que otra población, principalmente mujeres,  también sea beneficiada por las acciones que involucran al proceso de inicio de tratamiento. *Mejorar la vinculación entre los CAPA y las instituciones de seguridad locales y federales, esto con la finalidad de generar confianza y certeza en la población para que acuda a las instalaciones a recibir tratamiento. *Continuar con la difusión de los servicios otorgados.</t>
    </r>
  </si>
  <si>
    <r>
      <t>Acciones realizadas en el periodo
UR:</t>
    </r>
    <r>
      <rPr>
        <sz val="10"/>
        <rFont val="Montserrat"/>
      </rPr>
      <t xml:space="preserve"> NCD
En la Acción 134 Otorgar atención hospitalaria, en este periodo egresaron 470 mujeres con diagnóstico de enfermedades respiratorias de alta complejidad (influenza, neumonía, enfermedades pleurales, tuberculosis, rinitis alérgica y trastornos del sueño), de las cuales el 89.79 por ciento egreso por mejoría, lo que refleja la eficacia de las acciones en el área clínica de hospitalización para atender diversos padecimientos de alta complejidad.    En la Acción 284 Otorgar atención médica especializada a mujeres con diagnóstico de EPOC y cáncer pulmonar por exposición a humo de leña, se proporcionaron 134 consultas de primera vez y subsecuentes a mujeres con éste diagnóstico, lo cual contribuye para que las mujeres con diagnóstico inicial comiencen con su tratamiento y las que ya lo tienen den un seguimiento a su enfermedad para mejorar su salud e incorporarse a sus actividades cotidianas. La acción 285 detección oportuna de EPOC a mujeres por exposición a humo de leña a través de espirometrías; al cierre del periodo se realizaron 194 espirometrías diagnósticas.
</t>
    </r>
    <r>
      <rPr>
        <b/>
        <sz val="10"/>
        <rFont val="Montserrat"/>
      </rPr>
      <t>UR:</t>
    </r>
    <r>
      <rPr>
        <sz val="10"/>
        <rFont val="Montserrat"/>
      </rPr>
      <t xml:space="preserve"> 160
 Atender a la población femenina que demanda los servicios especializados en embarazo de alto riesgo y en Neonatología de sus menores hijos en un contexto de transición epidemiológica hacia enfermedades crónico degenerativas en población cada vez más joven e incluso en población infantil, se requiere de una atención más especializada por lo que se busca ampliar la capacidad de demanda de la atención y fortalecer con recursos económicos y sociales la actual atención que se brinda en el Hospital de la Mujer.  (prevención de la discapacidad en el recién nacido y estimulación temprana en prematuros) 
</t>
    </r>
    <r>
      <rPr>
        <b/>
        <sz val="10"/>
        <rFont val="Montserrat"/>
      </rPr>
      <t>UR:</t>
    </r>
    <r>
      <rPr>
        <sz val="10"/>
        <rFont val="Montserrat"/>
      </rPr>
      <t xml:space="preserve"> NBB
Durante el período de octubre a diciembre de 2019, se alcanzó un cumplimiento del indicador Porcentaje de pacientes mujeres atendidas en Consulta Externa del 99.9 por ciento con respecto a la meta programada del 63.0 por ciento; al lograrse que se otorgaran 21,461 consultas a pacientes mujeres, 62.9 por ciento de las 34,073 consultas otorgadas en esta área.  En el período de enero a diciembre de 2019, se alcanzó un cumplimiento del indicador Porcentaje de pacientes mujeres atendidas en Consulta Externa del 93.6 por ciento con respecto a la meta programada del 63.0 por ciento; al lograrse que se otorgaran 85,968 consultas a pacientes mujeres, 58.9 por ciento de las 145,855 consultas otorgadas en esta área.  Así mismo se otorgaron los siguientes servicios a pacientes del sexo femenino en el área de consulta externa:  5,983 estudios citológicos; 225 vacunas de toxoide tetánico a mujeres embarazadas y en edad fértil; 252 colocaciones de dispositivos intrauterinos; 237 métodos hormonales ot;  Durante el período de octubre a diciembre de 2019, se alcanzó un cumplimiento del indicador Porcentaje de pacientes mujeres atendidas en hospitalización el 95.8 por ciento con respecto a la meta programada del 64.0 por ciento; al lograrse que el 61.3 por ciento (1,420) pacientes mujeres se atendieran en el área de hospitalización en relación a los 2,316 pacientes atendidos en esta área.  De forma acumulada en el período de enero  a diciembre de 2019, se alcanzó un cumplimiento del indicador Porcentaje de pacientes mujeres atendidas en hospitalización, del 93.4 por ciento con respecto a la meta programada del 64.0 por ciento; al lograrse que el 59.8 por ciento (5,052) pacientes mujeres se atendieran en el área de hospitalización en relación a los 8,451 pacientes atendidos en esta área.  El decremento en los egresos hospitalarios, se debió a la atención primordial de pacientes con patologías complicadas  que generan más días estancia, esto ocasionado por la saturación de tiempos quirúrgicos, por la falta de personal de guardia que imposibilitó la utilización de los quirófanos en el turno vespertino.  Las pacientes femeninas que egresaron fueron de los siguientes servicios: 1,969 de Cirugía, 542 de Pediatría; 509 de Medicina Interna y 2,032 de Ginecobstetricia.    Se realizaro</t>
    </r>
  </si>
  <si>
    <r>
      <t>Justificación de diferencia de avances con respecto a las metas programadas
UR:</t>
    </r>
    <r>
      <rPr>
        <sz val="10"/>
        <rFont val="Montserrat"/>
      </rPr>
      <t xml:space="preserve"> NCD
En el periodo, el indicador Porcentaje de mujeres con diagnóstico de enfermedades respiratorias de alta complejidad con atención médica especializada en los servicios de hospitalización mostró un cumplimiento del 24.7% mostrando un incremento con respecto a lo programado. Egreso por mejoría mostró un cumplimiento de 89.79 por ciento, lo que representa la eficiencia en la cobertura de atención médica especializada a las mujeres con diversas patologías de alta complejidad del aparato respiratorio. El indicador Porcentaje de consultas de primera vez y subsecuentes otorgadas a mujeres con diagnóstico de EPOC relacionado con el humo de leña reflejo un cumplimiento del 6.9% reflejando una disminución respecto a lo programado para este periodo. Por último, el indicador Porcentaje de espirometrías realizadas a mujeres con probable EPOC por exposición a humo de leña en zonas rurales, reflejo un cumplimiento de 77.6% en este periodo. 
</t>
    </r>
    <r>
      <rPr>
        <b/>
        <sz val="10"/>
        <rFont val="Montserrat"/>
      </rPr>
      <t>UR:</t>
    </r>
    <r>
      <rPr>
        <sz val="10"/>
        <rFont val="Montserrat"/>
      </rPr>
      <t xml:space="preserve"> 160
Derivado de las múltiples actividades de remodelación a la unidad de cuidados intensivos adultos, unidad toco-quirúrgica, cisternas, y áreas comunes, así como el daño severo a la planta de luz el hospital se vio obligado a restringir ingresos, por lo que la atención al paciente se redujo en una cuarta parte de lo programado  
</t>
    </r>
    <r>
      <rPr>
        <b/>
        <sz val="10"/>
        <rFont val="Montserrat"/>
      </rPr>
      <t>UR:</t>
    </r>
    <r>
      <rPr>
        <sz val="10"/>
        <rFont val="Montserrat"/>
      </rPr>
      <t xml:space="preserve"> NBB
Durante el período de octubre a diciembre de 2019, se alcanzó un cumplimiento del indicador Porcentaje de pacientes mujeres atendidas en hospitalización el 95.8 por ciento con respecto a la meta programada del 64.0 por ciento; al lograrse que el 61.3 por ciento (1,420) pacientes mujeres se atendieran en el área de hospitalización en relación a los 2,316 pacientes atendidos en esta área.    De forma acumulada en el período de enero a diciembre de 2019, se alcanzó un cumplimiento del indicador Porcentaje de pacientes mujeres atendidas en hospitalización el 93.4 por ciento con respecto a la meta programada del 64.0 por ciento; al lograrse que el 59.8 por ciento (5,052) pacientes mujeres se atendieran en el área de hospitalización en relación a los 8,451 pacientes atendidos en esta área.    El decremento en los egresos hospitalarios  se debió a la atención primordial de pacientes con patologías complicadas que generan más días estancia, esto ocasionado por la saturación de tiempos quirúrgi;  Durante el período de octubre a diciembre de 2019, se alcanzó un cumplimiento del indicador Porcentaje de pacientes mujeres atendidas en Consulta Externa del 99.9 por ciento con respecto a la meta programada del 63.0 por ciento; al lograrse que se otorgaran 21,461 consultas a pacientes mujeres, 62.9 por ciento de las 34,073 consultas otorgadas en esta área.  En el período de enero a diciembre de 2019, se alcanzó un cumplimiento del indicador Porcentaje de pacientes mujeres atendidas en Consulta Externa del 93.6 por ciento con respecto a la meta programada del 63.0 por ciento; al lograrse que se otorgaran 85,968 consultas a pacientes mujeres, 58.9 por ciento de las 145,855 consultas otorgadas en esta área.      La disminución en el total de consultas otorgadas a mujeres (85,968 consultas) con respecto a las programadas (88,659 consultas) se debió a la disminución de la preconsulta y por consiguiente la consulta de primera vez, por el cierre de algunas agendas durante este periodo por la saturación de tiempos quirúrgicos, por la falta de personal de guardia que imposibilitó la utilización de los quirófanos en el turno vespertino.  
</t>
    </r>
    <r>
      <rPr>
        <b/>
        <sz val="10"/>
        <rFont val="Montserrat"/>
      </rPr>
      <t>UR:</t>
    </r>
    <r>
      <rPr>
        <sz val="10"/>
        <rFont val="Montserrat"/>
      </rPr>
      <t xml:space="preserve"> NBV
Respecto a los indicadores Porcentaje de mujeres con diagnóstico de cáncer, con consultas subsecuentes en el Instituto Nacional de Cancerología, Porcentaje de egresos hospitalarios de mujeres por mejoría y Porcentaje de pacientes mujeres a las que se les otorgo consulta para la atención de padecimientos oncológicos, las cifras son preliminares, debido a que se está realizando el cierre del mes de diciembre por parte del área responsable del Instituto.
</t>
    </r>
    <r>
      <rPr>
        <b/>
        <sz val="10"/>
        <rFont val="Montserrat"/>
      </rPr>
      <t>UR:</t>
    </r>
    <r>
      <rPr>
        <sz val="10"/>
        <rFont val="Montserrat"/>
      </rPr>
      <t xml:space="preserve"> NDE
131 Se obtuvo una satisfacción de 91% en las usuarias encuestadas; 134 Al cierre de 20</t>
    </r>
  </si>
  <si>
    <r>
      <t>Acciones de mejora para el siguiente periodo
UR:</t>
    </r>
    <r>
      <rPr>
        <sz val="10"/>
        <rFont val="Montserrat"/>
      </rPr>
      <t xml:space="preserve"> NCD
Se continuará con la atención médica especializada a mujeres con diagnóstico de enfermedades respiratorias de alta complejidad en los servicios de hospitalización. Asimismo, se continuará con la identificación y atención de las enfermedades pulmonares asociadas a la inhalación de humo de leña al cocinar, abogando por la salud respiratoria de las mujeres de zonas marginadas y en pobreza extrema, se exponen a altas concentraciones de humo de leña. Estas acciones implementadas pretenden disminuir la brecha de género, al llevar hasta sus comunidades la Campaña Respirar sin Humo.
</t>
    </r>
    <r>
      <rPr>
        <b/>
        <sz val="10"/>
        <rFont val="Montserrat"/>
      </rPr>
      <t>UR:</t>
    </r>
    <r>
      <rPr>
        <sz val="10"/>
        <rFont val="Montserrat"/>
      </rPr>
      <t xml:space="preserve"> 160
Realizar las actividades que se programan en cada una de los procedimientos de atención a la paciente, sin menos cabo de su género, y siempre con el objetivo de que la población que se atiende alcance la mejoria en su estado de salud. 
</t>
    </r>
    <r>
      <rPr>
        <b/>
        <sz val="10"/>
        <rFont val="Montserrat"/>
      </rPr>
      <t>UR:</t>
    </r>
    <r>
      <rPr>
        <sz val="10"/>
        <rFont val="Montserrat"/>
      </rPr>
      <t xml:space="preserve"> NBB
Entre las acciones de mejora que se realizaron en Consulta Externa se encuentran:    1. Se continua con la Clínica de Atención de Embarazo: Proyecto Gea, una nueva forma de nacer Programa de educación en psicoprofilaxis ; con el propósito de mejorar la calidad y calidez de la atención médica del Servicio de Obstetricia del  Hospital General ?Dr. Manuel Gea González?,  mediante la organización de un nuevo modelo de atención de parto, con el  fin de disminuir la morbimortalidad materno fetal y el índice de cesáreas y que responda a las necesidades y expectativas culturales de las mujeres y sus familias, este programa se encuentra limitado debido a la falta de espacio e instalaciones para poder beneficiar a un número mayor de pacientes.  ;    Entre las acciones de mejora que se realizaron en hospitalización se encuentran:  1. Continuaron las reuniones  diarias del Grupo de Directores y Subdirectores  y médicos para agilizar la atención  médica de pacientes, principalmente en el área de urgencias.    
</t>
    </r>
    <r>
      <rPr>
        <b/>
        <sz val="10"/>
        <rFont val="Montserrat"/>
      </rPr>
      <t>UR:</t>
    </r>
    <r>
      <rPr>
        <sz val="10"/>
        <rFont val="Montserrat"/>
      </rPr>
      <t xml:space="preserve"> NBV
Sin información
</t>
    </r>
    <r>
      <rPr>
        <b/>
        <sz val="10"/>
        <rFont val="Montserrat"/>
      </rPr>
      <t>UR:</t>
    </r>
    <r>
      <rPr>
        <sz val="10"/>
        <rFont val="Montserrat"/>
      </rPr>
      <t xml:space="preserve"> NDE
La plantilla de personal médico es insuficiente porque en los períodos vacacionales, así como en aquéllos en los que el personal requiere de alguna incapacidad, los servicios se saturan.  Se requiere ampliar el número de plazas autorizadas para estar en posibilidad de contratar a un mayor número de médicos especialistas.    
</t>
    </r>
    <r>
      <rPr>
        <b/>
        <sz val="10"/>
        <rFont val="Montserrat"/>
      </rPr>
      <t>UR:</t>
    </r>
    <r>
      <rPr>
        <sz val="10"/>
        <rFont val="Montserrat"/>
      </rPr>
      <t xml:space="preserve"> NCK
SEGUIR TRABAJANDO EN LA ATENCIÓN PRIORITARIA A MUJERES</t>
    </r>
  </si>
  <si>
    <r>
      <t>Acciones realizadas en el periodo
UR:</t>
    </r>
    <r>
      <rPr>
        <sz val="10"/>
        <rFont val="Montserrat"/>
      </rPr>
      <t xml:space="preserve"> NDY
Las acciones realizadas fueron descritas en el Anexo II de cada indicador, archivos que fueron cargados en sistema. 
</t>
    </r>
    <r>
      <rPr>
        <b/>
        <sz val="10"/>
        <rFont val="Montserrat"/>
      </rPr>
      <t>UR:</t>
    </r>
    <r>
      <rPr>
        <sz val="10"/>
        <rFont val="Montserrat"/>
      </rPr>
      <t xml:space="preserve"> NDE
La investigación clínica y biomédica desarrollada en el Departamento de Genética y Genómica Humana, considera de manera equitativa la participación de hombres y mujeres   Al momento se continúa en la fase de obtención de la información y no se pueden describir los resultados. Sin embargo, no será posible evaluar el tema de igualdad de género  Durante la capacitación y evaluación del Modelo Sociocultural para Prevenir Morbimortalidades Maternas a los prestadores del servicio médico de la zona de estudio, se calificó como positivo incluir dicho modelo como parte de la atención de la salud materna   A la fecha se están procesando los datos de la investigación de campo que se obtuvieron con los médicos gineco-obstetras del tercer nivel de atención sobre las representaciones de las mujeres adolescentes embarazadas, así como de las entrevistas que se han realizado hasta el momento con las mujeres jóvenes adolescentes en trabajo de campo en sus hogares, los mismos son analizados con enfoque de género. Se   han reconstruido distintas categorías que muestran las desventajas socioculturales de las mujeres en el ámbito de atención a la salud gestacional. Se presentó una ponencia de resultados preliminares en la Escuela Nacional de Antropología e Historia por parte de la tesista de maestría en Trabajo Social.  Hemos cubierto ya el 25% del total de participantes requeridos pero aún falta acelerar el número de participantes para cubrir el tamaño total de la muestra  Se  realizan mediciones  antropométricas  (peso, longitud,  perímetro cefálico y  se  mide  porcentaje  de  grasa  corporal). Se llenan  cuestionarios  establecidos.  Ha finalizado la selección de pacientes. Continúa la fase de análisis y publicación. Se publicará este mes.  
</t>
    </r>
    <r>
      <rPr>
        <b/>
        <sz val="10"/>
        <rFont val="Montserrat"/>
      </rPr>
      <t>UR:</t>
    </r>
    <r>
      <rPr>
        <sz val="10"/>
        <rFont val="Montserrat"/>
      </rPr>
      <t xml:space="preserve"> NCE
En el período de enero-diciembre se implementó una versión del curso en línea autodirigido Promoción de la salud de la mujer adulta mayor, con 282 participantes 87% de los cuales son mujeres (245) y 13% hombres (37).</t>
    </r>
  </si>
  <si>
    <r>
      <t>Justificación de diferencia de avances con respecto a las metas programadas
UR:</t>
    </r>
    <r>
      <rPr>
        <sz val="10"/>
        <rFont val="Montserrat"/>
      </rPr>
      <t xml:space="preserve"> NDY
Sin información
</t>
    </r>
    <r>
      <rPr>
        <b/>
        <sz val="10"/>
        <rFont val="Montserrat"/>
      </rPr>
      <t>UR:</t>
    </r>
    <r>
      <rPr>
        <sz val="10"/>
        <rFont val="Montserrat"/>
      </rPr>
      <t xml:space="preserve"> NDE
En los tres indicadores  prácticamente se alcanzó la meta programada, el área de investigación cuenta con un equilibrio entre el número de investigadores del sexo femenino y masculino, ya que se reportan 23 mujeres y 21 hombres, por lo que no se presentan brechas de desigualdad entre la población reportada. en el indicador, de productos de la investigación se reporta un incremento del 4.9%, en virtud de que aumentaron de 32 a 36 productoscon enfoque de género, y de 82 a 86 en colaboración, por lo que respecta a los proyectos la cifra disminuyó en 4.7%, debido a que diminuyó de a 21 el número de proyectos vigentes en colaboración con enfoque de género.
</t>
    </r>
    <r>
      <rPr>
        <b/>
        <sz val="10"/>
        <rFont val="Montserrat"/>
      </rPr>
      <t>UR:</t>
    </r>
    <r>
      <rPr>
        <sz val="10"/>
        <rFont val="Montserrat"/>
      </rPr>
      <t xml:space="preserve"> NCE
A pesar de las numerosas veces que se ha impartido este curso a lo largo de los últimos años, y por tal razón se ha visto disminuida la demanda, la meta programada fue superada. </t>
    </r>
  </si>
  <si>
    <r>
      <t>Acciones de mejora para el siguiente periodo
UR:</t>
    </r>
    <r>
      <rPr>
        <sz val="10"/>
        <rFont val="Montserrat"/>
      </rPr>
      <t xml:space="preserve"> NDY
Sin información
</t>
    </r>
    <r>
      <rPr>
        <b/>
        <sz val="10"/>
        <rFont val="Montserrat"/>
      </rPr>
      <t>UR:</t>
    </r>
    <r>
      <rPr>
        <sz val="10"/>
        <rFont val="Montserrat"/>
      </rPr>
      <t xml:space="preserve"> NDE
Las pacientes han asistido a sus citas programadas.
</t>
    </r>
    <r>
      <rPr>
        <b/>
        <sz val="10"/>
        <rFont val="Montserrat"/>
      </rPr>
      <t>UR:</t>
    </r>
    <r>
      <rPr>
        <sz val="10"/>
        <rFont val="Montserrat"/>
      </rPr>
      <t xml:space="preserve"> NCE
Durante el periodo de enero a diciembre, se llevó a cabo la impartición del único curso programado para atender el programa, por lo que se analizarán los resultados a efecto de realizar la proyección del siguiente ejercicio fiscal. </t>
    </r>
  </si>
  <si>
    <r>
      <t>Acciones realizadas en el periodo
UR:</t>
    </r>
    <r>
      <rPr>
        <sz val="10"/>
        <rFont val="Montserrat"/>
      </rPr>
      <t xml:space="preserve"> NBV
Durante el cuarto trimestre se continuaron con las rotaciones del personal técnico. Un total de 28 personas han asistido, las restantes están programadas para asistir durante el mes de enero. Cabe destacar que se registraron 5 bajas por motivos personales y de salud para poder continuar con el curso, por lo que se espera que concluyan un total de 35 alumnos.  Las rotaciones del personal médico se realizaron los fines de semana del 1-2 y del 7-8 de noviembre, con un total de 118 asistentes, todos aprobaron el curso.  Para apoyar el programa ?Reconocimiento INcan?, se decidió postular al programa de acreditación para mastografía de tamizaje con el que cuenta el Colegio Americano de Radiología (ACR). El día 30 de octubre se obtuvo esta acreditación, siendo el INCan el primer centro en el país en obtener este tipo de certificación.  En cuanto al proceso de verificación de unidades, se tuvo acercamiento con el Gobierno de la Ciudad de México y con el Instituto Mexicano de Seguro Social. Ambas instituciones se encuentran participando con 5 unidades, todas en la Ciudad de México. Por parte del IMSS: UMF No. 64, HGR No. 196, UMF No. 46, UMF No. 3, UMF No. 5. Por parte de Ciudad de México: T-III Oasis, T-III Miguel Hidalgo, T-III Beatriz Velasco Alemán, T-III Dr. Guillermo Román y Carrillo, T-III México España. Al momento se encuentran en la primera fase de evaluación y continúan en proceso.   Al momento, el Hospital General de Silao ha cumplido con los requisitos y se tiene contemplada la visita durante el mes de enero de 2020.  Durante los meses de noviembre y diciembre se realizó la campaña de tamizaje dirigida al personal trabajador del INCan, con un total de 84 asistentes, de las cuales 50 requirieron ultrasonido. Solo fueron requeridas 4 biopsias (3 por ultrasonido y 1 por estereotáxia) arrojando resultados negativos a enfermedad.  
</t>
    </r>
    <r>
      <rPr>
        <b/>
        <sz val="10"/>
        <rFont val="Montserrat"/>
      </rPr>
      <t>UR:</t>
    </r>
    <r>
      <rPr>
        <sz val="10"/>
        <rFont val="Montserrat"/>
      </rPr>
      <t xml:space="preserve"> 160
En el Hospital de Mujer se practica y asegura la igualdad de género entre hombres y mujeres en todas las actividades intrahospitalarias y administrativas que dan atención personalizada a las pacientes durante su estancia en del nosocomio. Siendo así un centro de equidad de género basado en el respeto y en el trato de calidad hacia el paciente en cada uno de los procedimientos encaminados al mejoramiento del estado de salud de la población que se atiende. 
</t>
    </r>
    <r>
      <rPr>
        <b/>
        <sz val="10"/>
        <rFont val="Montserrat"/>
      </rPr>
      <t>UR:</t>
    </r>
    <r>
      <rPr>
        <sz val="10"/>
        <rFont val="Montserrat"/>
      </rPr>
      <t xml:space="preserve"> NDY
INDICADOR #1.- En el periodo enero-diciembre la generación 2019 se conforma por 233 alumnas y alumnos, de los cuales 127 (55%) son mujeres y 106 (45%) son hombres.     INDICADOR #2.- En el período enero-diciembre el alumnado graduado fue de un total de 180, de los cuales 110 (62%) son mujeres y 70 (38%) son hombres.     INDICADOR #3.- En el período enero-diciembre el total de directoras y directores de tesis fue de un total de 160, de los cuales 95 (59%) son mujeres y 65 (41%) son hombres.    INDICADOR #4.- En el período enero-diciembre el alumnado capacitado fue de un total de 2,939, de los cuales 1,875(64%) son mujeres y 1,064 (36%) son hombres.
</t>
    </r>
    <r>
      <rPr>
        <b/>
        <sz val="10"/>
        <rFont val="Montserrat"/>
      </rPr>
      <t>UR:</t>
    </r>
    <r>
      <rPr>
        <sz val="10"/>
        <rFont val="Montserrat"/>
      </rPr>
      <t xml:space="preserve"> NDE
E010 163 Acudieron 14 residentes de la especialidad de Biología de la Reproducción Humana al 1er Curso de Actualización en Medicina Reproductiva 56vo, de la especialidad en Neonatología 49 asistieron al 1er curso de la Unidad de Cuidados Intermedios al Recién Nacido y después de la UCIN ¿Qué?, 32 residentes de diferentes especialidades acudieron al 69 Congreso Mexicano de Obstetricia y Ginecología, 29 residentes de la especialidad de Medicina Materno Fetal acudieron al Curso internacional de medicina fetal y diagnóstico prenatal, empecemos de nuevo, realizaron su rotación con duración de un mes 1 residente de la especialidad de Ginecología y Obstetricia a Londres,  2 residentes de Neonatología a Oxford, Reino Unido, 1 residentes de Urología Ginecológica a Lile Francia y 1 residente de Curso de alta especialidad en Endoscopía Ginecológica a Alemania. Una residente de Neonatología acudió al XVI Congreso de SIBEN 2019 con un trabajo y obtuvo el primer lugar; E010 302 Durante el </t>
    </r>
  </si>
  <si>
    <r>
      <t>Justificación de diferencia de avances con respecto a las metas programadas
UR:</t>
    </r>
    <r>
      <rPr>
        <sz val="10"/>
        <rFont val="Montserrat"/>
      </rPr>
      <t xml:space="preserve"> NBV
Sin información
</t>
    </r>
    <r>
      <rPr>
        <b/>
        <sz val="10"/>
        <rFont val="Montserrat"/>
      </rPr>
      <t>UR:</t>
    </r>
    <r>
      <rPr>
        <sz val="10"/>
        <rFont val="Montserrat"/>
      </rPr>
      <t xml:space="preserve"> 160
Las actividades relacionadas con la formación de médicos especialistas en la entidad se llevan a cabo de acuerdo al programa de estudios de posgrado clínico que se imparte en el hospital; manteniendo la equidad de género en cada uno de los porcedimientos para el ingreso y termino de estudios de los especialistas en formación y actualización. 
</t>
    </r>
    <r>
      <rPr>
        <b/>
        <sz val="10"/>
        <rFont val="Montserrat"/>
      </rPr>
      <t>UR:</t>
    </r>
    <r>
      <rPr>
        <sz val="10"/>
        <rFont val="Montserrat"/>
      </rPr>
      <t xml:space="preserve"> NDY
Sin información
</t>
    </r>
    <r>
      <rPr>
        <b/>
        <sz val="10"/>
        <rFont val="Montserrat"/>
      </rPr>
      <t>UR:</t>
    </r>
    <r>
      <rPr>
        <sz val="10"/>
        <rFont val="Montserrat"/>
      </rPr>
      <t xml:space="preserve"> NDE
E010 163; El número total de médicos residentes reportados para este periodo quedó en 197, de los cuales 132 son mujeres, representando el 67%. E010 302; E010 302; De los 125 servidores/as públicos capacitados en 155 acciones de capacitación realizadas durante el trimestre, 82 fueron servidores/as públicos que recibieron capacitación en materia de derechos humanos de las mujeres y perspectiva de género en salud, contra los 490 trabajadores capacitados en el trimestre pasado, obteniendo el 25.5%. </t>
    </r>
  </si>
  <si>
    <r>
      <t>Acciones de mejora para el siguiente periodo
UR:</t>
    </r>
    <r>
      <rPr>
        <sz val="10"/>
        <rFont val="Montserrat"/>
      </rPr>
      <t xml:space="preserve"> NBV
Sin información
</t>
    </r>
    <r>
      <rPr>
        <b/>
        <sz val="10"/>
        <rFont val="Montserrat"/>
      </rPr>
      <t>UR:</t>
    </r>
    <r>
      <rPr>
        <sz val="10"/>
        <rFont val="Montserrat"/>
      </rPr>
      <t xml:space="preserve"> 160
Del total de médicos residentes que cursan sus estudios de posgrado clínico en el hospital, el 60% esta representado por mujeres, manteniendo la equidad de género en los procesos de seleccíón, y en las actividades académicas y de practica clínica que se desarrollan de acuerdo al programa de estudios vigente. 
</t>
    </r>
    <r>
      <rPr>
        <b/>
        <sz val="10"/>
        <rFont val="Montserrat"/>
      </rPr>
      <t>UR:</t>
    </r>
    <r>
      <rPr>
        <sz val="10"/>
        <rFont val="Montserrat"/>
      </rPr>
      <t xml:space="preserve"> NDY
Sin información
</t>
    </r>
    <r>
      <rPr>
        <b/>
        <sz val="10"/>
        <rFont val="Montserrat"/>
      </rPr>
      <t>UR:</t>
    </r>
    <r>
      <rPr>
        <sz val="10"/>
        <rFont val="Montserrat"/>
      </rPr>
      <t xml:space="preserve"> NDE
Con los cursos impartidos en este trimestre, se busca fomentar la sensibilización, capacitación y formación en género y derechos humanos que permitan promover una vida libre de violencia, incluyente e igualitaria, además con el personal de nuevo ingreso promover la capacitación en esta materia. Lo anterior con el objetivo de que la atención a los usuarios y usuarias de los servicios así como las personas en formación se vean favorecidos/as en el trato que reciben.</t>
    </r>
  </si>
  <si>
    <r>
      <t>Acciones realizadas en el periodo
UR:</t>
    </r>
    <r>
      <rPr>
        <sz val="10"/>
        <rFont val="Montserrat"/>
      </rPr>
      <t xml:space="preserve"> 500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Los beneficiarios de las becas son estudiantes de hasta 29 años cumplidos, al momento de presentar la solicitud de beca, que encuentren matriculados en alguna institución de Educación Superior perteneciente al Sistema Educativo Nacional que cumplan con los requisitos de elegibilidad correspondientes.  Los requisitos son:  Tener un ingreso per cápita declarado menor a la Línea de Pobreza por Ingreso correspondiente al mes de julio de 2018 y en función del estrato rural urbano de la localidad de residencia de la persona solicitante.  Estar inscrito en alguno de los subsistemas o Instituciones Públicas de Educación Superior, en la modalidad escolarizada.  Estar inscrito en una institución particular de Educación Superior perteneciente al Sistema Educativo Nacional con quien la Federación, tenga celebrado un Convenio de Colaboración, y esté recibiendo por parte de dicha institución una beca del 100% para el pago de la matrícula.  No estar recibiendo otra beca para la educación de tipo superior de origen federal.   </t>
    </r>
  </si>
  <si>
    <r>
      <t>Justificación de diferencia de avances con respecto a las metas programadas
UR:</t>
    </r>
    <r>
      <rPr>
        <sz val="10"/>
        <rFont val="Montserrat"/>
      </rPr>
      <t xml:space="preserve"> 500
El programa U-280 es un programa nuevo. Por ello, en el actual ejercicio fiscal se partió de una meta teórica estimada. La operación del programa en el transcurso del ejercicio fiscal puede generar comportamientos en el indicador distintos a los estimados originalmente, mismos que servirán de referente para la estimación de la meta del programa para ejercicios fiscales subsecuentes.   Infomración preliminar al cuarto trimestre del 2019</t>
    </r>
  </si>
  <si>
    <r>
      <t>Acciones de mejora para el siguiente periodo
UR:</t>
    </r>
    <r>
      <rPr>
        <sz val="10"/>
        <rFont val="Montserrat"/>
      </rPr>
      <t xml:space="preserve"> 500
El presupuesto parece quedarse corto para el interés que puede despertar esta beca por lo que se puede presentar una sobredemanda de la misma.</t>
    </r>
  </si>
  <si>
    <r>
      <t>Acciones realizadas en el periodo
UR:</t>
    </r>
    <r>
      <rPr>
        <sz val="10"/>
        <rFont val="Montserrat"/>
      </rPr>
      <t xml:space="preserve"> 310
  Actualización, elaboración, impresión y distribución de 14 materiales educativos y 13 Protocolos para la prevención, detección y actuación en casos de abuso sexual infantil, acoso escolar y maltrato en las escuelas de educación básica.   Se realizaron 3 reuniones formativas para los equipos estatales en el ciclo escolar 2019-2020, encabezadas por la Coordinación Nacional del PNCE, en coordinación con las Autoridades Educativas Locales, con la finalidad de orientarlos en la organización y desarrollo de las capacitaciones de las diferentes figuras educativas que participan en el Programa, sensibilizándolas y formándolas en los ejes temáticos del Programa y en el enfoque de cultura de paz, a través del uso y aprovechamiento de los materiales educativos de forma transversal en la práctica cotidiana de las escuelas.   Evaluación interna del PNCE correspondiente al ciclo escolar 2018-2019, aplicada mediante un sistema en línea, donde participó una muestra representativa a nivel nacional y estatal, conformada por 8,923 escuelas incorporadas al Programa, con la colaboración de 8,828 directores, y 28,942 docentes frente a grupo, quienes brindan información de 57,884 estudiantes distribuido en 28,942 niñas y 28,942 niños.  </t>
    </r>
  </si>
  <si>
    <r>
      <t>Justificación de diferencia de avances con respecto a las metas programadas
UR:</t>
    </r>
    <r>
      <rPr>
        <sz val="10"/>
        <rFont val="Montserrat"/>
      </rPr>
      <t xml:space="preserve"> 310
2 Escuelas de Educación Básica: Se alcanzó un cumplimiento de meta del 98%, respecto a lo programado, Se aplico un cuestionario sobre percepción del clima en la escuela aplicado a una muestra representativa de escuelas del programa obtenido bajo la formula universal de muestras representativas en universos finitos, dirigido a directivos y docentes de escuelas de nivel preescolar, primaria y secundaria aplicada mediante un sistema en línea, donde participó una muestra representativa a nivel nacional y estatal, conformada por 8,923 escuelas incorporadas al Programa, con la colaboración de 8,828 directores, y 28,942 docentes frente a grupo, quienes brindan información de 57,884 estudiantes distribuido en 28,942 niñas y 28,942 niños. La percepción de los encuestados , respecto al clima en la escuela arrojo que el 73% de los encuestados percibe un clima escolar adecuado y favorable que propicia la adquisición de aprendizajes y existe una convivencia pacífica y armónica;  1 Materiales Educativos:Se alcanzó un cumplimiento de meta del 93.33% respecto a lo programado, considerando que los costos de los materiales tuvieron un ajuste a la alza, tomando como referente los del año inmediato anterior , sin que ello tenga un impacto en la atención a las escuelas participantes en el Programa.</t>
    </r>
  </si>
  <si>
    <r>
      <t>Acciones de mejora para el siguiente periodo
UR:</t>
    </r>
    <r>
      <rPr>
        <sz val="10"/>
        <rFont val="Montserrat"/>
      </rPr>
      <t xml:space="preserve"> 310
Obstáculos  La principal problemática que enfrenta el Programa es la movilidad del personal de la Coordinaciones Locales y la presión de grupos sindicales en las entidades que limitan la operación del PNCE en la entrega oportuna, en tiempo y forma, de materiales educativos a las escuelas; así como de la evaluación interna que se realiza.   Oportunidades  Fortalecer al equipo central y a los equipos estatales en los aspectos técnicos pedagógicos para la implementación y desarrollo del programa, con un enfoque de participativo y democrático en la convivencia escolar que permita la mayor participación de niñas, niños y adolescentes en la toma de decisiones responsables en asuntos de su interés.</t>
    </r>
  </si>
  <si>
    <r>
      <t>Acciones realizadas en el periodo
UR:</t>
    </r>
    <r>
      <rPr>
        <sz val="10"/>
        <rFont val="Montserrat"/>
      </rPr>
      <t xml:space="preserve"> 511
Acción 291:Actividades realizadas por las Instituciones de Educación Superior (IES):   Se encuentran iniciando el desarrollo de las actividades plasmadas en los 13 proyectos que realizarán acciones de capacitación correspondientes a otras tantas IES que fueron evaluados favorablemente y recibieron recursos en el marco del PFCE.  Actividades realizadas por la instancia normativa del programa Fortalecimiento de la Calidad Educativa:.  ? Se realizó el seguimiento Académico y Financiero del cumplimiento de las metas establecidas por las instituciones de Educación Superior beneficiadas en el marco del programa, notificando a las mismas mediante oficio sobre los incumplimientos detectados.  ? Se elaboraron los lineamientos para la elaboración de los proyectos en el marco del programa presupuestal S300 Programa Fortalecimiento a la Excelencia Educativa (PROFEXCE) que sustituirá al Programa S267 Fortalecimiento de la Calidad Educativa (PFCE) para el ejercicio fiscal 2020.  ? Se coordinó la rec;  Acción 290: Actividades realizadas por las Instituciones de Educación Superior:  Se encuentran en funcionamiento 10 Guarderías Infantiles operadas por 7 IES.  Actividades realizadas por la instancia normativa del programa Fortalecimiento de la Calidad Educativa:.  ? Se realizó el seguimiento Académico y Financiero del cumplimiento de las metas establecidas por las instituciones de Educación Superior beneficiadas en el marco del programa, notificando a las mismas mediante oficio sobre los incumplimientos detectados.  ? Se elaboraron los lineamientos para la elaboración de los proyectos en el marco del programa presupuestal S300 Programa Fortalecimiento a la Excelencia Educativa (PROFEXCE) que sustituirá al Programa S267 Fortalecimiento de la Calidad Educativa (PFCE) para el ejercicio fiscal 2020.  ? Se coordinó la recepción, evaluación y réplica de los proyectos presentados en el marco del PROFEXCE  </t>
    </r>
  </si>
  <si>
    <r>
      <t>Justificación de diferencia de avances con respecto a las metas programadas
UR:</t>
    </r>
    <r>
      <rPr>
        <sz val="10"/>
        <rFont val="Montserrat"/>
      </rPr>
      <t xml:space="preserve"> 511
Las Instituciones de Educación Superior (IES) beneficiadas en el presente ejercicio fiscal cuentan, en apego a lo estipulado en las Reglas de Operación del Programa, con diez días hábiles posteriores al fin del trimestre para registrar los resultados obtenidos durante el mismo en el sistema de seguimiento académico. Debido a lo anterior los resultados reportados no reflejan el 100% de la actividad realizada por las IES y pueden presentar variaciones con la información final que se tendrá al 15 de enero del 2020.  El servicio de guardería se estima en función de la demanda presentada durante el ciclo académico anterior, sin embargo, los resultados dependen exclusivamente del hecho de que la población estudiantil que tenga bajo su cuidado hijos o menores, solicite el y haga uso del servicio.</t>
    </r>
  </si>
  <si>
    <r>
      <t>Acciones de mejora para el siguiente periodo
UR:</t>
    </r>
    <r>
      <rPr>
        <sz val="10"/>
        <rFont val="Montserrat"/>
      </rPr>
      <t xml:space="preserve"> 511
Es importante destacar que la Dirección General de Educación Superior Universitaria (DGESU), es la responsable de la implementación y seguimiento del Programa presupuestario S267 Fortalecimiento de la Calidad Educativas (PFCE) para el tipo Superior, desempeñándose como una instancia normativa por lo cual no es responsable de la ejecución de las actividades que se reportan a través de los indicadores manejados, ya que toda la información suministrada es responsabilidad de las Instituciones de Educación Superior (IES) beneficiadas por el programa.  De la misma manera, las metas reportadas son establecidas por las mismas instituciones que planifican y estiman el ejercicio del recurso, debido a lo anterior los resultados proporcionados no siempre reflejan en su totalidad la operación realizada, ya que muchas veces las IES no reportan puntualmente la información que se les solicita, en especial cuando los indicadores muestran decremento  </t>
    </r>
  </si>
  <si>
    <r>
      <t>Acciones realizadas en el periodo
UR:</t>
    </r>
    <r>
      <rPr>
        <sz val="10"/>
        <rFont val="Montserrat"/>
      </rPr>
      <t xml:space="preserve"> 314
En el cuarto trimestre del ejercicio, para concluir las acciones formativas en el año de conformidad con lo estipulado en el Documento Base de Formación Continua 2019; se continua con el proceso de acopio de información por parte de las autoridades educativas locales, por lo que se presenta información preliminar de la participación del personal educativo en procesos de formación docente.  Ha sido un ejercicio caracterizado por la amplitud de la gestión para contar con la normatividad necesaria para la operación del Programa, lo que ha dificultado al interior de cada entidad federativa la puesta en marcha de las estrategias estatales de formación, habrá que resaltar que al no contar  con lineamientos estratégicos como el Plan Nacional de Desarrollo y el Programa Sectorial de Educación, se ha dificultado el desarrollo de los procesos formativos, lo que ha repercutido en los resultados con poco avance en los primeros trimestres, sin embargo, se espera que se alcancen las metas proyectadas para el cierre del ejercicio.  Se mantiene un seguimiento puntual con las Autoridades Educativas Locales, teniendo énfasis en aquellas entidades que presentaron problemas en la continuidad de sus acciones formativas durante el año, además de conformar la base de datos con la totalidad de la información de las entidades federativas, respecto a sus registros de participación en los procesos de formación docente para las temáticas de derechos humanos, perspectiva de género y convivencia escolar pacífica.</t>
    </r>
  </si>
  <si>
    <r>
      <t>Justificación de diferencia de avances con respecto a las metas programadas
UR:</t>
    </r>
    <r>
      <rPr>
        <sz val="10"/>
        <rFont val="Montserrat"/>
      </rPr>
      <t xml:space="preserve"> 314
La información que se presenta para el cuarto trimestre es preeliminar, toda vez que esta Unidad mantiene el proceso de acopio de información que generan las autoridades educativas locales, en relación con la participación del personal educativo de nivel básico en los procesos formativos con temáticas en derechos humanos, perspectiva de género y convivencia escolar pacífica.</t>
    </r>
  </si>
  <si>
    <r>
      <t>Acciones de mejora para el siguiente periodo
UR:</t>
    </r>
    <r>
      <rPr>
        <sz val="10"/>
        <rFont val="Montserrat"/>
      </rPr>
      <t xml:space="preserve"> 314
La transición para contar con los elementos normativos necesarios para operar el Programa, extendieron los plazos para el inicio de algunos procesos de formación, el impacto en la planeación ha requerido de ajustes al interior de la Unidad, para mantener comunicación permanente con las Autoridades Educativas Locales, a fin de establecer procesos dinámicos, que resulten en un ejercicio de procesos con mayor participación del personal educativo, a pesar de ello, se espera alcanzar los objetivos planeados por la Unidad, en el análisis global de los resultados presentados durante el ejercicio 2019</t>
    </r>
  </si>
  <si>
    <r>
      <t>Acciones realizadas en el periodo
UR:</t>
    </r>
    <r>
      <rPr>
        <sz val="10"/>
        <rFont val="Montserrat"/>
      </rPr>
      <t xml:space="preserve"> 313
En el presente periodo, las Autoridades Educativas Locales realizaron acciones de fortalecimiento académico y contextualización en beneficio de las escuelas de educación indígena y centros de educación migrante, además de equipamiento específico para estos últimos.
</t>
    </r>
    <r>
      <rPr>
        <b/>
        <sz val="10"/>
        <rFont val="Montserrat"/>
      </rPr>
      <t>UR:</t>
    </r>
    <r>
      <rPr>
        <sz val="10"/>
        <rFont val="Montserrat"/>
      </rPr>
      <t xml:space="preserve"> 312
Con base en las Reglas de Operación del Programa para la Inclusión y la Equidad Educativa (PIEE) y la Matriz de Indicadores de Resultados (MIR), las autoridades educativas locales en el ámbito de su competencia tienen la atribución de desarrollar acciones de seguimiento de avances en el cumplimiento de metas del programa, mismas que al ser medibles a través de una meta anual, no es posible reportar su nivel de avance de manera trimestral. La información del cierre de los trimestres se tiene programada para su entrega el día 22 de enero del 2020.</t>
    </r>
  </si>
  <si>
    <r>
      <t>Justificación de diferencia de avances con respecto a las metas programadas
UR:</t>
    </r>
    <r>
      <rPr>
        <sz val="10"/>
        <rFont val="Montserrat"/>
      </rPr>
      <t xml:space="preserve"> 313
La meta en el presente periodo se encuentra por debajo de lo programado; no obstante, se considera que los resultados obtenidos reflejan el compromisio de las Autoridades Educativas Locales para fortalecer la atención de alumnas y alumnos de educación indígena y migrante de los niveles de preescolar y primaria. Se espera que para el cierre de la cuenta pública, las entidades envíen los reportes de las acciones que no hayan incluido en el informe de este trimestre.
</t>
    </r>
    <r>
      <rPr>
        <b/>
        <sz val="10"/>
        <rFont val="Montserrat"/>
      </rPr>
      <t>UR:</t>
    </r>
    <r>
      <rPr>
        <sz val="10"/>
        <rFont val="Montserrat"/>
      </rPr>
      <t xml:space="preserve"> 312
Con base en las Reglas de Operación del Programa para la Inclusión y la Equidad Educativa (PIEE) y la Matriz de Indicadores de Resultados (MIR), las autoridades educativas locales en el ámbito de su competencia tienen la atribución de desarrollar acciones de seguimiento de avances en el cumplimiento de metas del programa, mismas que al ser medibles a través de una meta anual, no es posible reportar su nivel de avance de manera trimestral. Debido a que el cierre de los informes se tiene programado para su entrega el próximo 22 de enero del 2020, la información que se presenta corresponde a datos previos enviados por las AEL en su plan anual de trabajo.</t>
    </r>
  </si>
  <si>
    <r>
      <t>Acciones de mejora para el siguiente periodo
UR:</t>
    </r>
    <r>
      <rPr>
        <sz val="10"/>
        <rFont val="Montserrat"/>
      </rPr>
      <t xml:space="preserve"> 313
Durante el presente trimestre, las Autoridades Educativas Locales lograron realizar las acciones programadas inicialmente en su Plan Anual de trabajo, haciendo uso del recurso en beneficio de las escuelas de educación indígena y centros de educación migrante.   Cabe mencionar que para el presente reporte no sólo se toman en cuenta los centros de educación migrante, sino también las escuelas que brindan atención a niños migrantes a través de los recursos del PIEE.  
</t>
    </r>
    <r>
      <rPr>
        <b/>
        <sz val="10"/>
        <rFont val="Montserrat"/>
      </rPr>
      <t>UR:</t>
    </r>
    <r>
      <rPr>
        <sz val="10"/>
        <rFont val="Montserrat"/>
      </rPr>
      <t xml:space="preserve"> 312
No aplica</t>
    </r>
  </si>
  <si>
    <r>
      <t>Acciones realizadas en el periodo
UR:</t>
    </r>
    <r>
      <rPr>
        <sz val="10"/>
        <rFont val="Montserrat"/>
      </rPr>
      <t xml:space="preserve"> 600
Montos diferenciados. Las jóvenes beneficiarias reciben un apoyo económico mayor en $75.00 en las modalidades de Abandono, Ingreso, Permanencia, Reinserción, Prepa en Línea y Beca para hijos.
</t>
    </r>
    <r>
      <rPr>
        <b/>
        <sz val="10"/>
        <rFont val="Montserrat"/>
      </rPr>
      <t>UR:</t>
    </r>
    <r>
      <rPr>
        <sz val="10"/>
        <rFont val="Montserrat"/>
      </rPr>
      <t xml:space="preserve"> 500
La CNBES impulsa acciones afirmativas al otorgar 66,087 becas para elevar la retención femenina en educación superior, fomentar la profesionalización docente e incentivar la integración de mujeres en carreras de ingeniería, tecnología y ciencias físico-matemáticas.
</t>
    </r>
    <r>
      <rPr>
        <b/>
        <sz val="10"/>
        <rFont val="Montserrat"/>
      </rPr>
      <t>UR:</t>
    </r>
    <r>
      <rPr>
        <sz val="10"/>
        <rFont val="Montserrat"/>
      </rPr>
      <t xml:space="preserve"> A00
Al cierre del cuarto trimestre de 2019, la UPN cuenta con un total de 1070 estudiantes beneficiados con beca de Manutención, de los cuales la UPN pagó 509 becas, las restantes fueron pagadas directamente por la CNBBBJ, lo anterior debido a las modificaciones en las nuevas Reglas de Operación del Programa Nacional de Becas.   Durante 2019 la convocatoria para becas de Manutención que año con año era emitida por la Comisión Nacional de Becas de Educación Superior (CNBES) fue publicada en el mes de marzo y por ello no fue posible entregar el apoyo a los estudiantes beneficiados durante el primer trimestre del año. Adicionalmente, se redefinieron las Reglas de Operación del Programa, lo cual significa algunos cambios en la operación y la entrega de recursos. A partir de las nuevas ROP el recurso que llega a la UPN únicamente corresponde a la mitad de los beneficiarios, la otra mitad es pagada directamente por la Coordinación Nacional de Becas para el Bienestar Benito Juárez (CNBBBJ) antes CNBES, quien también lleva a cabo el proceso de selección y registro.  Debido a que las becas de Manutención son coordinadas por la CNBBBJ, se corre el riesgo de que las instancias concentradoras de la información del programa presupuestario S243 Programa Nacional de Becas dupliquen las cifras, ya que lo reportado por la UPN forma parte de las cifras totales que reporta dicha Coordinación.  Para el año 2020 el programa S243 Programa Nacional de Becas pasará a llamarse Programa de Becas Elisa Acuña
</t>
    </r>
    <r>
      <rPr>
        <b/>
        <sz val="10"/>
        <rFont val="Montserrat"/>
      </rPr>
      <t>UR:</t>
    </r>
    <r>
      <rPr>
        <sz val="10"/>
        <rFont val="Montserrat"/>
      </rPr>
      <t xml:space="preserve"> A2M
A diciembre del 2019 se otorgaron 11,971 becas a mujeres de un total de 19,796. En las convocatorias que emite la Institución, se establece como criterio de priorización lo siguiente: ?Se dará prioridad a las alumnas que cumplan con todos los requisitos, con la finalidad de reducir las brechas de desigualdad de género?.
</t>
    </r>
    <r>
      <rPr>
        <b/>
        <sz val="10"/>
        <rFont val="Montserrat"/>
      </rPr>
      <t>UR:</t>
    </r>
    <r>
      <rPr>
        <sz val="10"/>
        <rFont val="Montserrat"/>
      </rPr>
      <t xml:space="preserve"> A3Q
Otorgar becas a las estudiantes de los planteles de nivel medio superior, superior y de posgrado de la UNAM, para coadyuvar a su acceso, permanencia y conclusión de los estudios que están cursando
</t>
    </r>
    <r>
      <rPr>
        <b/>
        <sz val="10"/>
        <rFont val="Montserrat"/>
      </rPr>
      <t>UR:</t>
    </r>
    <r>
      <rPr>
        <sz val="10"/>
        <rFont val="Montserrat"/>
      </rPr>
      <t xml:space="preserve"> B00
Tanto la Convocatoria General de Becas del IPN como la Convocatoria de Excelencia TELMEX-TELCEL, ambas emitidas para el ciclo escolar 2019-2020, hicieron la inclusión de los siguientes criterios de priorización:    Alumnas que cumplan en igualdad de condiciones, con todos los requisitos, con la finalidad de reducir las brechas de desigualdad de género.    Alumnas embarazadas o madres, así como alumnos que sean padres, a fin de promover la corresponsabilidad y una paternidad responsable.  Haber sido beneficiaria de las becas de apoyo a la educación básica de madres jóvenes y jóvenes embarazadas a que se refiere el anexo 1: Beca para que integrantes de grupos en contextos y situación de vulnerabilidad (personas indígenas, personas afrodescendientes, personas con alguna discapacidad, madres y padres jefes de familia y madres jóvenes y jóvenes embarazadas) realicen sus estudios de las Reglas de Operación</t>
    </r>
  </si>
  <si>
    <r>
      <t>Justificación de diferencia de avances con respecto a las metas programadas
UR:</t>
    </r>
    <r>
      <rPr>
        <sz val="10"/>
        <rFont val="Montserrat"/>
      </rPr>
      <t xml:space="preserve"> 600
2 Madres jóvenes y jóvenes embarazadas: Es importante mencionar, que el pago del PP S243, ?Programa Nacional de Becas?, correspondiente al trimestre octubre-diciembre del año 2019, se deriva de Convocatorias publicadas por el Programa en la modalidad de Formación Dual Anexo 8 de las Reglas de Operación de los ejercicios 2016,2017 y 2018, ciclos escolares 2016-2017 y 2017-2018, las cuales establecen que la duración de la beca podrá ser hasta por dos años.  Así mismo, no se publicaron convocatorias para el ejercicio 2019 derivado de la transferencia de recursos del Programa S243, entre otros, a la Coordinación Nacional de Becas para el Bienestar Benito Juárez, de conformidad con el cuarto transitorio del ?Decreto por el que se crea la mencionada Coordinación Nacional.;  1 Mujeres estudiantes de Educación Media Superior: Es importante mencionar, que el pago del PP S243, ?Programa Nacional de Becas?, correspondiente al trimestre octubre-diciembre del año 2019, se deriva de Convocatorias publicadas por el Programa en la modalidad de Formación Dual Anexo 8 de las Reglas de Operación de los ejercicios 2016,2017 y 2018, ciclos escolares 2016-2017 y 2017-2018, las cuales establecen que la duración de la beca podrá ser hasta por dos años.  Así mismo, no se publicaron convocatorias para el ejercicio 2019 derivado de la transferencia de recursos del Programa S243, entre otros, a la Coordinación Nacional de Becas para el Bienestar Benito Juárez, de conformidad con el cuarto transitorio del ?Decreto por el que se crea la mencionada Coordinación Nacional.
</t>
    </r>
    <r>
      <rPr>
        <b/>
        <sz val="10"/>
        <rFont val="Montserrat"/>
      </rPr>
      <t>UR:</t>
    </r>
    <r>
      <rPr>
        <sz val="10"/>
        <rFont val="Montserrat"/>
      </rPr>
      <t xml:space="preserve"> 500
Porcentaje de becas otorgadas a mujeres jefas de familia que estudian en carreras de ingeniería, tecnología y ciencia físico-matemáticas: Gracias a los criterios de priorización se otorgaron más becas a mujeres jefas de familia que estudian en carreras de ingeniería tecnología y ciencias físico-matemáticas con respecto a lo planeado, por lo se superó la meta en 2.0% ;  Porcentaje de becas otorgadas a mujeres estudiantes en carreras de ingeniería, tecnología y ciencias físico-matemáticas: Se recibió un menor número de solicitudes de beca por parte de alumnas inscritas en carreras de de ingeniería, tecnología y ciencias físico-matemáticas, por lo que el avance en la meta fue menor al programadao en 2.2%. En términos reales se duplicó el número de becas a otorgar con recurso etiquetado.
</t>
    </r>
    <r>
      <rPr>
        <b/>
        <sz val="10"/>
        <rFont val="Montserrat"/>
      </rPr>
      <t>UR:</t>
    </r>
    <r>
      <rPr>
        <sz val="10"/>
        <rFont val="Montserrat"/>
      </rPr>
      <t xml:space="preserve"> A00
1  Permanencia escolar de estudiantes becados de tipo superior: Al cierre del año la UPN reporta una permanencia escolar de 1499 estudiantes, la cifra corresponde al total de beneficiarios de la beca de Manutención al final del ciclo escola;  2 mujeres becadas de tipo superior: l cierre del cuarto trimestre de 2019, la UPN cuenta con un total de 1070 estudiantes beneficiados con beca de Manutención, de los cuales la UPN pagó 509 becas (de las cuales 427 fueron para mujeres), las restantes fueron pagadas directamente por la CNBBBJ. La diferencia respecto a lo programado se debe a bajas temporales y definitivas de estudiantes beneficiados.
</t>
    </r>
    <r>
      <rPr>
        <b/>
        <sz val="10"/>
        <rFont val="Montserrat"/>
      </rPr>
      <t>UR:</t>
    </r>
    <r>
      <rPr>
        <sz val="10"/>
        <rFont val="Montserrat"/>
      </rPr>
      <t xml:space="preserve"> A2M
No se cumple con el 100% la meta programada debido principalmente a las siguientes causas:  a) Postergación en la emisión de convocatorias para algunas modalidades de becas derivado de la emisión tardía en las Reglas de Opración del Programa S243 asi como por la huelga con duración de 93 días.  b) En el caso de las becas de movilidad, se presentaron cancelaciones de algunas estudiantes pertenecientes a IES del extranjero y que realizarían su estancia de estudios en la UAM.  c) Solicitudes rechazadas derivado de que no cumplieron con los requisitos académicos.  d) Solicitudes validadas que al final del proceso,  las interesadas no formalizaron el trámite.  e) Cancelación expresa por parte de la beneficiaria.     (Los datos presentados, solo se considera alumnos de licenciatura y posgrado).  
</t>
    </r>
    <r>
      <rPr>
        <b/>
        <sz val="10"/>
        <rFont val="Montserrat"/>
      </rPr>
      <t>UR:</t>
    </r>
    <r>
      <rPr>
        <sz val="10"/>
        <rFont val="Montserrat"/>
      </rPr>
      <t xml:space="preserve"> A3Q
2 Permanencia de estudiantes becadas: Al inicio del ciclo escolar fueron otorgadas 35,651 becas a mujeres de los niveles educativos medio superior, su</t>
    </r>
  </si>
  <si>
    <r>
      <t>Acciones de mejora para el siguiente periodo
UR:</t>
    </r>
    <r>
      <rPr>
        <sz val="10"/>
        <rFont val="Montserrat"/>
      </rPr>
      <t xml:space="preserve"> 600
Las becas otorgadas dependen de la demanda de cada estudiante y su otorgamiento del cumplimiento de los requisitos establecidos en las Reglas de Operación.
</t>
    </r>
    <r>
      <rPr>
        <b/>
        <sz val="10"/>
        <rFont val="Montserrat"/>
      </rPr>
      <t>UR:</t>
    </r>
    <r>
      <rPr>
        <sz val="10"/>
        <rFont val="Montserrat"/>
      </rPr>
      <t xml:space="preserve"> 500
Se cuenta con los medios necesarios para publicar las convocatorias, procesar las solicitudes y otorgar los apoyos eficazmente.   Los recursos etiquetados son adecuadamente asignados a la población objetivo.
</t>
    </r>
    <r>
      <rPr>
        <b/>
        <sz val="10"/>
        <rFont val="Montserrat"/>
      </rPr>
      <t>UR:</t>
    </r>
    <r>
      <rPr>
        <sz val="10"/>
        <rFont val="Montserrat"/>
      </rPr>
      <t xml:space="preserve"> A00
Actualmente en México nos encontramos inmersos en un proceso de transición debido al cambio de presidente electo. Lo anterior constituye una nueva visión y enfoque gubernamentales, por lo que muchos programas sociales están siendo reestructurados. Debido a lo anterior, la emisión de la convocatoria de las becas de Manutención que año con año era emitida por la Comisión Nacional de Becas de Educación Superior (CNBES) fue publicada en el mes de marzo y por ello no fue posible entregar el apoyo a los estudiantes beneficiados durante el primer trimestre del año. Adicionalmente a lo anterior, también se redefinieron las Reglas de Operación del Programa, lo cual significa algunos cambios en la operación y la entrega de recursos. A partir de las nuevas ROP el recurso que llega a la UPN únicamente corresponde a la mitad de los beneficiarios, la otra mitad es pagada directamente por la Coordinación Nacional de Becas para el Bienestar Benito Juárez (CNBBBJ) antes CNBES, quien también lleva a cabo el proceso de selección y registro.  Debido a que las becas de Manutención son coordinadas por la CNBBBJ, se corre el riesgo de que las instancias concentradoras de la información del programa presupuestario S243 Programa Nacional de Becas dupliquen las cifras, ya que lo reportado por la UPN forma parte de las cifras totales que reporta dicha Coordinación.  Para el año 2020 el programa S243 Programa Nacional de Becas pasará a llamarse Programa de Becas Elisa Acuña.
</t>
    </r>
    <r>
      <rPr>
        <b/>
        <sz val="10"/>
        <rFont val="Montserrat"/>
      </rPr>
      <t>UR:</t>
    </r>
    <r>
      <rPr>
        <sz val="10"/>
        <rFont val="Montserrat"/>
      </rPr>
      <t xml:space="preserve"> A2M
El pasado 1° de febrero, el Sindicato Independiente de Trabajadores de la Universidad Autónoma Metropolitana estalló una huelga en esta institución, situación que provocó la suspensión de las actividades administrativas y académicas, así como el cierre de sus instalaciones por 93 días. Uno de los efectos negativos de ello, tiene que ver con los rezagos en varias de las actividades Institucionales en sus diferentes procesos como es el caso de la modificación de las fechas de emisión de convocatorias para algunas modalidades de becas, cuyo efecto se refleja en el número de beneficiarios alcanzados en este año.
</t>
    </r>
    <r>
      <rPr>
        <b/>
        <sz val="10"/>
        <rFont val="Montserrat"/>
      </rPr>
      <t>UR:</t>
    </r>
    <r>
      <rPr>
        <sz val="10"/>
        <rFont val="Montserrat"/>
      </rPr>
      <t xml:space="preserve"> A3Q
Las acciones implementadas han sido positivas para beneficiar con becas a más mujeres estudiantes que cumplen con los requisitos establecidos
</t>
    </r>
    <r>
      <rPr>
        <b/>
        <sz val="10"/>
        <rFont val="Montserrat"/>
      </rPr>
      <t>UR:</t>
    </r>
    <r>
      <rPr>
        <sz val="10"/>
        <rFont val="Montserrat"/>
      </rPr>
      <t xml:space="preserve"> B00
? La información académica que proporciona la Dirección de Administración Escolar del IPN no está actualizada en su totalidad, situación que dificulta la asignación de becas por parte de las unidades académicas.  ? Los alumnos que registran su solicitud de becas en el Sistema Informático de Becas del IPN, no cumplen con la totalidad de requisitos o no concluyen con el trámite para poder acceder a una beca.  ? La constante rotación de personal que se presenta entre los responsables de becas de las diferentes unidades académicas, dificulta la continuidad en la operación de los procesos  </t>
    </r>
  </si>
  <si>
    <r>
      <t>Acciones realizadas en el periodo
UR:</t>
    </r>
    <r>
      <rPr>
        <sz val="10"/>
        <rFont val="Montserrat"/>
      </rPr>
      <t xml:space="preserve"> 700
Se llevaron a cabo sesiones técnicas de revisión de los Programas Presupuestarios responsabilidad de la SEP sujetos a Reglas de Operación. En dichas sesiones participó personal de 15 Unidades Administrativas, a las que se brindó orientación sobre la incorporación de la perspectiva de género en dichos documentos normativos.  En coordinación con el Consejo Nacional Para Prevenir la Discriminación (CONAPRED), el 21 y 22 de octubre se llevó a cabo el Curso Internacional de Alta Formación 2019. Desafíos y propuestas para la educación inclusiva y de calidad, dirigido al personal de mando superior y medio, en el cual participaron 31 áreas de la SEP.  Con base en lo establecido en la Guía para la elaboración de programas derivados del Plan Nacional de Desarrollo 2019-2024 se llevó a cabo la revisión y emisión de comentarios finales al Programa Sectorial de Educación y siete programas especiales vigentes para 2019-2024  ? Programa Nacional para la Igualdad entre Mujeres y Hombres   ? Programa Nacional de Protección de Niñas, Niños y Adolescentes   ? Programa Nacional de Derechos Humanos   ? Programa Nacional para la Igualdad y No Discriminación  ? Programa Integral para Prevenir, Atender, Sancionar y Erradicar la Violencia contra las Mujeres</t>
    </r>
  </si>
  <si>
    <r>
      <t>Justificación de diferencia de avances con respecto a las metas programadas
UR:</t>
    </r>
    <r>
      <rPr>
        <sz val="10"/>
        <rFont val="Montserrat"/>
      </rPr>
      <t xml:space="preserve"> 700
2 áreas de la SEP en las que se incide para el desarrollo de condiciones para la institucionalización de las perspectivas de género y de derechos: Se logró que 25 áreas de la SEP avancen en el proceso de institucionalización de las perspectivas de igualdad de genero, derechos humanos en las prácticas institucionales derivadas de sus atribuciones a través del desarrollo de las  siguientes condiciones:  -Orientar para la inclusión de contenidos de capacitación y sensibilización al personal en los temas de igualdad de género y derechos humanos.  -Impulsar el análisis, la elaboración y la difusión de estudios realizados por instituciones nacionales e internacionales que permiten profundizar en el conocimiento de las diferencias entre mujeres y hombres entre quienes diseñan las políticas y los programas de la SEP;   Definir responsables de promover y de dar seguimiento a la relación que guardan sus programas con la igualdad de género y el respeto a los derechos humanos.  -Revisar documentos;  1 campañas institucionales de sensibilización realizadas: Se alcanzó la meta programada de 13  campañas en materia de igualdad de género, no discriminación y derechos humanos con lo ques se busca incidir en el mejoramiento del clima laboral.</t>
    </r>
  </si>
  <si>
    <r>
      <t>Acciones de mejora para el siguiente periodo
UR:</t>
    </r>
    <r>
      <rPr>
        <sz val="10"/>
        <rFont val="Montserrat"/>
      </rPr>
      <t xml:space="preserve"> 700
Se requiere consolidar la red de enlaces de las distintas unidades administrativas a fin de que fortalezcan las acciones que se desde el Programa se desarrollan para institucionalizar las perspectivas de igualdad de género y derechos humanos en la Secretaría de Educación Pública</t>
    </r>
  </si>
  <si>
    <r>
      <t>Acciones realizadas en el periodo
UR:</t>
    </r>
    <r>
      <rPr>
        <sz val="10"/>
        <rFont val="Montserrat"/>
      </rPr>
      <t xml:space="preserve"> A3Q
Realización de conferencias, foros, mesas de discusión, seminarios, diplomados, talleres y cursos</t>
    </r>
  </si>
  <si>
    <r>
      <t>Justificación de diferencia de avances con respecto a las metas programadas
UR:</t>
    </r>
    <r>
      <rPr>
        <sz val="10"/>
        <rFont val="Montserrat"/>
      </rPr>
      <t xml:space="preserve"> A3Q
2 Mujeres asistentes a las actividades académicas con perspectiva de género:La meta acumulada alcanzada al  cuarto trimestre fue de 2,748 (78.6%) mujeres asistentes de un total de 3,497  a las actividades académicas con perspectiva de género, derechos humanos, derechos de las personas con discapacidad y la no discriminación,  motivado por el interés de la población universitaria y público en general, en este tipo de actividades.;  1 Actividades académicas con perspectiva de género: Para el cuarto trimestre, se alcanzó una meta acumulada de 57 actividades académicas con perspectiva de género, derechos humanos, derechos de las personas con discapacidad y la no discriminación, cifra superior a su estimación en 183.9 por ciento .  En el cuarto trimestre, se efectuaron los siguientes eventos: conferencia magistral: ?Derechos humanos de las mujeres desde una perspectiva feminista,  conferencia ?Facebook, interrelaciones y violencia machista; conferencia ?Geography and gender; XXVI Coloquio Internacional de Estudios de Género. La marea verde. La lucha por la despenalización del aborto en América Latina; coloquio del XVI Diplomado Relaciones de Género; jornada de refle-acción 25N. Violencias contra mujeres universitarias; así como cuatro talleres intitulados: Para no morir de amor, Estrategias básicas de autodefensa frente a la violencia contra las mujeres, Desmontando la masculinidad, y  Círculo de diálogo. Violencia hacia mujeres universitarias sexodiversa.</t>
    </r>
  </si>
  <si>
    <r>
      <t>Acciones de mejora para el siguiente periodo
UR:</t>
    </r>
    <r>
      <rPr>
        <sz val="10"/>
        <rFont val="Montserrat"/>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t>
    </r>
  </si>
  <si>
    <r>
      <t>Acciones realizadas en el periodo
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
</t>
    </r>
    <r>
      <rPr>
        <b/>
        <sz val="10"/>
        <rFont val="Montserrat"/>
      </rPr>
      <t>UR:</t>
    </r>
    <r>
      <rPr>
        <sz val="10"/>
        <rFont val="Montserrat"/>
      </rPr>
      <t xml:space="preserve"> B00
Por lo que respecta a las Redes de Género implementaron 141 acciones en diversas unidades académicas, administrativas y centros de investigación que abonan con la transversalización de dicho enfoque en el Instituto. Esto permito una sensibilización y acercamiento de su comunidad politécnica de 16 mil 286 personas (4,471 mujeres y 11,815 hombres).    En el tercer trimestre de 2019, se realizaron 26 de acciones de sensibilización, capacitación, formación y promoción de la perspectiva de género a favor de una cultura de igualdad de género en su comunidad, las cuales representan 52.0% de la meta anual programada de 50 acciones.    Las Redes de Género en el periodo julio-septiembre del año en curso, implementaron 160 acciones en diversas unidades académicas, administrativas y centros de investigación que abonan con la transversalización de dicho enfoque en el Instituto. Esto permito una sensibilización y acercamiento de su comunidad politécnica de 48 mil 559 personas (26,497 mujeres y 22,062 hombres).    En el periodo octubre-diciembre (cuarto trimestre) de 2019, se realizaron 34 acciones de sensibilización, capacitación, formación y promoción de la perspectiva de género a favor de una cultura de igualdad de género en su comunidad, las cuales representan 68.0% de la meta anual programada de 50 acciones.    Adicionalmente las Redes de Género en el periodo que se reporta (octubre- diciembre), llevaron a cabo 134 acciones en diversas unidades académicas, administrativas y centros de investigación que contribuyen con la transversalización de dicho enfoque en el Instituto. Esto permito una sensibilización y acercamiento de su comunidad politécnica de 16 mil 172 personas (8,543 mujeres y 7,629 hombres).  </t>
    </r>
  </si>
  <si>
    <r>
      <t>Justificación de diferencia de avances con respecto a las metas programadas
UR:</t>
    </r>
    <r>
      <rPr>
        <sz val="10"/>
        <rFont val="Montserrat"/>
      </rPr>
      <t xml:space="preserve"> A3Q
Al cuarto trimestre el indicador reflejó un porcentaje de 100.1  porciento, equivalente a 131,000 mujeres que acceden y permanecen en la educación superior y posgrado con respecto de 252,622 estudiantes de educación superior y posgrado en la UNAM.  A través de este indicador se logró dar seguimiento de los servicios educativos ofertados en el nivel de licenciatura y posgrado enfocados a la igualdad de género.
</t>
    </r>
    <r>
      <rPr>
        <b/>
        <sz val="10"/>
        <rFont val="Montserrat"/>
      </rPr>
      <t>UR:</t>
    </r>
    <r>
      <rPr>
        <sz val="10"/>
        <rFont val="Montserrat"/>
      </rPr>
      <t xml:space="preserve"> B00
comunidad politécnica sensibilizadas: Derivado de la Política de Austeridad,  en específico el gasto para congresos, resultaron afectadas 3  de las actividades que se tenían programadas para el segundo trimestre de 2019: Suspensión del evento Soy extraoridinaria, Soy politécnica Suspensión de la II Feria Politécnica  por la Diversidad Sexual, Cambio de sede de la  III Jornada de Corresponsabilidad desde el IPN, llevada a cabo el 21 de junio.. Porcentaje de acciones en perspectiva de género: Para el primer semestre de 2019 se presentó una gran cantidad de cambios tanto de coordinadores de Redes de Género como de integrantes de éstas lo que implicó iniciar el proceso de sensibilización y capacitación de estos nuevos integrantes, situación que incide en la reducción de acciones y  en el número de personas beneficiadas. no fue posible incorporar 17 acciones de 7 Redes de Género por haber sido informadas de manera extemporánea a esta Unidad. Las Redes de Género en operación llevaron a cabo 134 acciones de sensibilización, capacitación, promoción y difusión.  que algunas de estas actividades  fueron magnos eventos realizados de manera colectiva y por regiones  (Activismo#IpnSinViolencia), motivo por el cual se redujo el número acciones.La UPGPG tenía previsto que las Redes de Género llevaran a cabo alrededor de 700 acciones al año, sin embargo se lograron realizar 610, esto se debe a que a partir del 2do semestre surgió la necesidad de atender la violencia de género en el IPN, particularmente el tema de Acoso y Hostigamiento, lo que suscitó la reorientación de las acciones para atender esta problemática.</t>
    </r>
  </si>
  <si>
    <r>
      <t>Acciones de mejora para el siguiente periodo
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
</t>
    </r>
    <r>
      <rPr>
        <b/>
        <sz val="10"/>
        <rFont val="Montserrat"/>
      </rPr>
      <t>UR:</t>
    </r>
    <r>
      <rPr>
        <sz val="10"/>
        <rFont val="Montserrat"/>
      </rPr>
      <t xml:space="preserve"> B00
La Unidad no cuenta con personal especializado suficiente que posibilite la proyección de acciones de mayor alcance e impacto en el Instituto. Aunado a ello, existe una constante movilidad del personal que integra las Redes de Género, falta de recursos financieros y apoyo por parte del personal directivo, situación que incide en la operatividad para el cumplimiento de las metas en la materia.</t>
    </r>
  </si>
  <si>
    <r>
      <t>Acciones realizadas en el periodo
UR:</t>
    </r>
    <r>
      <rPr>
        <sz val="10"/>
        <rFont val="Montserrat"/>
      </rPr>
      <t xml:space="preserve"> 102
El Programa de Microcréditos para el Bienestar es un Programa prioritario del Gobierno de México para el periodo 2019-2024 y no registra antecedente. Por ello, entre enero y marzo de 2019 se llevaron a cabo las acciones administrativas para formalizar dicho Programa, destacando la publicación de los primeros Lineamientos para la operación del Programa de Microcréditos para el Bienestar 2019 en el Diario Oficial de la Federación el 28 de febrero de 2019, los cuales son indispensables para iniciar la ejecución de dicho Programa. En ese sentido, en el primer trimestre de 2019, no se efectuó la ministración de apoyos.  A partir de abril se inició con la dispersión de los recursos y al cierre de diciembre de 2019 se dispersaron 2,139.3 millones de pesos, que corresponden a 356,540 Tandas. Cabe señalar que por cuestiones ajenas al Programa el presupuesto fue ajustado y consecuentemente se ajustó la meta de entrega de apoyos a 355 mil. De dicha cantidad dispersada, 349,722 personas han cobrado su Tanda, (equivalentes a 2,098.3 millones de pesos), de las cuales 248,548 son mujeres, equivalentes al 65.34% de la meta original y el 87.52% sobre la meta ajustada (284 mil apoyos).   Es importante señalar que toda vez que de acuerdo al procedimiento de entrega de los apoyos, los beneficiarios deben acudir a la oficina de Telecomm que se les indique para cobrar su apoyo, por lo que a la fecha de este reporte no han sido cobrados todos los apoyos por los beneficiarios debido a que existe un lapso de variable de una a dos semas entre la ministración de los recursos y el reporte de cobro de beneficiarios por parte de la institución financiera, por lo que no se ha cubierto el total dispersado.  Derivado de la verificación de información que se realizó a la población potencialmente elegible, solo el 71% de mujeres cumplió con los criterios de elegibilidad establecidos en los Lineamientos para la operación del Programa 2019, por lo que no fue posible cubrir el 80% de entrega a mujeres.</t>
    </r>
  </si>
  <si>
    <r>
      <t>Justificación de diferencia de avances con respecto a las metas programadas
UR:</t>
    </r>
    <r>
      <rPr>
        <sz val="10"/>
        <rFont val="Montserrat"/>
      </rPr>
      <t xml:space="preserve"> 102
Originalmente la meta anual de entrega de apoyos se programó en 475,459, de los cuales se esperaba entregar al menos el 80% (380,367) de los financiamientos mujeres. Sin embargo, por cuestiones ajenas al Programa, el presupuesto fue modificado, por lo que la meta anual de entrega de apoyos tuvo que ser ajustada a un total de 355 mil apoyos, de los cuales se espera entregar 284,000 a mujeres.   Cabe señalar que no se ha alcanzado la meta, toda vez que de acuerdo al procedimiento de entrega de los apoyos, los beneficiarios deben acudir a la oficina de Telecomm que se les indique para cobrar su apoyo, por lo que a la fecha de este reporte no han sido cobrados todos los apoyos por los beneficiarios debido a que existe un lapso de variable de una a dos semas entre la ministración de los recursos y el reporte de cobro de beneficiarios por parte de la institución financiera.</t>
    </r>
  </si>
  <si>
    <r>
      <t>Acciones de mejora para el siguiente periodo
UR:</t>
    </r>
    <r>
      <rPr>
        <sz val="10"/>
        <rFont val="Montserrat"/>
      </rPr>
      <t xml:space="preserve"> 102
Incentivar a las personas a realizar sus reembolsos.</t>
    </r>
  </si>
  <si>
    <r>
      <t>Acciones realizadas en el periodo
UR:</t>
    </r>
    <r>
      <rPr>
        <sz val="10"/>
        <rFont val="Montserrat"/>
      </rPr>
      <t xml:space="preserve"> 102
Al cuarto trimestre de 2019, se otorgaron 585,661 microcréditos, mediante los cuales se beneficiaron a 433,454 personas microempresarias, de las cuales el 94.2% son mujeres y 5.8% son hombres (408,249 mujeres y 25,205 hombres), distribuidas en 1,722 municipios de las 32 entidades federativas del país. Cabe señalar, que las cifras reportadas durante 2019 corresponden a la erogación de recursos patrimoniales de los fideicomisos mediante los cuales opera el PRONAFIM, asociados a líneas de crédito vigentes otorgadas en ejercicios fiscales anteriores </t>
    </r>
  </si>
  <si>
    <r>
      <t>Justificación de diferencia de avances con respecto a las metas programadas
UR:</t>
    </r>
    <r>
      <rPr>
        <sz val="10"/>
        <rFont val="Montserrat"/>
      </rPr>
      <t xml:space="preserve"> 102
El resultado del indicador 1 muestra, por un lado, los efectos de las acciones afirmativas impulsadas por el Programa para promover la igualdad de género y contribuir al empoderamiento de las mujeres. Por otro lado, es resultado del comportamiento del mercado de microfinanzas, ya que el microcrédito es demandado principalmente por mujeres microempresarias. El porcentaje de avance del indicador obedece a que, los resultados presentados corresponde al ejercicio de recursos patrimoniales, toda vez que los recursos asignados mediante el Presupuesto de Egresos de la Federación se encuentran programados para ser utilizados a partir del mes de septiembre del presente ejercicio fiscal.   El resultado del indicador 2 muestra, la contribución del Programa al empoderamiento de las mujeres, particularmente de aquellas en mayor desventaja. El porcentaje de avance del indicador se debe a que fueron enfocados al otorgamiento de apoyos en las zonas prioritarias y de atención especial, indicado que al menos una cuarta parte de las mujeres que son apoyadas con recursos patrimoniales del PRONAFIM, habitan en municipios rurales. Cabe señalar que, los resultados aquí presentados corresponde al ejercicio de recursos patrimoniales, toda vez que los recursos asignados mediante el Presupuesto de Egresos de la Federación se encuentran programados para ser utilizados a partir del mes de septiembre.</t>
    </r>
  </si>
  <si>
    <r>
      <t>Acciones de mejora para el siguiente periodo
UR:</t>
    </r>
    <r>
      <rPr>
        <sz val="10"/>
        <rFont val="Montserrat"/>
      </rPr>
      <t xml:space="preserve"> 102
En la actualidad, el PRONAFIM está llevando a cabo un análisis respecto a los apoyos que otorga para brindar un mayor acceso a financiamientos productivos a personas microempresarias. Esto, con el fin de identificar mejores alternativas para propiciar mayor productividad de las microempresas, bienestar derivado de las actividades del sector, así como mayor eficiencia de los recursos públicos. Como resultado de este proceso, se espera mejorar la identificación de la población objetivo, diversificar las formas de acceso a los financiamientos productivos y complementar las acciones del Programa con las emprendidas por la Administración Pública Federal. Asimismo, se dará un lugar privilegiado a la capacitación y al acompañamiento a las personas microempresarias para el mejor uso de los recursos financieros otorgados, poniendo especial atención en las mujeres microempresarias desde una perspectiva de combate a la desigualdad interseccional. </t>
    </r>
  </si>
  <si>
    <r>
      <t>Acciones realizadas en el periodo
UR:</t>
    </r>
    <r>
      <rPr>
        <sz val="10"/>
        <rFont val="Montserrat"/>
      </rPr>
      <t xml:space="preserve"> E00
El Fondo Nacional Emprendedor (FNE) tiene una cobertura nacional y su población objetivo serán los emprendedores y las MIPYMES que forman parte de la población potencial y que el FNE tiene capacidad operativa y financiera para atender por medio de los apoyos, en un determinado periodo o ejercicio fiscal, conforme a los términos y los criterios de elegibilidad establecidos en las Reglas de Operación (ROP) vigentes.                                                                                                                                                                                                                                                                                                                                                                                                                                                                                                                                                                                Al cuarto trimestre de 2019, se autorizaron un total de 4,798 proyectos, de los cuales  2,567 proyectos son de mujeres, por un monto de 102.6 millones de pesos, de la convocatoria 2.1 ?Desarrollo y fortalecimiento empresarial?, mismos que se encuentran en proceso de ministración. Lo anterior, representa un cumplimiento del 54% respecto al total de proyectos autorizados. Dicha información es preliminar, los datos definitivos se publicarán en el Informe de Cuenta Pública 2019. </t>
    </r>
  </si>
  <si>
    <r>
      <t>Justificación de diferencia de avances con respecto a las metas programadas
UR:</t>
    </r>
    <r>
      <rPr>
        <sz val="10"/>
        <rFont val="Montserrat"/>
      </rPr>
      <t xml:space="preserve"> E00
Al cuarto trimestre de 2019, se autorizaron un total de 4,798 proyectos, de los cuales  2,567 proyectos son de mujeres, por un monto de 102.6 millones de pesos, de la convocatoria 2.1 ?Desarrollo y fortalecimiento empresarial?, mismos que se encuentran en proceso de ministración. Lo anterior, representa un cumplimiento del 54% respecto al total de proyectos autorizados. Dicha información es preliminar, los datos definitivos se publicarán en el Informe de Cuenta Pública 2019. </t>
    </r>
  </si>
  <si>
    <r>
      <t>Acciones de mejora para el siguiente periodo
UR:</t>
    </r>
    <r>
      <rPr>
        <sz val="10"/>
        <rFont val="Montserrat"/>
      </rPr>
      <t xml:space="preserve"> E00
No aplica</t>
    </r>
  </si>
  <si>
    <r>
      <t>Acciones realizadas en el periodo
UR:</t>
    </r>
    <r>
      <rPr>
        <sz val="10"/>
        <rFont val="Montserrat"/>
      </rPr>
      <t xml:space="preserve"> 710
? Acciones de sensibilización mediante comunicados: a través del Circuito de Pantallas de Comunicación Interna, colocadas en Oficinas Centrales y Representaciones Federales en las siguientes fechas: 1 Evita el Hostigamiento y Acoso Sexual, edificios centrales y representaciones federales,30 de septiembre al 5 de octubre, Hostigamiento y acoso sexual. Contenido diseñado para conocer qué es el hostigamiento y acoso sexual y en qué conductas se manifiesta.  2 Violencia sexual en el trabajo, edificios centrales y representaciones federales, 28 de octubre al 3 de noviembre, violencia sexual en el trabajo. Contenido que describe esta conducta que puede ser verbal, no verbal, y verbal y física, así como mecanismos de denuncia.  3 Violencia conyugal en el México Colonial, edificios centrales y representaciones federales,19 al 24 de noviembre, violencia contra las mujeres. Contenido que invita al personal a escuchar el podcast Violencia conyugal en el México Colonial realizado por Radio Educación, disponible en su página electrónica. 4 Día Internacional de la eliminación de la Violencia contra las Mujeres, edificios centrales y representaciones federales, 25 al 30 de noviembre, efeméride. Contenido que conmemora la efeméride.  ? Se realizó la conferencia: Eliminar la Violencia Para Lograr la Igualdad Sustantiva, en el marco del día 25 de noviembre Día internacional para la Eliminación de la Violencia contra las Mujeres, en el que se sensibilizó al personal en la prevención de todos los tipos de violencia contra las mujeres.  ? Se coordinaron 14 talleres en materia de género con los siguientes temas: BÁSICO DE IGUALDAD DE GÉNERO Y NO VIOLENCIA, IDENTIDAD IGUALDAD Y RESPETO, POLÍTICAS PÚBLICAS Y PARA LA IGUALDAD DE GÉNERO.</t>
    </r>
  </si>
  <si>
    <r>
      <t>Justificación de diferencia de avances con respecto a las metas programadas
UR:</t>
    </r>
    <r>
      <rPr>
        <sz val="10"/>
        <rFont val="Montserrat"/>
      </rPr>
      <t xml:space="preserve"> 710
Es importante señalar que la plantilla actual de la Secretaría al cierre de diciembre derivado de las medidas de austeridad es de 2,768 personas servidoras públicas y no 2,876 como originalmente se había señalado. Por otro lado, los cursos en los que las servidoras públicas y los servidores públicos fueron capacitados no tuvieron costo alguno y fueron en línea. Las actividades de capacitación en temas de género, fueron retomadas en este cuatro trimestre. </t>
    </r>
  </si>
  <si>
    <r>
      <t>Acciones de mejora para el siguiente periodo
UR:</t>
    </r>
    <r>
      <rPr>
        <sz val="10"/>
        <rFont val="Montserrat"/>
      </rPr>
      <t xml:space="preserve"> 710
Se establecerán los nuevos objetivos alineados al Programa Nacional para la Igualdad de Oportunidades y No Discriminación contra las Mujeres (PROIGUALDAD).</t>
    </r>
  </si>
  <si>
    <r>
      <t>Acciones realizadas en el periodo
UR:</t>
    </r>
    <r>
      <rPr>
        <sz val="10"/>
        <rFont val="Montserrat"/>
      </rPr>
      <t xml:space="preserve"> 300
Durante este cuarto Trimestre se realizó trabajo en 28 áreas de la Secretaría, 19 centros SCT, y 9 Unidades administrativas de la Secretaría.  Los centros en los que se realizaron acciones son: Baja California, Coahuila, Colima, Durango, Guanajuato, Guerrero, Hidalgo, Estado De México, Morelos, Oaxaca, Puebla, Querétaro, Quintana Roo, San Luis Potosí, Sinaloa, Tabasco, Tlaxcala. Veracruz, Yucatán; así como en las siguientes Unidades Administrativas de la SCT:   Oficina del C. Secretario, Subsecretaría de Infraestructura, Subsecretaría de Transporte, Unidad de Asuntos Jurídicos, Dirección General de Planeación, Dirección de Política de Telecomunicaciones y Radiodifusión Coordinación de la Sociedad de la Información y el Conocimiento, Dirección General de Marina Mercante, Dirección General de Carreteras de la SCT, Dirección General de Programación Organización y Presupuesto, Unidad de Transparencia, Unidad de Igualdad de Género.  Se atendieron en total 4,026 personas, 2,241 hombres y 1785 mujeres, y se realizaron las siguientes actividades:  se anexa archivo con informe cualitativo.</t>
    </r>
  </si>
  <si>
    <r>
      <t>Justificación de diferencia de avances con respecto a las metas programadas
UR:</t>
    </r>
    <r>
      <rPr>
        <sz val="10"/>
        <rFont val="Montserrat"/>
      </rPr>
      <t xml:space="preserve"> 300
DIFUSIÓN:   ? Conmemoración del día 25 en el marco de la campaña Únete, en los meses de octubre y diciembre y en el marco del Dia internacional contra la violencia hacia las mujeres en el mes de noviembre, se realizaron las siguientes actividades: Se enviaron correos masivos sobre la información referente al día contra la violencia, se difundió un video sobre el Día Naranja y su significado, se envió correo para generar conciencia sobre el  Día Internacional de la Eliminación de la Violencia contra la Mujer. Se invitó a portar un distintivo color naranja, se colocaron letreros y carteles con mensajes alusivos a la campaña únete, se elaboraron trípticos, se difundieron las actividades de la Unidad de Igualdad de Género, etc. Las unidades participantes en estas actividades fueron: la Dirección General de Marina Mercante, Unidad De Transparencia, Centro SCT Baja California, Centro SCT Durango, Centro SCT Guanajuato, Centro SCT Estado de México y Centro SCT Veracruz.  ? La Unidad de Igualdad de Género de la SCT, solicitó la difusión del Atlas de Igualdad y Derechos Humanos que fue elaborado por la Comisión Nacional de Derechos Humanos (CNDH) en coordinación con el Colegio de Geografía de la Facultad de Filosofía y Letras de la Universidad Nacional Autónoma de México (UNAM). En él que se visualizan las desigualdades entre mujeres y hombres en México, a nivel nacional, estatal y en algunos casos a nivel municipal a las 70 personas Embajadoras género de la Secretaría, en este sentido varias unidades Administrativas difundieron esta información, tal es el caso de la Oficina del Secretario, Dirección General de Política de Telecomunicaciones y de Radiodifusión, Centro SCT Baja California, Centro SCT Coahuila, Centro SCT Estado de México y el Centro SCT Tabasco.   se anexa informe cualitativo  que da cuenta de todas las acciones realizadas en el periodo</t>
    </r>
  </si>
  <si>
    <r>
      <t>Acciones de mejora para el siguiente periodo
UR:</t>
    </r>
    <r>
      <rPr>
        <sz val="10"/>
        <rFont val="Montserrat"/>
      </rPr>
      <t xml:space="preserve"> 300
El Plan Nacional de Desarrollo estableció en sus principios rectores el de ?No dejar a nadie Atrás, No dejar a nadie Afuera? en este principio asegura que ?propugnamos la igualdad sustantiva entre mujeres y hombres, la dignidad de los adultos mayores y el derecho de los jóvenes a tener un lugar en el mundo?, otro principio rector del PND es la ?Libertad e Igualdad?, en este principio se afirma que ?En el presente sexenio el quehacer gubernamental impulsará la igualdad como principio rector: la igualdad efectiva de derechos entre mujeres y hombres?  y se comprometerá en la erradicación de las prácticas discriminatorias que han perpetuado la opresión de sectores poblacionales enteros?. contempla entre sus ejes transversales la igualdad de género, a partir de este Plan se elaborarán los programas sectoriales, así como el programa nacional de igualdad entre mujeres y hombres, esto es una gran oportunidad que permitirá delinear y dirigir las acciones de la Unidad de Igualdad de Género de esta Secretaría </t>
    </r>
  </si>
  <si>
    <r>
      <t>Acciones realizadas en el periodo
UR:</t>
    </r>
    <r>
      <rPr>
        <sz val="10"/>
        <rFont val="Montserrat"/>
      </rPr>
      <t xml:space="preserve"> 400
A la fecha se tienen avances cualitativos relacionados con la operación del Programa, entre los que destacan los siguientes:  - Se realizó en 31 entidades la convocatoria para la selección de extensionistas que participarán en el concepto de apoyo denominado Extensionismo en CADER.  - Se contrataron 2,300 extensionistas para el concepto de apoyo de Extensionismo en CADER.  - Se han integrado 400 equipos multi disciplinarios de extensionistas que están atendiendo un número igual de territorios con servicios de Extensionismo en CADER.  - Se realizó en 32 entidades la convocatoria para la selección de extensionistas que participarán en el concepto de apoyo denominado Servicios de extensionismo para la operación de proyectos de inversión y procesos de producción primaria.   - Se tienen registrados a la fecha 1,500 proyectos de inversión que integran los Prodeter.  - Se contrataron alrededor de 1,800 extensionistas para la operación de proyectos de inversión y procesos de producción primaria, quienes serán los responsables de acompañar técnicamente los productores y productores que participan en los proyectos de inversión autorizados.  - Con el Programa de Desarrollo Rural han sido beneficiadas 39,478 mujeres, 25% más de la meta establecida que fue de 31,616.   </t>
    </r>
  </si>
  <si>
    <r>
      <t>Justificación de diferencia de avances con respecto a las metas programadas
UR:</t>
    </r>
    <r>
      <rPr>
        <sz val="10"/>
        <rFont val="Montserrat"/>
      </rPr>
      <t xml:space="preserve"> 400
Sin información</t>
    </r>
  </si>
  <si>
    <r>
      <t>Acciones de mejora para el siguiente periodo
UR:</t>
    </r>
    <r>
      <rPr>
        <sz val="10"/>
        <rFont val="Montserrat"/>
      </rPr>
      <t xml:space="preserve"> 400
El Programa de Desarrollo Rural al ser de reciente creación en 2019 y considerar una estrategia de carácter inductivo con las y los productores, representa un reto importante para garantizar la plena apertura de las productoras en los procesos decisorios en el desarrollo de sus territorios. Sin embargo, con el acompañamiento de extensionistas en sus diferentes fases de planeación, operación y seguimiento, se garantiza una mayor y mejor participación de los beneficios de los Componentes del Programa.</t>
    </r>
  </si>
  <si>
    <r>
      <t>Acciones realizadas en el periodo
UR:</t>
    </r>
    <r>
      <rPr>
        <sz val="10"/>
        <rFont val="Montserrat"/>
      </rPr>
      <t xml:space="preserve"> 116
Sin información</t>
    </r>
  </si>
  <si>
    <r>
      <t>Justificación de diferencia de avances con respecto a las metas programadas
UR:</t>
    </r>
    <r>
      <rPr>
        <sz val="10"/>
        <rFont val="Montserrat"/>
      </rPr>
      <t xml:space="preserve"> 116
LA COORDINACIÓN GENERAL DE GANADERÍA MEDIANTE EL PROGRAMA FOMENTO GANADERO, NO CONTÓ CON SUFICIENCIA PRESUPUESTAL POR LO CUAL NO SE LOGRÓ CUMPLIR CON LOS OBJETIVOS ESTABLECIDOS.  LA PROPUESTA, EN CASO DE QUE ASÍ SE DETERMINE, SERÁ CUMPLIR CON LAS METAS ESTABLECIDAS CON LOS APOYOS DIRIGIDOS A LAS MUJERES BENEFICIADAS CON IDENTIFICADORES PARA SU GANADO, CON BASE EN LA NORMA OFICIAL MEXICANA NOM-001-SAG/GAN/2015 SISTEMA NACIONAL DE IDENTIFICACIÓN ANIMAL PARA BOVINOS Y COLMENAS.  CABE SEÑALAR QUE PARA ELLO SE HAN EJERCIDO $50.0 CONSIDERANDO QUE SI NO SE DA CUMPLIMIENTO A ESTA NORMA, LAS Y LOS PRODUCTORES NO PODRÁN MOVILIZAR SU GANADO A NINGUN PUNTO Y NO PODRÁN COMERCIALIZARLO, YA QUE ES UN SISTEMA DE IDENTIFICACIÓN NACIONAL Y OFICIAL.  </t>
    </r>
  </si>
  <si>
    <r>
      <t>Acciones de mejora para el siguiente periodo
UR:</t>
    </r>
    <r>
      <rPr>
        <sz val="10"/>
        <rFont val="Montserrat"/>
      </rPr>
      <t xml:space="preserve"> 116
COMO OBSTACULOS PRINCIPAL ESTA LA REDUCCIÓN EN EL PRESUPUESTO ESTABLECIDO EN EL PEF PARA EL PROGRAMA DE FOMENTO GANADERO, ESPECIFICAMENTE EL ANEXO 13 EROGACIONES PARA LA IGUALDAD ENTRE MUJERES Y HOMBRES.  SE HAN LOGRADO AVANCES EN LA INCLUSIÓN DE LAS MUJERES SOBRE LOS REQUISITOS EN LAS SOLICITUDES DE APOYO DE LOS PROGRAMAS DE GANADERÍA, COMO ES EL DOCUMENTO LEGAL QUE ACREDITA LA PROPIEDAD, POSESIÓN Y EL DERECHO DE USO DE TIERRAS DE PASTOREO EN BENEFICIO DE LAS MUJERES ?LINEAMIENTOS ESPECÍFICOS DEL COMPONENTE PRODUCCIÓN PECUARIA SUSTENTABLE Y ORDENAMIENTO GANADERO Y APÍCOLA? https://www.dof.gob.mx/index.php?year=2008 month=03 day=10   </t>
    </r>
  </si>
  <si>
    <r>
      <t>Acciones realizadas en el periodo
UR:</t>
    </r>
    <r>
      <rPr>
        <sz val="10"/>
        <rFont val="Montserrat"/>
      </rPr>
      <t xml:space="preserve"> 312
Indicador 1, Incentivo Recuperación de Suelos: Al 31 de diciembre se autorizaron los siguientes beneficiarios: 1,926 mujeres y 4,921 hombres.  Indicador 2, Incentivo Sistemas de Riego Tecnificado: Al 31 de diciembre se autorizaron los siguientes beneficiarios: 545 mujeres y 1,749 hombres.  Indicador 3, Incentivo Proyectos integrales de conservación y manejo de suelo y agua: Al 31 de diciembre se autorizaron los siguientes beneficiarios: 26 mujeres y 43 hombres.  Indicador 4, Componente Energías Renovables: Al 31 de diciembre se autorizaron los siguientes beneficiarios: 38 mujeres y 74 hombres.  
</t>
    </r>
    <r>
      <rPr>
        <b/>
        <sz val="10"/>
        <rFont val="Montserrat"/>
      </rPr>
      <t>UR:</t>
    </r>
    <r>
      <rPr>
        <sz val="10"/>
        <rFont val="Montserrat"/>
      </rPr>
      <t xml:space="preserve"> 311
Ver justificación de diferencia de avances
</t>
    </r>
    <r>
      <rPr>
        <b/>
        <sz val="10"/>
        <rFont val="Montserrat"/>
      </rPr>
      <t>UR:</t>
    </r>
    <r>
      <rPr>
        <sz val="10"/>
        <rFont val="Montserrat"/>
      </rPr>
      <t xml:space="preserve"> 310
Se rediseñó el componente de capitalización productiva agrícola el cual buscará otorgar montos de apoyo ajustados a la realidad presupuestaria y desde un punto de vista de encadenamiento productivo, para evitar dar apoyos de forma aislada, y propiciar la asociatividad en torno a cultivos que generen valor y fortalezcan las cadenas productivas.  Mediante esta política se busca asegurar que en el gasto público se destinen recursos a resolver las necesidades de las mujeres derivadas de las desigualdades de género y que se promueva la creación de condiciones para la igualdad de género.  Por lo que en el cuarto trimestre de 2019 se aperturaron las ventanillas, comprendiendo el periodo del 9 de octubre al 8 de noviembre, como resultado ingresaron 769 proyectos de distintos estados de la República. Al cierre de este trimestre se han publicado de manera positiva 10 proyectos que corresponden a los estados de Campeche, Coahuila, Colima, Estado de México, Michoacán, Oaxaca, San Luis Potosí y Veracruz, por el monto de $31,171,000.00 en los que se ubican 48 mujeres.  </t>
    </r>
  </si>
  <si>
    <r>
      <t>Justificación de diferencia de avances con respecto a las metas programadas
UR:</t>
    </r>
    <r>
      <rPr>
        <sz val="10"/>
        <rFont val="Montserrat"/>
      </rPr>
      <t xml:space="preserve"> 312
Sin información
</t>
    </r>
    <r>
      <rPr>
        <b/>
        <sz val="10"/>
        <rFont val="Montserrat"/>
      </rPr>
      <t>UR:</t>
    </r>
    <r>
      <rPr>
        <sz val="10"/>
        <rFont val="Montserrat"/>
      </rPr>
      <t xml:space="preserve"> 311
A la fecha del reporte, la implementación del Componente Investigación, Innovación y Desarrollo Tecnológico Agrícola, se encuentra por iniciar la apertura de ventanillas en el SURI para el Registro de Solicitudes, por lo que aún no se cuenta con información necesaria para general el reporte, ya que la autorización de apoyos está en proceso de suscripción de instrumento jurídico entre las Representaciones Estatales de la Secretaría y los beneficiarios y al día de hoy no se ha logrado formalizar ningún convenio; lo anterior, debido a que las notificaciones emitidas por la Unidad Responsable se realizaron entre el 11 y el 18 de diciembre del año en curso. En este sentido el impacto del Componente será cuantificado durante el primer trimestre de 2020. 
</t>
    </r>
    <r>
      <rPr>
        <b/>
        <sz val="10"/>
        <rFont val="Montserrat"/>
      </rPr>
      <t>UR:</t>
    </r>
    <r>
      <rPr>
        <sz val="10"/>
        <rFont val="Montserrat"/>
      </rPr>
      <t xml:space="preserve"> 310
Sin información</t>
    </r>
  </si>
  <si>
    <r>
      <t>Acciones de mejora para el siguiente periodo
UR:</t>
    </r>
    <r>
      <rPr>
        <sz val="10"/>
        <rFont val="Montserrat"/>
      </rPr>
      <t xml:space="preserve"> 312
Indicador 1, Incentivo Recuperación de Suelos: La totalidad de los expedientes se encuentran en las Gerencias Estatales del Fideicomiso de Riesgo Compartido (FIRCO) que como Instancia Ejecutora fue la encargada de predictaminar las solicitudes, y aquellas autorizadas se encuentran en proceso de pago.  La presente administración definió como población objetivo a los pequeños y medianos productores agrícolas que tuvieran hasta 1 millón de pesos como ingresos por ventas anuales, sin embargo durante el proceso de revisión de solicitudes se determinó que una proporción importante de las mismas correspondían a productores con ingresos por ventas anuales superiores al límite establecido.   Indicador 2, Incentivo Sistemas de Riego Tecnificado: La totalidad de los expedientes se encuentran en las Gerencias Estatales del Fideicomiso de Riesgo Compartido (FIRCO) que como Instancia Ejecutora fue la encargada de predictaminar las solicitudes, y aquellas autorizadas se encuentran en proceso de pago.  La presente administración definió como población objetivo a los pequeños y medianos productores agrícolas que tuvieran hasta 1 millón de pesos como ingresos por ventas anuales, sin embargo durante el proceso de revisión de solicitudes se determinó que una proporción importante de las mismas correspondían a productores con ingresos por ventas anuales superiores al límite establecido.     
</t>
    </r>
    <r>
      <rPr>
        <b/>
        <sz val="10"/>
        <rFont val="Montserrat"/>
      </rPr>
      <t>UR:</t>
    </r>
    <r>
      <rPr>
        <sz val="10"/>
        <rFont val="Montserrat"/>
      </rPr>
      <t xml:space="preserve"> 311
Sin información
</t>
    </r>
    <r>
      <rPr>
        <b/>
        <sz val="10"/>
        <rFont val="Montserrat"/>
      </rPr>
      <t>UR:</t>
    </r>
    <r>
      <rPr>
        <sz val="10"/>
        <rFont val="Montserrat"/>
      </rPr>
      <t xml:space="preserve"> 310
Sin información</t>
    </r>
  </si>
  <si>
    <r>
      <t>Acciones realizadas en el periodo
UR:</t>
    </r>
    <r>
      <rPr>
        <sz val="10"/>
        <rFont val="Montserrat"/>
      </rPr>
      <t xml:space="preserve"> 211
Considerando el recurso existente en el FONDO PROFIN, y su ejercicio durante el 2019, se tienen los siguientes resultados:  Se han ejercido recursos en garantías y reducción al costo del financiamiento  para facilitar el acceso al crédito destinado a productores y productoras que se dediquen a actividades relacionadas con la producción, transformación, comercialización o servicios del sector agroalimentario y rural en su conjunto.  Grantías: se han ejercido 73.74 millones de pesos, en beneficio de 8,175 beneficiarios, de los cuales, 2,732 son mujeres.  Reducción al costo del financiamiento: se han ejercido 38.46 millones de pesos, en beneficio de 8,714 productores, de los cuales 1,677 son mujeres.  En total se benefició a 4,409 mujeres y 12,434 hombres que suman un total de 16,843 personas físicas.   El acceso al crédito, permite a las beneficiarias continuar con sus procesos de producción, transformación, comercialización o la prestación de servicios del sector agroalimentario y rural o iniciar en proyectos que consideren estas actividades. Se consideró el ejercicio de los recursos del Fondo PROFIN durante el ejercicio fiscal 2019. 
</t>
    </r>
    <r>
      <rPr>
        <b/>
        <sz val="10"/>
        <rFont val="Montserrat"/>
      </rPr>
      <t>UR:</t>
    </r>
    <r>
      <rPr>
        <sz val="10"/>
        <rFont val="Montserrat"/>
      </rPr>
      <t xml:space="preserve"> I6L
La operación del Componente Riesgo Comapartido 2019 se basa en la demanda de solicitudes de los productores agropecuarios que tengan la intención de participar; en este sentido se recibió un total de 666 solicitudes, de las cuales 244 fueron de mujeres, de las cuales 61 solicitudes fueron autorizadas con recursos; es decir que cumplieron con los requisitos generales y específicos del componente, de acuerdo a las Reglas de Operación. Se incluyen solicitudes de personas morales que cuentan con mujeres como socias.  Lo que se observa es que del total de solicitudes 36.63% fueron de mujeres y de éstas el 25.0% cumplieron con la normatividad.   El monto del presupuesto asignado al componente fue de $93,953,226.00, y el monto autorizado a solicitudes de mujeres fue de $25,432,735.85 lo que representa el 27.06 % del presupuesto asignado.  Considerando que es un Componente que se atiende por demanda, identificamos que el 75.0% no cumplió con los requisitos generales y específicos; lo cual denota poco conocimiento de la mecánica de entrega de los requisitos establecidos en las Reglas de Operación y cumplimiento en los tiempos establecidos.  Aún así se cumplió con la meta del indicador y se rebasó en 17%.  
</t>
    </r>
    <r>
      <rPr>
        <b/>
        <sz val="10"/>
        <rFont val="Montserrat"/>
      </rPr>
      <t>UR:</t>
    </r>
    <r>
      <rPr>
        <sz val="10"/>
        <rFont val="Montserrat"/>
      </rPr>
      <t xml:space="preserve"> 213
Se dictaminaron 15 solicitudes positivas, de las cuales 13 solicitudes contemplan la participación de un total de 79 mujeres, representando un apoyo federal solicitado de $1´895,164. Actualmente se encuentran en proceso de integración de expedientes para continuar con la entrega de subsidios.
</t>
    </r>
    <r>
      <rPr>
        <b/>
        <sz val="10"/>
        <rFont val="Montserrat"/>
      </rPr>
      <t>UR:</t>
    </r>
    <r>
      <rPr>
        <sz val="10"/>
        <rFont val="Montserrat"/>
      </rPr>
      <t xml:space="preserve"> 212
Sin información
</t>
    </r>
    <r>
      <rPr>
        <b/>
        <sz val="10"/>
        <rFont val="Montserrat"/>
      </rPr>
      <t>UR:</t>
    </r>
    <r>
      <rPr>
        <sz val="10"/>
        <rFont val="Montserrat"/>
      </rPr>
      <t xml:space="preserve"> 214
Con la finalidad de brindar una mayor atención a las y los productores de la región, se amplió el periodo de ventanilla del 4 al 18 de octubre de 2019, como resultado se autorizaron 12 proyectos, en los estados de Guerrero, Oaxaca y Veracruz por el monto de $27,625,000.00 donde participan 470 mujeres. </t>
    </r>
  </si>
  <si>
    <r>
      <t>Justificación de diferencia de avances con respecto a las metas programadas
UR:</t>
    </r>
    <r>
      <rPr>
        <sz val="10"/>
        <rFont val="Montserrat"/>
      </rPr>
      <t xml:space="preserve"> 211
Sin información
</t>
    </r>
    <r>
      <rPr>
        <b/>
        <sz val="10"/>
        <rFont val="Montserrat"/>
      </rPr>
      <t>UR:</t>
    </r>
    <r>
      <rPr>
        <sz val="10"/>
        <rFont val="Montserrat"/>
      </rPr>
      <t xml:space="preserve"> I6L
Considerando que es un Componente que se atiende por demanda, del total de solicitudes de mujeres el 75.0% no cumplió con los requisitos generales y específicos; lo cual denota poco conocimiento de la mecánica de entrega de los requisitos establecidos en las Reglas de Operación y cumplimiento en los tiempos establecidos, así como se debe considerar que la actividad agropecuaria predomina el género masculino, el porcentaje del 27.06% del presupuesta asignado se considera aceptable y el monto por $25,432,735.85.    Se superó la meta en 17%. De las solicitudes recibidas presentadas por mujeres el 25% fue autorizado.    El Componente Riesgo Compartido 2019 está sustentado en Reglas de Operación y en específico para el Componente Riesgo Compartido la Población Objetivo Específica Ejidatarios, comuneros, colonos o pequeños propietarios, ya sean personas físicas o morales, no se establece una prioridad para Mujeres, es para productoras y productores del sector agropecuario en general, lo que ha hecho FIRCO es brindar asesoría a quienes lo soliciten hombres y mujeres apoyo en la formatería que deben entregar, aclaraciones sobre los requisitos como los deben entregar, y algo importante es sugerencias para elaborar el proyecto que es la base para que presente un buen proyecto.
</t>
    </r>
    <r>
      <rPr>
        <b/>
        <sz val="10"/>
        <rFont val="Montserrat"/>
      </rPr>
      <t>UR:</t>
    </r>
    <r>
      <rPr>
        <sz val="10"/>
        <rFont val="Montserrat"/>
      </rPr>
      <t xml:space="preserve"> 213
Sin información
</t>
    </r>
    <r>
      <rPr>
        <b/>
        <sz val="10"/>
        <rFont val="Montserrat"/>
      </rPr>
      <t>UR:</t>
    </r>
    <r>
      <rPr>
        <sz val="10"/>
        <rFont val="Montserrat"/>
      </rPr>
      <t xml:space="preserve"> 212
1.La Subsecretaría de Agricultura, conforme al Reglamento Interior vigente, no cuenta con las facultades en temas de financiamiento y gestión de riesgos, lo cual ocasionó retrasos en la operación derivado de la gestión de las autorizaciones correspondientes. Lo anterior, en referencia  a la operación de los componentes del extinto Programa de Productividad y Competitividad Agroalimentaria.  2.Necesidad de corrección de las reglas de operación publicadas, cuya solicitud se realizó a principios de marzo  al área correspondiente, siendo publicadas el 21 de junio.  3. A diferencia de los 9 mil millones de pesos asignados al programa en 2018, en 2019 le fueron asignados alrededor de 4 mil 500 millones de pesos incluyendo los nuevos componentes.  
</t>
    </r>
    <r>
      <rPr>
        <b/>
        <sz val="10"/>
        <rFont val="Montserrat"/>
      </rPr>
      <t>UR:</t>
    </r>
    <r>
      <rPr>
        <sz val="10"/>
        <rFont val="Montserrat"/>
      </rPr>
      <t xml:space="preserve"> 214
La diferencia entre la meta y los resultados alcanzados se debe, entre otras cosas, a que el Programa de Fomento a la Agricultura es un programa a la demanda por lo que el ingreso de las solicitudes depende íntegramente de la decisión de las y los productores; sin embargo, para incentivar la participación de las mujeres en estos componentes, se han ofrecido incentivos para su ingreso.</t>
    </r>
  </si>
  <si>
    <r>
      <t>Acciones de mejora para el siguiente periodo
UR:</t>
    </r>
    <r>
      <rPr>
        <sz val="10"/>
        <rFont val="Montserrat"/>
      </rPr>
      <t xml:space="preserve"> 211
El principal obstáculo fue delimitar estratos de beneficiarios. Los estratos de productores elegibles de acceder a los apoyos de garantías y reducción del costo de financiamiento, es difícil que cumplan con los requisitos para ser sujetos de crédito.    Asimismo, la demora en la operación de los recursos tanto por la transferencia de los mismos a la Financiera Nacional de Desarrollo Agropecuario, Rural, Forestal y Pesquero (FND) como en la publicación de las Reglas de Operación y en general de la normatividad aplicable,  provocó que no se pudiera operar con mayor oportunidad.  
</t>
    </r>
    <r>
      <rPr>
        <b/>
        <sz val="10"/>
        <rFont val="Montserrat"/>
      </rPr>
      <t>UR:</t>
    </r>
    <r>
      <rPr>
        <sz val="10"/>
        <rFont val="Montserrat"/>
      </rPr>
      <t xml:space="preserve"> I6L
Considerando que el componente no contó con tabla de priorización y calificación, se dio la  oportunidad para las solicitantes en ser beneficiarias sin estar su solicitud sujeta a la priorización nacional.   Los obstáculos fueron dar cumplimiento con los requisitos generales y específicos del componente.  
</t>
    </r>
    <r>
      <rPr>
        <b/>
        <sz val="10"/>
        <rFont val="Montserrat"/>
      </rPr>
      <t>UR:</t>
    </r>
    <r>
      <rPr>
        <sz val="10"/>
        <rFont val="Montserrat"/>
      </rPr>
      <t xml:space="preserve"> 213
Derivado de la reestructuración de la SADER el Programa de Productividad y Competitividad Agroalimentaria se ha fusionado con el Programa de Fomento a la Agricultura, lo cual implica la reorientación de los recursos asignados en el DPEF a la Dirección General de Productividad y Desarrollo Tecnológico (DGPDT) quien funge como Unidad Responsable, según las Reglas de Operación, del Subcomponente Certificación. De igual forma la reestructuración de la dependencia, implica una reingeniería de estructura de personal y procesos para la atención de los Programas y Proyectos bajo la coordinación de la DGPDT.    Lo anterior, permitirá beneficiar de una manera integral a la población objetivo, compuesta por pequeños y medianos productores; así como para dar cumplimiento a la estrategia del Gobierno Federal de hacer el uso más eficiente de los recursos autorizados en el DPEF 2019. Cabe aclarar que el Subcomponente Equipamiento de laboratorios para sanidad, inocuidad y calidad agrícola no contó con presupuesto asignado en DPEF 2019.  
</t>
    </r>
    <r>
      <rPr>
        <b/>
        <sz val="10"/>
        <rFont val="Montserrat"/>
      </rPr>
      <t>UR:</t>
    </r>
    <r>
      <rPr>
        <sz val="10"/>
        <rFont val="Montserrat"/>
      </rPr>
      <t xml:space="preserve"> 212
Sin información
</t>
    </r>
    <r>
      <rPr>
        <b/>
        <sz val="10"/>
        <rFont val="Montserrat"/>
      </rPr>
      <t>UR:</t>
    </r>
    <r>
      <rPr>
        <sz val="10"/>
        <rFont val="Montserrat"/>
      </rPr>
      <t xml:space="preserve"> 214
Sin información</t>
    </r>
  </si>
  <si>
    <r>
      <t>Acciones realizadas en el periodo
UR:</t>
    </r>
    <r>
      <rPr>
        <sz val="10"/>
        <rFont val="Montserrat"/>
      </rPr>
      <t xml:space="preserve"> 112
Se realizaron 7 actividades de capacitación en temas de Liderazgo y Empoderamiento para Mujeres, Sensibilización en Perspectiva de Género, Masculinidades, Paternidades y Familia, Prevención de Cáncer de Mama, Administración Efectiva del Tiempo, Trayecto Seguro, Estrategias Preventivas y Taller de Técnicas de Defensa Personal, y Tipo de Violencia y Organismo Gubernamental, donde participaron 124 mujeres y 57 hombres. Se llevaron a cabo 9 acciones de las cuales se desprenden 129 actividades de difusión con el personal de las representaciones estatales y a nivel central, 1. Se llevó a cabo la difusión a nivel nacional para promover actividades deportivas y cuidado de la salud (para que el personal femenino se realice mastrografías y aplicación de vacunas contra la influenza, tétanos y hepatitis B; toma de muestra en sangre en varones para detectar cáncer de próstata y niveles de glucosa).</t>
    </r>
  </si>
  <si>
    <r>
      <t>Justificación de diferencia de avances con respecto a las metas programadas
UR:</t>
    </r>
    <r>
      <rPr>
        <sz val="10"/>
        <rFont val="Montserrat"/>
      </rPr>
      <t xml:space="preserve"> 112
Dentro del Anexo 1, no se realizó la desagregación de la información por edad, ya que no contamos con estos datos dentro de las acciones de difusión y para dar cumplimiento a la meta del indicador se hace una suma de actividades de capacitación y difusión.</t>
    </r>
  </si>
  <si>
    <r>
      <t>Acciones de mejora para el siguiente periodo
UR:</t>
    </r>
    <r>
      <rPr>
        <sz val="10"/>
        <rFont val="Montserrat"/>
      </rPr>
      <t xml:space="preserve"> 112
La participación del personal se incrementó tanto en las actividades de capacitación como en las de sensibilización.  Hubo mayor cuidado de la salud, lo cual se demostró dentro de las jornadas de salud y las actividades deportivas.  </t>
    </r>
  </si>
  <si>
    <r>
      <t>Acciones realizadas en el periodo
UR:</t>
    </r>
    <r>
      <rPr>
        <sz val="10"/>
        <rFont val="Montserrat"/>
      </rPr>
      <t xml:space="preserve"> 111
Durante el cuarto trimestre concluyeron los trabajos de adecuación de las salas de lactancia en organismos militares, así mismo, la construcción del centro de atención y tratamiento integral con perspectiva de género.
</t>
    </r>
    <r>
      <rPr>
        <b/>
        <sz val="10"/>
        <rFont val="Montserrat"/>
      </rPr>
      <t>UR:</t>
    </r>
    <r>
      <rPr>
        <sz val="10"/>
        <rFont val="Montserrat"/>
      </rPr>
      <t xml:space="preserve"> 138
Durante el Cuarto trimestre se concluyó con la materialización de la Campaña de Difusión Interna.
</t>
    </r>
    <r>
      <rPr>
        <b/>
        <sz val="10"/>
        <rFont val="Montserrat"/>
      </rPr>
      <t>UR:</t>
    </r>
    <r>
      <rPr>
        <sz val="10"/>
        <rFont val="Montserrat"/>
      </rPr>
      <t xml:space="preserve"> 116
Durante el cuarto trimestre se llevó a cabo los servicios de mantenimiento del sistema de realidad virtual del  área de paidopsiquitría.
</t>
    </r>
    <r>
      <rPr>
        <b/>
        <sz val="10"/>
        <rFont val="Montserrat"/>
      </rPr>
      <t>UR:</t>
    </r>
    <r>
      <rPr>
        <sz val="10"/>
        <rFont val="Montserrat"/>
      </rPr>
      <t xml:space="preserve"> 115
Durante el Cuarto  trimestre se cocluyó la materialización de los proyectos: Maestría en Equidad y desarrollo, Diplomado La Enseñanza-Aprendizaje con perspectiva de Género en los Planteles de Educación Militar, Diplomado Atención Social a la Familia, Capacitación al Personal de Sanidad para prevenir la Violencia Obstétrica, Diplomado para personal de sanidad sobre atención a victimas de violencia sexual, Diplomado juzgar con perspectiva género, Curso sobre elementos teorico-practicos para juzgar con perspectiva de género, Taller de sensibilización en derechos humanos, género y prevención de la violencia de género, Talleres de sensibilización de género en el S.E.M. y Taller de sensibilización en derechos humanos, género y prevención de la violencia de género en el S.E.M. 
</t>
    </r>
    <r>
      <rPr>
        <b/>
        <sz val="10"/>
        <rFont val="Montserrat"/>
      </rPr>
      <t>UR:</t>
    </r>
    <r>
      <rPr>
        <sz val="10"/>
        <rFont val="Montserrat"/>
      </rPr>
      <t xml:space="preserve"> 139
Durante el cuarto trimestre concluyeron los proyectos: Actualización del Manual de Lenguaje no Sexista, Seminario-Taller en Género, Taller de empoderamiento y liderazgo para mujeres, Talleres de la prevención de la violencia de género, Talleres de sensibilización de género, Adquisición de equipo y diseño de un sistema para que el área de quejas de DD.HH. pueda generar estadísticas con perspectiva de género y Equipamiento para centro de capacitación de derechos humanos y género.</t>
    </r>
  </si>
  <si>
    <r>
      <t>Justificación de diferencia de avances con respecto a las metas programadas
UR:</t>
    </r>
    <r>
      <rPr>
        <sz val="10"/>
        <rFont val="Montserrat"/>
      </rPr>
      <t xml:space="preserve"> 111
Ninguna, debido a que se cumplió con la meta establecida.
</t>
    </r>
    <r>
      <rPr>
        <b/>
        <sz val="10"/>
        <rFont val="Montserrat"/>
      </rPr>
      <t>UR:</t>
    </r>
    <r>
      <rPr>
        <sz val="10"/>
        <rFont val="Montserrat"/>
      </rPr>
      <t xml:space="preserve"> 138
Ninguna, debido a que se cumplió con la meta establecida.
</t>
    </r>
    <r>
      <rPr>
        <b/>
        <sz val="10"/>
        <rFont val="Montserrat"/>
      </rPr>
      <t>UR:</t>
    </r>
    <r>
      <rPr>
        <sz val="10"/>
        <rFont val="Montserrat"/>
      </rPr>
      <t xml:space="preserve"> 116
Ninguna, debido a que se cumplió con la meta establecida para el cuarto trimestre.
</t>
    </r>
    <r>
      <rPr>
        <b/>
        <sz val="10"/>
        <rFont val="Montserrat"/>
      </rPr>
      <t>UR:</t>
    </r>
    <r>
      <rPr>
        <sz val="10"/>
        <rFont val="Montserrat"/>
      </rPr>
      <t xml:space="preserve"> 115
Ninguna, debido a que se cumplió con la meta establecida para el cuarto trimestre
</t>
    </r>
    <r>
      <rPr>
        <b/>
        <sz val="10"/>
        <rFont val="Montserrat"/>
      </rPr>
      <t>UR:</t>
    </r>
    <r>
      <rPr>
        <sz val="10"/>
        <rFont val="Montserrat"/>
      </rPr>
      <t xml:space="preserve"> 139
Ninguna, debido a que se cumplió con la meta establecida.</t>
    </r>
  </si>
  <si>
    <r>
      <t>Acciones de mejora para el siguiente periodo
UR:</t>
    </r>
    <r>
      <rPr>
        <sz val="10"/>
        <rFont val="Montserrat"/>
      </rPr>
      <t xml:space="preserve"> 111
Ninguna
</t>
    </r>
    <r>
      <rPr>
        <b/>
        <sz val="10"/>
        <rFont val="Montserrat"/>
      </rPr>
      <t>UR:</t>
    </r>
    <r>
      <rPr>
        <sz val="10"/>
        <rFont val="Montserrat"/>
      </rPr>
      <t xml:space="preserve"> 138
Ninguna
</t>
    </r>
    <r>
      <rPr>
        <b/>
        <sz val="10"/>
        <rFont val="Montserrat"/>
      </rPr>
      <t>UR:</t>
    </r>
    <r>
      <rPr>
        <sz val="10"/>
        <rFont val="Montserrat"/>
      </rPr>
      <t xml:space="preserve"> 116
Ninguna.
</t>
    </r>
    <r>
      <rPr>
        <b/>
        <sz val="10"/>
        <rFont val="Montserrat"/>
      </rPr>
      <t>UR:</t>
    </r>
    <r>
      <rPr>
        <sz val="10"/>
        <rFont val="Montserrat"/>
      </rPr>
      <t xml:space="preserve"> 115
Ninguna.
</t>
    </r>
    <r>
      <rPr>
        <b/>
        <sz val="10"/>
        <rFont val="Montserrat"/>
      </rPr>
      <t>UR:</t>
    </r>
    <r>
      <rPr>
        <sz val="10"/>
        <rFont val="Montserrat"/>
      </rPr>
      <t xml:space="preserve"> 139
Ninguna</t>
    </r>
  </si>
  <si>
    <r>
      <t>Acciones realizadas en el periodo
UR:</t>
    </r>
    <r>
      <rPr>
        <sz val="10"/>
        <rFont val="Montserrat"/>
      </rPr>
      <t xml:space="preserve"> 711
En el cuatro trimestre, el avance es el siguiente:  Indicador 107 Corresponsabilidad.-En el mes de noviembre específicamente, la Secretaría realizó una kermes por la corresponsabilidad dirigida a las y los servidores públicos de la Dependencia, sin distinción en el tipo de contratación y nivel jerárquico; así como para sus familias. Esta actividad lúdica tuvo gran participación de hijas e hijos del personal. Sin embargo, en el mes de implementación se presentaron diversas actividades laborales que impidieron una mayor afluencia del personal en esta actividad. Por otro lado, continúo la rotación del personal en los centros de trabajo.   Indicador  157 Acciones sobre HYAS.- Se realizaron tres acciones  de sensibilización y capacitación en materia de igualdad entre mujeres y hombres; de particular, sobre hostigamiento sexual y acoso sexual. Éstas se dirigieron a 93 actores estratégicos como los Órganos Internos de Control (OIC) de las dependencias del sector central y hacendario.   Indicador 157 acciones estratégicas.- Se realizaron dos acciones estratégicas, un seminario sobre empoderamiento e inclusión financiera de las mujeres dirigida al personal de mandos medios y mandos de toma de decisiones del sector central y hacendario. Y un foro en materia de Trata de Personas con fines de explotación sexual.   Indicador  160 capacitación.- Se realizaron 23 acciones de capacitación con las cuales se logró sensibilizar y capacitar a 615 servidoras y servidores públicos del sector central y hacendario. La estrategia de implementación incluyó la participación activa de la Red de Enlaces de Género y las áreas de capacitación de las dependencias adscritas al ramo 06.   Indicador 103 difusión-campañas.- Se diseñaron 5 infografías sobre poblaciones en situación de vulnerabilidad con el propósito de visibilizarlas y sensibilizar al personal de la Secretaría. También se diseñaron 9 postales temáticas. Se superó la meta trimestral de 4 acciones de difusión a 15 realizadas.</t>
    </r>
  </si>
  <si>
    <r>
      <t>Justificación de diferencia de avances con respecto a las metas programadas
UR:</t>
    </r>
    <r>
      <rPr>
        <sz val="10"/>
        <rFont val="Montserrat"/>
      </rPr>
      <t xml:space="preserve"> 711
Indicador 107 Corresponsabilidad.- Se realizó una kermes de la corresponsabilidad para 168 personas. Además, 7 hombres utilizaron la licencia de paternidad y 10 mujeres hicieron uso de las salas de lactancia, para un total de 185 personas beneficiadas en el trimestre. En 2019, se programaron 300 personas de las cuales se alcanzó una meta de 255 personas. La diferencia se debió a que en el último trimestre del año se presentaron diversas actividades laborales que impidieron una mayor afluencia del personal en la actividad de la kermes. Por otro lado, continúo la rotación del personal en los centros de trabajo. Indicador 157 acciones estratégicas.-Se realizaron dos acciones estratégicas, un seminario sobre empoderamiento e inclusión financiera de las mujeres y un foro en materia de Trata de Personas con fines de explotación sexual. Durante el ejercicio fiscal 2019, se programaron y realizaron las 5 acciones estratégicas, en el 1er semestre fueron 3 y en el segundo semestre 2 acciones. Indicador  157 Acciones sobre HSYAS.- Se realizaron tres acciones  de capacitación en materia de igualdad entre mujeres y hombres; de particular, sobre hostigamiento sexual y acoso sexual para 93 personas. Durante 2019, se beneficiaron a un total de 471 servidoras y servidores públicos de las 450 personas programadas. Indicador  160 capacitación.- Se realizaron 23 acciones de capacitación con las cuales se logró sensibilizar y capacitar a 615 servidoras y servidores públicos del sector central y hacendario de los 200 programados en el trimestre. En 2019, se rebasó la meta programada de personas beneficiadas de 600 a 953 servidoras y servidores públicos totales. Indicador 103 difusión-campañas.- Se diseñaron 5 infografías sobre poblaciones en situación de vulnerabilidad con el propósito de visibilizarlas y sensibilizar al personal de la Secretaría. También se diseñaron 9 postales temáticas. En 2019 se superó la meta de 15 acciones a 27 realizadas.</t>
    </r>
  </si>
  <si>
    <r>
      <t>Acciones de mejora para el siguiente periodo
UR:</t>
    </r>
    <r>
      <rPr>
        <sz val="10"/>
        <rFont val="Montserrat"/>
      </rPr>
      <t xml:space="preserve"> 711
Indicador 107 Corresponsabilidad.- Distribuir el documento ?Criterios generales para la operación de las salas de lactancia en la Secretaría de Hacienda y Crédito Público (SHCP)?, el cual sienta las bases para la operación y seguimiento de los espacios de lactancia. Indicador  157 Acciones sobre HYAS.- Contar con un instrumento que sirva de guía para quienes ofrecen el acompañamiento en las denuncias. Un instrumento que ofrezca elementos mínimos para realizar la entrevista a las posibles víctimas. Indicador 157 acciones estratégicas.- Con el propósito de potenciar la reflexión propiciada en el Seminario de Empoderamiento e Inclusión Financiera de las Mujeres y el Foro sobre Trata de Personas con fines de explotación sexual, recuperar las experiencias para dos fines concretos: 1) elaborar un documento de consulta, y 2) sistematizar las principales experiencias con el propósito de elaborar el programa de igualdad entre mujeres y hombres de la Secretaría de Hacienda y Crédito Público. Indicador  160 capacitación.- Ajustar el ?Procedimiento para la atención de casos de hostigamiento sexual y acosos sexual? de la Secretaría con base en la experiencia obtenida en los cursos y talleres implementados en la materia, así como de la actualización del ?Protocolo para la prevención, atención y sanción del hostigamiento sexual y acoso sexual? en la Administración Pública Federal? publicado el 03 de enero de 2020 en el DOF. Indicador 103 difusión-campañas.- Difundir las infografías diseñadas, así como las 9 postales temáticas en el sector central y hacendario. Del mismo modo, se identificó la necesidad de distribuir la ?Guía de recomendaciones para el uso del lenguaje incluyente y no sexista en las comunicaciones de la Secretaría de Hacienda y Crédito Público? a todo el personal que integra la Dependencia.</t>
    </r>
  </si>
  <si>
    <r>
      <t>Acciones realizadas en el periodo
UR:</t>
    </r>
    <r>
      <rPr>
        <sz val="10"/>
        <rFont val="Montserrat"/>
      </rPr>
      <t xml:space="preserve"> 812
Del mes de julio a septiembre de 2019, la Cancillería colaboró en las siguientes iniciativas y posciones gubernamentales en materia de género:   1. Evento conmemorativo sobre la ratificación de la Convención Interamericana para Prevenir, Sancionar y Erradicar la Violencia contra la Mujer (Belém do Pará), 8 y 9 de octubre de 2019.     2. Encuentro por la Igualad y la No Violencia contra las Mujeres y las Niñas, 26 de noviembre de 2019.             3. Asistencia y Participación a la 25° sesión de la Conferencia de las Partes de la Convención Marco de las Naciones Unidas sobre Cambio Climático (COP25), del 28 de noviembre al 15 de diciembre de 2019.             4. Taller de las Coaciones de Acción del Foro Generación Igualdad, 18 y 19 de diciembre de 2019.             </t>
    </r>
  </si>
  <si>
    <r>
      <t>Justificación de diferencia de avances con respecto a las metas programadas
UR:</t>
    </r>
    <r>
      <rPr>
        <sz val="10"/>
        <rFont val="Montserrat"/>
      </rPr>
      <t xml:space="preserve"> 812
El periodo reportado coincidió con el cierre del ejercicio fiscal 2019, en este sentido la Dirección General de Derechos Humanos y Democracia realizó las gestiones correspondientes ante la Dirección General de Programación, Organización y Presupuesto a fin de cumplir con sus compromisos, pero aún no ve reflejado el pago a los prestadores de diversos servicios.</t>
    </r>
  </si>
  <si>
    <r>
      <t>Acciones de mejora para el siguiente periodo
UR:</t>
    </r>
    <r>
      <rPr>
        <sz val="10"/>
        <rFont val="Montserrat"/>
      </rPr>
      <t xml:space="preserve"> 812
Las reportadas en el Indicador: Porcentaje de acciones afirmativas en cumplimiento con las obligaciones de México en materia de género.</t>
    </r>
  </si>
  <si>
    <r>
      <t>Acciones realizadas en el periodo
UR:</t>
    </r>
    <r>
      <rPr>
        <sz val="10"/>
        <rFont val="Montserrat"/>
      </rPr>
      <t xml:space="preserve"> 610
Durante el cuarto trimestre de 2019 se realizaron las siguientes acciones en cumplimiento con el avance del Indicador:    1. Acciones para ampliar la Norma Mexicana NMX-R-025-SCFI-2015 en Igualdad Laboral y No Discriminación (NMIL) en el Consulado General de México en Houston y la Delegación Metropolitana Benito Juárez  2. Evento en conmemoración del ?Día Internacional de la Eliminación de la Violencia contra las Mujeres?: ?Las diferentes manifestaciones de violencia contra las mujeres: desafíos?.  3. Información y difusión   4. Reunión de la Red de Enlaces de Género de la Cancillería, Delegación Metropolitanas y dos Delegaciones Foráneas.  5. Registro de actividades realizadas por la Secretaría de Relaciones Exteriores, a través de sus representaciones en el exterior, oficinas de enlace, delegaciones y áreas centrales.    Por lo que en el periodo se capacitó un total de 215 personas (129 mujeres y 88 hombres)      </t>
    </r>
  </si>
  <si>
    <r>
      <t>Justificación de diferencia de avances con respecto a las metas programadas
UR:</t>
    </r>
    <r>
      <rPr>
        <sz val="10"/>
        <rFont val="Montserrat"/>
      </rPr>
      <t xml:space="preserve"> 610
Sostener una comunicación estrecha y constante con la Red de Enlaces de Género, para conocer los temas y aspectos en los que hace falta capacitación y/o materiales en cada Dirección General, así como los obstáculos a los que se enfrentan dentro de la estructura y operación como parte de la Secretaría. Con base en esta información, impartir las capacitaciones pertinentes y en las condiciones necesarias para cada segmento de personal.</t>
    </r>
  </si>
  <si>
    <r>
      <t>Acciones de mejora para el siguiente periodo
UR:</t>
    </r>
    <r>
      <rPr>
        <sz val="10"/>
        <rFont val="Montserrat"/>
      </rPr>
      <t xml:space="preserve"> 610
En el periodo reportado no se cuenta con acciones afirmativas implementadas.</t>
    </r>
  </si>
  <si>
    <r>
      <t>Acciones realizadas en el periodo
UR:</t>
    </r>
    <r>
      <rPr>
        <sz val="10"/>
        <rFont val="Montserrat"/>
      </rPr>
      <t xml:space="preserve"> 211
La acciones realizadas se encuentran detalladas en los anexos 1 y 3</t>
    </r>
  </si>
  <si>
    <r>
      <t>Justificación de diferencia de avances con respecto a las metas programadas
UR:</t>
    </r>
    <r>
      <rPr>
        <sz val="10"/>
        <rFont val="Montserrat"/>
      </rPr>
      <t xml:space="preserve"> 211
Por su parte el indicador que da seguimiento a los casos de las mujeres mexicanas en reclusión en el extranjero, superó tanto la meta anual programada como resultado de la combinación de un incremento en las detenciones de mujeres por parte de las autoridades migratorias estadounidenses junto con una mayor presencia de personal consular en las cárceles y centros de detención migratoria en Estados Unidos.       Adicionalmente, se debe señalar que la asistencia y protección consular a personas mexicanas en el exterior se brinda a petición de parte y es voluntaria.   </t>
    </r>
  </si>
  <si>
    <r>
      <t>Acciones de mejora para el siguiente periodo
UR:</t>
    </r>
    <r>
      <rPr>
        <sz val="10"/>
        <rFont val="Montserrat"/>
      </rPr>
      <t xml:space="preserve"> 211
Se requiere extender la red de aliados estratégicos para diversificar las actividades de protección preventiva y aumentar su impacto en la comunidad mexicana que reside en el exterior, incluidas acciones de sensibilización sobre estereotipos de género y su relación con acciones discriminatorias. </t>
    </r>
  </si>
  <si>
    <r>
      <t>Acciones realizadas en el periodo
UR:</t>
    </r>
    <r>
      <rPr>
        <sz val="10"/>
        <rFont val="Montserrat"/>
      </rPr>
      <t xml:space="preserve"> EZQ
El indicador -Porcentaje de avance en las acciones de la campaña de difusión que contribuye al cambio cultural en favor de la Igualdad y la No Discriminación- que es de carácter anual alcanzó la meta programada para 2019. Esto se logró a través de la difusión de la campaña institucional ?En México los Derechos Humanos se Ejercen?, en este sentido, se llevaron a cabo las acciones que se habían contemplado para su realización y con ello alcanzar el 100 por ciento de la meta.</t>
    </r>
  </si>
  <si>
    <r>
      <t>Justificación de diferencia de avances con respecto a las metas programadas
UR:</t>
    </r>
    <r>
      <rPr>
        <sz val="10"/>
        <rFont val="Montserrat"/>
      </rPr>
      <t xml:space="preserve"> EZQ
En 2019, no hubo desviaciones en el cumplimiento del indicador, ello derivado de haber cumplido el cien por ciento de las acciones comprometidas para la meta del año en comento.  </t>
    </r>
  </si>
  <si>
    <r>
      <t>Acciones de mejora para el siguiente periodo
UR:</t>
    </r>
    <r>
      <rPr>
        <sz val="10"/>
        <rFont val="Montserrat"/>
      </rPr>
      <t xml:space="preserve"> EZQ
No hay acciones de mejora</t>
    </r>
  </si>
  <si>
    <r>
      <t>Acciones realizadas en el periodo
UR:</t>
    </r>
    <r>
      <rPr>
        <sz val="10"/>
        <rFont val="Montserrat"/>
      </rPr>
      <t xml:space="preserve"> 514
Se cumplió con la meta anual establecida al realizar intervenciones en 4 entidades federativas.   Principales Resultados: Se realizaron evaluaciones iniciales y finales para monitorear los cambios tanto actitudinales como cognitivos de los participantes, estos cambios son esperados derivados de la reflexión y del entendimiento profundo de los temas que se abordaron, así como de la experiencia de cada una de las personas. Se pudieron observar cambios de opinión muy sutiles sin embargo favorables en torno al cuidado mutuo y al bienestar social. Algunos puntos importantes por resaltar son que la participación, el involucramiento y la sensibilización acerca de los diferentes temas y valores vistos en la ejecución de este programa por parte de los hombres fue muy destacada. Mostraron un gran interés reconociendo las amplias oportunidades que se tienen para mejorar la convivencia entre ambos géneros.  ? Se desarrollaron las siguientes habilidades:  Habilidad para reconocer y expresar las emociones básicas; Sensibilidad hacia la vulnerabilidad propia y ajena; Reconocimiento de la interdependencia como medio para lograr relaciones más saludables; Reconocimiento de la capacidad emocional de hombres y mujeres, independientemente de los estereotipos; Desarrollar empatía genuina hacia los demás; Reforzar el sentido de pertenencia. Reconocimiento de los propios derechos. Sensibilización ante la inequidad de género; Fomentar la participación comunitaria para la creación de redes comunitarias.   Habilidad para desarrollar pensamiento crítico. </t>
    </r>
  </si>
  <si>
    <r>
      <t>Justificación de diferencia de avances con respecto a las metas programadas
UR:</t>
    </r>
    <r>
      <rPr>
        <sz val="10"/>
        <rFont val="Montserrat"/>
      </rPr>
      <t xml:space="preserve"> 514
En México, el problema de la desigualdad de género y violencia contra la mujer y las niñas sigue siendo un desafío para el Estado en la construcción de la ciudadanía más igualitaria. De acuerdo con cifras de ONU-Mujeres, las mujeres representan el 43% de la participación económica en el país, sin embargo más de la mitad (56.6%) lo hacen en la informalidad, sin protección social, alta inseguridad y bajos salarios.     </t>
    </r>
  </si>
  <si>
    <r>
      <t>Acciones de mejora para el siguiente periodo
UR:</t>
    </r>
    <r>
      <rPr>
        <sz val="10"/>
        <rFont val="Montserrat"/>
      </rPr>
      <t xml:space="preserve"> 514
Se potenciaron los resultados obtenidos a partir de la elaboración de un Proyecto de Manual del Facilitador para trabajar con las juventudes, mismo que integra los temas, las técnicas y las recomendaciones derivadas de las intervenciones en las 4 entidades federativas. </t>
    </r>
  </si>
  <si>
    <r>
      <t>Acciones realizadas en el periodo
UR:</t>
    </r>
    <r>
      <rPr>
        <sz val="10"/>
        <rFont val="Montserrat"/>
      </rPr>
      <t xml:space="preserve"> 914
Porcentaje de casos registrados en el Banco Nacional de Datos e Información sobre Casos de Violencia contra las Mujeres (BANAVIM), para el periodo que comprende el cuarto trimestre se registraron 120,869 casos de violencia contra las mujeres en el BANAVIM, alcanzando un avance en el trimestre de 170%, que equivale al 170.2% de cumplimiento anual. ;  Porcentaje de personas capacitadas en materia de Trata de Personas.  Con la publicación de fecha 31 de mayo de 2019, en el Diario Oficial de la Federación del Reglamento Interior de la Secretaría de Gobernación, la Dirección General de Estrategias para la Atención de Derechos Humanos carece de competencia para llevar a cabo actividades de capacitación, de conformidad con el artículo 54 del mismo instrumento. ;  Porcentaje de Efectividad de Convocatorias a reuniones de trabajo de la Comisión Intersecretarial para Prevenir, Sancionar y Erradicar los Delitos en Materia de Trata de Personas y para la Protección y Asistencia a las Víctimas de es;  Porcentaje de acciones para el fortalecimiento del Banco Nacional de Datos e Información sobre Casos de Violencia contra las Mujeres (BANAVIM). Para el cumplimiento de esta acción se programó para este cuarto trimestre la realización de 10 reuniones, sin embargo solo  se efectuaron 9 reuniones de trabajo. 
</t>
    </r>
    <r>
      <rPr>
        <b/>
        <sz val="10"/>
        <rFont val="Montserrat"/>
      </rPr>
      <t>UR:</t>
    </r>
    <r>
      <rPr>
        <sz val="10"/>
        <rFont val="Montserrat"/>
      </rPr>
      <t xml:space="preserve"> 911
Se continuó con la integración del Programa para la igualdad entre Mujeres y Hombres 2019 de la Unidad para la Defensa de los Derechos Humanos, en el que se determinaron los temas propuestos para integrar la capacitación al personal del mecanismo, siendo los siguientes:  ?Formar al personal sobre técnicas de entrevista con perspectiva de género  Se tuvo acercamiento con Provoces para programar el otorgamiento de la capacitación a servidores públicos del Mecanismo (Ene 2020)  Se realizaron 3 capacitaciones en el trimestre.  ?9 y 11 de octubre como parte del proceso de implementación de la metodología con perspectiva de género y enfoque diferencial, se completó una capacitación sobre Fortalecimiento de Habilidades de Escritura y Análisis de Información. Lo anterior se realizó como parte de la Cooperación internacional que brinda la Agencia de los Estados Unidos para el Desarrollo Internacional (USAID) a través del proyecto Provoces.  ?17 y 18 de octubre de 2019, se impartieron 6 horas de capacitación sobre Seguridad y Paz con enfoque de género, lo anterior se realizó como parte de la Cooperación internacional que brinda el Reino de Suecia.  ?1 de noviembre de 2019, se llevó a cabo una capacitación intensiva para el Pilotaje de la Nueva Metodología de Análisis de Riesgo con Perspectiva de Género y Enfoque diferencial. Lo anterior se realizó como parte de la Cooperación internacional que brinda la Agencia de los Estados Unidos para el Desarrollo Internacional (USAID) a través del proyecto Provoces.    </t>
    </r>
  </si>
  <si>
    <r>
      <t>Justificación de diferencia de avances con respecto a las metas programadas
UR:</t>
    </r>
    <r>
      <rPr>
        <sz val="10"/>
        <rFont val="Montserrat"/>
      </rPr>
      <t xml:space="preserve"> 914
Porcentaje de servidores públicos capacitados y sensibilizados en el Banco Nacional de Datos e Información sobre Casos de Violencia contra las Mujeres (BANAVIM), encargados de Prevenir, Atender, Sancionar y Erradicar la Violencia contra las Mujeres en los tres niveles de gobierno. Se estableció un total acumulado de 210 servidores públicos capacitados y sensibilizados en la captura de casos al BANAVIM.   Para el cumplimiento de este indicador, se proyectó capacitar y sensibilizar a los miembros del Sistema Nacional y Estatales para Prevenir, Atender, Sancionar y Erradicar la Violencia contra las Mujeres. Para efectos de este indicador en el cuarto trimestre se programó capacitar a 210 servidores públicos; capacitando a 261 servidores públicos, de los cuales son 188 mujeres y 73 hombres; para el periodo que se informa se capacitaron a 1,389 servidores públicos integrantes de los Sistemas Estatales para prevenir, Atender, Sancionar y Erradicar la Violencia contra las Mujeres así como a p;  Porcentaje de casos registrados en el Banco Nacional de Datos e Información sobre Casos de Violencia contra las Mujeres (BANAVIM). Se estableció un total anual de 71,000 casos registrados en el BANAVIM.  La meta programada para el cuarto trimestre del 2019 fue de 71,000 casos de violencia contra las mujeres, para el periodo que comprende el presente informe se registraron 120,869 casos de violencia contra las mujeres en el BANAVIM, alcanzando un avance en el trimestre de 170%, que equivale al 170.2% de cumplimiento anual.   Lo anterior, derivado de las estrategias de coordinación generadas a partir de las convocatorias realizadas en las reuniones del 22 y 26 de marzo, así como la del 28 de octubre del presente año, Reuniones Nacionales de Enlaces Estales, sumándose a estas los Tribunales Superiores de Justicia de los estados. Por lo anterior, se establecieron las líneas de trabajo con los estados para el 2019 y se dio seguimiento, lo que sirvió para que se efectuara un registro mayor a lo planeado.   Además de las solicitudes de declaratorias de alertas y pre-alertas de género, en las que se generaron una serie de recomendaciones entre las que se encuentran, el registrar los casos de violencia contra las mujeres de las Entidades Federativas en situación de violencia, al BANAVIM.  
</t>
    </r>
    <r>
      <rPr>
        <b/>
        <sz val="10"/>
        <rFont val="Montserrat"/>
      </rPr>
      <t>UR:</t>
    </r>
    <r>
      <rPr>
        <sz val="10"/>
        <rFont val="Montserrat"/>
      </rPr>
      <t xml:space="preserve"> 911
Personas defensoras de derechos humanos y periodistas, que se encuentran en una situación de riesgo como consecuencia de su profesión, los cuales sufren amenazas, hostigamientos y agresiones que vulneran su vida, integridad, libertad y seguridad. La finalidad es atender el nivel de riesgo e implementar las Medidas de Prevención, Medidas Preventivas, Medidas de Protección y Medidas Urgentes de Protección, necesarias a fin de salvaguardar su integridad.;  Porcentaje de cumplimiento en la elaboración de un estudio sobre otorgamiento e implementación de medidas de protección con perspectiva de género conforme a los estándares internacionales y la propuesta de un catálogo de medidas de protección con perspectiva de género para implementación por parte del Mecanismo  Acciones realizadas:  85% Se propuso la ampliación de 43 a 61 medidas de protección, actualmente se encuentra en fase de revisión.  </t>
    </r>
  </si>
  <si>
    <r>
      <t>Acciones de mejora para el siguiente periodo
UR:</t>
    </r>
    <r>
      <rPr>
        <sz val="10"/>
        <rFont val="Montserrat"/>
      </rPr>
      <t xml:space="preserve"> 914
Sin información
</t>
    </r>
    <r>
      <rPr>
        <b/>
        <sz val="10"/>
        <rFont val="Montserrat"/>
      </rPr>
      <t>UR:</t>
    </r>
    <r>
      <rPr>
        <sz val="10"/>
        <rFont val="Montserrat"/>
      </rPr>
      <t xml:space="preserve"> 911
Sin información</t>
    </r>
  </si>
  <si>
    <r>
      <t>Acciones realizadas en el periodo
UR:</t>
    </r>
    <r>
      <rPr>
        <sz val="10"/>
        <rFont val="Montserrat"/>
      </rPr>
      <t xml:space="preserve"> 621
Con fundamento en la Ley General de Acceso de las Mujeres a una Vida Libre de Violencia, durante el cuarto trimestre del año 2019, se realizó la siguiente acción:  1. El 17 y 18 de octubre de 2019, un Curso de Perspectiva de Género y Protocolo Nacional de Actuación Policial, en las instalaciones del Instituto de Profesionalización de Seguridad Pública del Estado de Oaxaca, impartido a Policías estatales de las entidades: Chiapas, Oaxaca y Tabasco, se contó con la participación de 24 asistentes (15 mujeres y 9 hombres). 2. El 28 y 29 de octubre de 2019, un Curso de Perspectiva de Género y Protocolo Nacional de Actuación Policial, en el municipio de Nicolás Romero, Estado de México, impartido a policial municipales, se contó con la participación de 38 asistentes (26 mujeres y 12 hombres). 3. El 21 y 22 de noviembre de 2019, un Curso de Perspectiva de Género y Protocolo Nacional de Actuación Policial, en las instalaciones del Instituto Superior de Seguridad Pública del Estado de Sonora, impartido a Policías estatales de las entidades: Sonora y Chihuahua, se contó con la participación de 29 asistentes (13 mujeres y 16 hombres).4. El 26, 27 de noviembre, 3, 4 de diciembre y 11, 12 de diciembre de 2019, se realizaron 5 cursos de Perspectiva de Género y Protocolo Nacional de Actuación Policial, en las instalaciones de la Academia Policial de Toluca, impartido a policías municipales, se contó con la participación de 170 asistentes (71 mujeres y 99 hombres).          
</t>
    </r>
    <r>
      <rPr>
        <b/>
        <sz val="10"/>
        <rFont val="Montserrat"/>
      </rPr>
      <t>UR:</t>
    </r>
    <r>
      <rPr>
        <sz val="10"/>
        <rFont val="Montserrat"/>
      </rPr>
      <t xml:space="preserve"> 623
Con la creación de la Secretaría de Seguridad y Protección Ciudadana (SSPC), instruida en la reforma a la Ley Orgánica de la Administración Pública Federal publicada el 30 de noviembre de 2018, así como, con la publicación del Reglamento Interior de esta Secretaría, el 30 de abril de 2019 y la celebración del Convenio específico de Transferencia de Recursos Humanos, Materiales, Tecnológicos y Financieros, por los titulares de las Unidades de Administración y Finanzas de la Secretaría de Gobernación (SEGOB) y la SSPC el 11 julio de 2019, las Unidades Responsables  adscritas a la SEGOB en temas de seguridad, pasaron a formar parte de la SSPC, situación que ha implicado la modificación de las estructuras orgánicas y las capacidades de distintas áreas. Derivado de lo anterior, esta Unidad Responsable ha realizado al interior, una revisión y valoración de las acciones que en su momento se programaron como parte la SEGOB, para su cumplimiento como parte de la SSPC. Durante el tercer trimestre de 2019, la Dirección General de Política y Desarrollo Penitenciario realizó la propuesta del Anexo Técnico correspondiente a la contratación del estudio EVALUACIÓN DE LA POLÍTICA PENITENCIARIA NACIONAL CON PERSPECTIVA DE GÉNERO para el ejercicio fiscal 2019, misma que fue enviada 20 de agosto de 2019 a la Dirección General Recursos Materiales, Servicios y Obras Públicas para los efectos conducentes. </t>
    </r>
  </si>
  <si>
    <r>
      <t>Justificación de diferencia de avances con respecto a las metas programadas
UR:</t>
    </r>
    <r>
      <rPr>
        <sz val="10"/>
        <rFont val="Montserrat"/>
      </rPr>
      <t xml:space="preserve"> 621
Durante el cuarto trimestre se capacitó a 6 entidades federativas en Perspectiva de Género y Protocolo Nacional de Actuación Policial, alcanzándose un total de 11 entidades capacitadas, número superior a las 10 entidades federativas programadas para el ejercicio fiscal 2019. Cabe mencionar, que las capacitaciones son a demanda de las entidades federativas, sin embargo, es importante destacar que el marco de las Conferencias Regionales de Secretarios de Seguridad Pública, se acordó la capacitación en el Protocolo Nacional, obteniéndose una convocatoria superior a lo esperado.     Las entidades beneficiadas en este trimestre fueron: Chiapas, Estado de México, Oaxaca, Tabasco, Sonora y Chihuahua; es importante comentar que adicional a las entidades federativas programadas, se impartieron 6 Cursos de Perspectiva de Género y Protocolo Nacional de Actuación Policial a petición de los Municipios de Nicolás Romero y Toluca, ambos del Estado de México.  
</t>
    </r>
    <r>
      <rPr>
        <b/>
        <sz val="10"/>
        <rFont val="Montserrat"/>
      </rPr>
      <t>UR:</t>
    </r>
    <r>
      <rPr>
        <sz val="10"/>
        <rFont val="Montserrat"/>
      </rPr>
      <t xml:space="preserve"> 623
Durante el cuarto trimestre de 2019, se recibió el oficio número SSPC/UAF/DGPPR/0989/2019 de fecha 07 de noviembre de 2019, mediante el cual, la Dirección General de Programación y Presupuesto, comunica a todas las unidades y oficinas de la SSPC que se estableció como fecha límite el 29 de noviembre de 2019 (pago a proveedores) para el cierre de 2019 en materia financiera de conformidad con las Disposiciones de la SHCP. Derivado de lo anterior la Dirección General de Política y Desarrollo Penitenciario, se vio imposibilitada a realizar las acciones que conduzcan a la ejecución de los recursos de mérito, en virtud de que se vieron claramente reducidas las fechas y acciones para la gestión y consolidación de cualquier proceso de contratación, lo que minimiza la posibilidad de asegurar en el proceso de adjudicación la obtención de las mejores condiciones de precio, calidad, oportunidad, transparencia y otras, en beneficio del Estado, obligación indispensable y preferente mandatada por Ley de Adquisiciones, Arrendamientos y Servicios del Sector Público, como lo establece el último párrafo de su artículo 16. Reitero que la Dirección General de Política y Desarrollo Penitenciario se ha mantenido atenta y en continuo seguimiento del destino de los recursos, así como pendiente de que existieran las condiciones legales que permitieran su ejercicio en beneficio de las acciones institucionales previstas. Dado que no ha sido posible por lo antes expuesto, estamos atentos para una eventual reprogramación de su ejercicio en 2020.</t>
    </r>
  </si>
  <si>
    <r>
      <t>Acciones de mejora para el siguiente periodo
UR:</t>
    </r>
    <r>
      <rPr>
        <sz val="10"/>
        <rFont val="Montserrat"/>
      </rPr>
      <t xml:space="preserve"> 621
Se continuará con la promoción de los cursos de capacitación en las entidades federativas; cabe mencionar, que al realizar los cursos/talleres para las instancias policiales del país, se transversaliza la perspectiva de género, dando cumplimiento a la Ley General de Acceso de las Mujeres a una Vida Libre de Violencia artículo 44, fracción I; fomentando que su actuación sea apegada a los Ordenamientos Nacionales e Internacionales en la materia.    
</t>
    </r>
    <r>
      <rPr>
        <b/>
        <sz val="10"/>
        <rFont val="Montserrat"/>
      </rPr>
      <t>UR:</t>
    </r>
    <r>
      <rPr>
        <sz val="10"/>
        <rFont val="Montserrat"/>
      </rPr>
      <t xml:space="preserve"> 623
Toda vez que en 2019 se llevaron a cabo las gestiones para la creación de la Secretaría de Seguridad y Protección Ciudadana, las cuales implicaron la modificación de las estructuras orgánicas y las capacidades de distintas áreas, obligando al interior a una revisión y valoración de las acciones que en su momento se programaron como parte la SEGOB, para su cumplimiento como parte de la SSPC. Sin embargo, dadas las fechas del proceso de transición y consolidación de la SSPC, así como las Disposiciones de Cierre emitidas por la SHCP, el proceso de contratación se vio limitado, por lo que se considera su reprogramación para el ejercicio 2020. </t>
    </r>
  </si>
  <si>
    <r>
      <t>Acciones realizadas en el periodo
UR:</t>
    </r>
    <r>
      <rPr>
        <sz val="10"/>
        <rFont val="Montserrat"/>
      </rPr>
      <t xml:space="preserve"> G00
La actividad fue concluida, la campaña fue difundida en diversos medios de comunicación.</t>
    </r>
  </si>
  <si>
    <r>
      <t>Justificación de diferencia de avances con respecto a las metas programadas
UR:</t>
    </r>
    <r>
      <rPr>
        <sz val="10"/>
        <rFont val="Montserrat"/>
      </rPr>
      <t xml:space="preserve"> G00
No hay justificación por la diferencia de avances.</t>
    </r>
  </si>
  <si>
    <r>
      <t>Acciones de mejora para el siguiente periodo
UR:</t>
    </r>
    <r>
      <rPr>
        <sz val="10"/>
        <rFont val="Montserrat"/>
      </rPr>
      <t xml:space="preserve"> G00
No se realizaron acciones de mejora</t>
    </r>
  </si>
  <si>
    <r>
      <t>Acciones realizadas en el periodo
UR:</t>
    </r>
    <r>
      <rPr>
        <sz val="10"/>
        <rFont val="Montserrat"/>
      </rPr>
      <t xml:space="preserve"> V00
Porcentaje de avance de las acciones de coadyuvancia para las AVGM: La meta para este indicador, se cumplió al 100%. Toda vez que se realizaron todas las acciones programadas. ;  Porcentaje de avance en las acciones para la instrumentación y seguimiento de algunas líneas del PROIGUALDAD: En el tercer trimestre de 2019; la meta fue superada e incluso tuvo una variación del 28%. Esto se debió a que se realizaron más actividades (conferencias, talleres y videoconferencias) más de lo programado, las cuales fueron dirigidos a personal de la Comisión Nacional del Agua, Organismos de Cuenca Aguas del Valle de México; Áreas de la Secretaría de Gobernación y Tribunal Federal de Justicia Administrativa, Aguascalientes, Instituto Nacional de Migración, Secretaría de Cultura, Instituto Mexicano de la Juventud en varias entidades, Sindicato de Trabajadores de la Educación federativas, Instituto Nacional de Educación para Adultos y Club deportivo América, categoría sub 17.;  Mide el avance porcentua;  Porcentaje de avance en la elaboración y aplicación de los criterios de selección de entidades federativas para la entrega de subsidios para la creación y/o fortalecimiento de CJM: Durante el cuarto trimestre, la meta fue cumplida al 100% toda vez que, se otorgaron 79,744,302.87 millones de pesos para la creación y el fortalecimiento de CJM de las entidades federativas de: Chiapas, Coahuila, Guerrero, Jalisco, Morelos, San Luis Potosí y Zacatecas. </t>
    </r>
  </si>
  <si>
    <r>
      <t>Justificación de diferencia de avances con respecto a las metas programadas
UR:</t>
    </r>
    <r>
      <rPr>
        <sz val="10"/>
        <rFont val="Montserrat"/>
      </rPr>
      <t xml:space="preserve"> V00
La meta no se cumplió debido a que los CJM no registraron todas las mujeres que fueron atendidas, ubicadas en las 29 entidades federativas : Aguascalientes, Baja California,  Baja California Sur, Campeche, Chiapas, Chihuahua, Coahuila de Zaragoza, Colima, Ciudad de México, Durango, México, Guanajuato, Guerrero, Hidalgo, Jalisco, Michoacán, Morelos, Nayarit, Oaxaca, Puebla, Querétaro, Quintana Roo, San Luis Potosí, Sinaloa, Sonora, Tamaulipas, Tlaxcala, Yucatán y Zacatecas.;  Porcentaje de avance en las acciones para la instrumentación y seguimiento de algunas líneas del PROIGUALDAD: La variación del 28%, es debido a que se que realizaron más actividades más de la meta programada, entre las que destacan las conferencias, talleres, videoconferencia en temáticas de: en Sensibilización para la prevención del acoso y hostigamiento sexual; Acoso sexual y hostigamiento sexual; medidas de prevención y atención; género y prevención de la violencia y derechos humanos nivel intermedio, sobre género: casos emblemáticos; Violencia de género y acoso sexual en el trabajo; El círculo de la violencia; Abuso; la Cosificación de la Mujer en México, del Congreso La Fuerza de las Mexicanas?; políticas públicas con perspectiva de género; Derechos Humanos de las Mujeres por una Vida Libre de Violencia, Comunicación Incluyente; Prevención de la violencia laboral; violencia contra las mujeres; Violencia Política y sensibilización para jóvenes sobre masculinidad y prevención de la violencia de género. Beneficiando a 1,351 personas (766 mujeres y 586 hombres). Para el cuarto trimestre se benefició a 435 personas (240 mujeres y 195 hombres) </t>
    </r>
  </si>
  <si>
    <r>
      <t>Acciones de mejora para el siguiente periodo
UR:</t>
    </r>
    <r>
      <rPr>
        <sz val="10"/>
        <rFont val="Montserrat"/>
      </rPr>
      <t xml:space="preserve"> V00
Sin información</t>
    </r>
  </si>
  <si>
    <t xml:space="preserve">Avance en los Programas Presupuestarios con Erogaciones para la Igualdad entre Mujeres y Hombres, Anexo 13, PEF 2019
    Periodo Enero - Diciembre  </t>
  </si>
  <si>
    <t>Presupuesto anual aprobado para el Programa presupuestario registrado en el anexo 13 del PEF 2019</t>
  </si>
  <si>
    <t>Fiscalía General de la República</t>
  </si>
  <si>
    <t>2.79</t>
  </si>
  <si>
    <t>2.81</t>
  </si>
  <si>
    <t>UR: AYJ</t>
  </si>
  <si>
    <t>7.77</t>
  </si>
  <si>
    <t>AYJ</t>
  </si>
  <si>
    <t>Promedio Anual de valoración de documentos metodológicos y procedimentales para la atención de mujeres en situación de víctima.</t>
  </si>
  <si>
    <t>55.00</t>
  </si>
  <si>
    <t>Porcentaje de avance alcanzado en el Proceso de certificaci¨®n en la  Norma Mexicana NMX-R-025-SCFI-2015 en Igualdad Laboral y No Discriminaci¨®n, en el per¨ªodo que se informa.</t>
  </si>
  <si>
    <t>91.80</t>
  </si>
  <si>
    <t>Porcentaje de personal de la Comisión Ejecutiva de Atención a Víctimas, que brinda atención directa, capacitado en contenidos especializados para la atención de mujeres en situación de víctima que en la evaluación post alcanzan al menos el 80% de aciertos.</t>
  </si>
  <si>
    <t>89.10</t>
  </si>
  <si>
    <t>Porcentaje de personal, de mando medio y superior de la Comisión Ejecutiva de Atención a Víctimas, capacitado para la incorporación de la perspectiva de igualdad de género que en la evaluación post alcanzan al menos el 80% de aciertos.</t>
  </si>
  <si>
    <t xml:space="preserve"> AYJ- Comisión Ejecutiva de Atención a Víctimas </t>
  </si>
  <si>
    <t>233</t>
  </si>
  <si>
    <t>(Comisión Ejecutiva de Atención a Víctimas)</t>
  </si>
  <si>
    <t>7.7</t>
  </si>
  <si>
    <t>Atención a Víctimas</t>
  </si>
  <si>
    <t>E033</t>
  </si>
  <si>
    <t>Entidades no Sectorizadas</t>
  </si>
  <si>
    <t>47</t>
  </si>
  <si>
    <t>367.31</t>
  </si>
  <si>
    <t>367.47</t>
  </si>
  <si>
    <t>UR: HHG</t>
  </si>
  <si>
    <t>424.95</t>
  </si>
  <si>
    <t>97.00</t>
  </si>
  <si>
    <t>HHG</t>
  </si>
  <si>
    <t>Porcentaje de las Instancias de las Mujeres de las Entidades Federativas apoyadas por el Proequidad.</t>
  </si>
  <si>
    <t>183.00</t>
  </si>
  <si>
    <t>Porcentaje de asistencias técnicas otorgadas a las instancias de la administración pública,federal, estatal y municipal</t>
  </si>
  <si>
    <t xml:space="preserve">Porcentaje de boletines estadísticos y cuadernillos temáticos de género  </t>
  </si>
  <si>
    <t>Porcentaje de indicadores y tarjetas temáticas del Sistema de Información actualizado</t>
  </si>
  <si>
    <t>Porcentaje de avance en las actividades realizadas en el marco del Comité Técnico Especializado de Información con Perspectiva de Género</t>
  </si>
  <si>
    <t>205.00</t>
  </si>
  <si>
    <t>Porcentaje de personas certificadas con respecto a las personas programadas</t>
  </si>
  <si>
    <t>348.51</t>
  </si>
  <si>
    <t>Porcentaje de personas capacitadas en materia de igualdad entre mujeres y hombres con respecto a las personas programadas</t>
  </si>
  <si>
    <t>Porcentaje de programas con Reglas de Operación que tienen recursos en el Anexo 13 que incluyen medidas especiales de carácter temporal (acciones afirmativas).</t>
  </si>
  <si>
    <t xml:space="preserve">Porcentaje de sesiones ordinarias del Sistema Nacional para la Igualdad entre Mujeres y Hombres (SNIMH) realizadas con respecto a las programadas. </t>
  </si>
  <si>
    <t>Porcentaje de centros de trabajo certificados en la Norma Mexicana NMX-R-025-SCFI-2015 en Igualdad Laboral y No Discriminación</t>
  </si>
  <si>
    <t>Porcentaje de avance en las acciones de promoción de la Norma Mexicana NMX-R-025-SCFI-2015 en Igualdad Laboral y No Discriminación</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</si>
  <si>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</si>
  <si>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el Estado mexicano no ha logrado garantizar los derechos humanos de las mujeres y de las niñas en México. </t>
  </si>
  <si>
    <t>(Instituto Nacional de las Mujeres)</t>
  </si>
  <si>
    <t>424.9</t>
  </si>
  <si>
    <t>Fortalecimiento de la Igualdad Sustantiva entre Mujeres y Hombres</t>
  </si>
  <si>
    <t>P010</t>
  </si>
  <si>
    <t>339.65</t>
  </si>
  <si>
    <t>339.69</t>
  </si>
  <si>
    <t>358.19</t>
  </si>
  <si>
    <t>13.76</t>
  </si>
  <si>
    <t>13.91</t>
  </si>
  <si>
    <t>Porcentaje de gobiernos municipales que incorporan la Perspectiva de Género en el marco normativo, en los instrumentos de planeación y programáticos, en el fortalecimiento institucional y en las acciones gubernamentales para implementar la política en materia de igualdad entre mujeres y hombres.</t>
  </si>
  <si>
    <t>Porcentaje de gobiernos estatales que incorporan la perspectiva de género en el marco normativo, en los instrumentos de planeación y programáticos, en el fortalecimiento institucional y en las acciones gubernamentales para implementar la política en materia de igualdad entre mujeres y hombres</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</si>
  <si>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</si>
  <si>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358.1</t>
  </si>
  <si>
    <t>Fortalecimiento a la Transversalidad de la Perspectiva de Género</t>
  </si>
  <si>
    <t>S010</t>
  </si>
  <si>
    <t>463.40</t>
  </si>
  <si>
    <t>465.05</t>
  </si>
  <si>
    <t>UR: AYB</t>
  </si>
  <si>
    <t>436.62</t>
  </si>
  <si>
    <t>47.04</t>
  </si>
  <si>
    <t>46.89</t>
  </si>
  <si>
    <t>46.80</t>
  </si>
  <si>
    <t>AYB</t>
  </si>
  <si>
    <t>Porcentaje de proyectos que recibieron recursos con el tipo de apoyo Mujeres Indígenas y Afromexicanas.</t>
  </si>
  <si>
    <t>56.42</t>
  </si>
  <si>
    <t>54.14</t>
  </si>
  <si>
    <t>54.10</t>
  </si>
  <si>
    <t>Porcentaje de mujeres indígenas y afromexicanas apoyadas con acciones de capacitación, asistencia técnica y acciones formativas estrátegicas.</t>
  </si>
  <si>
    <t>66.93</t>
  </si>
  <si>
    <t>66.64</t>
  </si>
  <si>
    <t>66.60</t>
  </si>
  <si>
    <t>Porcentaje de mujeres indígenas y afromexicanas beneficiadas por el programa</t>
  </si>
  <si>
    <t xml:space="preserve"> AYB- Instituto Nacional de los Pueblos Indígenas </t>
  </si>
  <si>
    <t>10299</t>
  </si>
  <si>
    <t>20563</t>
  </si>
  <si>
    <t>85615</t>
  </si>
  <si>
    <t>125713</t>
  </si>
  <si>
    <t>(Instituto Nacional de los Pueblos Indígenas)</t>
  </si>
  <si>
    <t>436.6</t>
  </si>
  <si>
    <t>Programa para el Mejoramiento de la Producción y la Productividad Indígena</t>
  </si>
  <si>
    <t>S249</t>
  </si>
  <si>
    <t>80.41</t>
  </si>
  <si>
    <t>82.91</t>
  </si>
  <si>
    <t>88.6</t>
  </si>
  <si>
    <t>97.69</t>
  </si>
  <si>
    <t>57.14</t>
  </si>
  <si>
    <t>57.10</t>
  </si>
  <si>
    <t>Porcentaje de acciones que promueven la igualdad de género entre mujeres y hombres en el ámbito comunitario en el año t.</t>
  </si>
  <si>
    <t>Porcentaje de población indígena fortalecida en sus capacidades para alcanzar la igualdad de género en el año t.</t>
  </si>
  <si>
    <t xml:space="preserve"> En México, la prevalencia de la violencia contra las mujeres se estima por medio de la Encuesta Nacional sobre la Dinámica de las Relaciones en los Hogares (ENDIREH), realizada por el Instituto Nacional de Geografía y Estadística (INEGI), desde 2003, siendo su último levantamiento en 2016.  Con base en el tratamiento de la información de esta encuesta y la aplicación del criterio de hogar indígena del INPI, se estima que 59% de las mujeres indígenas ha experimentado algún tipo de violencia a lo largo de su vida. El tipo de violencia donde se presenta la mayor diferencia entre las mujeres indígenas y las no indígenas es en el caso de la violencia sexual, que ha afectado a 41.3% de las mujeres mayores de 15 años a nivel nacional y 29.6% de las mujeres indígenas. Es por ello que, en cumplimiento a recomendaciones realizadas por organismos especializados en la defensa de los derechos humanos nacionales e internacionales, el Instituto Nacional de los Pueblos Indígenas ha estimado necesario apoyar el ejercicio de los derechos de las mujeres indígenas y afromexicanas en sus diferentes etapas de vida y condiciones de vulnerabilidad, promoviendo su participación en los ámbitos social y comunitario, previniendo las violencias de género, así como el embarazo y el matrimonio infantil y adolescente. </t>
  </si>
  <si>
    <t>22000</t>
  </si>
  <si>
    <t>Programa de Derechos Indígenas</t>
  </si>
  <si>
    <t>U011</t>
  </si>
  <si>
    <r>
      <t>Acciones realizadas en el periodo
UR:</t>
    </r>
    <r>
      <rPr>
        <sz val="10"/>
        <rFont val="Montserrat"/>
      </rPr>
      <t xml:space="preserve"> AYJ
En fecha 14, 15, 16 y 17 de octubre de 2019, se llevaron a cabo procesos de evaluación para la certificación a personal de esta Comisión en el estándar de competencia Atención presencial de primer contacto a mujeres víctimas de violencia de género ECO539, participaron 49 personas (38 mujeres y 11 hombres), de las cuales 45 fueron certificadas (34 mujeres y 11 hombres).   Se elaboró el Diagnostico de Necesidades de Capacitación con Enfoque de Género, Derechos Humanos, Psicosocial e Interseccional de la CEAV.  Se elaboró el Programa Estratégico de Profesionalización Continua con Enfoque de Género, Derechos Humanos, Psicosocial e Interseccional para la Atención y Reparación Integral a Víctimas.  El pasado 5 de noviembre de 2019 se celebró la 5ª Reunión Nacional de Comisiones Interinstitucionales en Materia de Trata de Personas, para dar seguimiento a los acuerdos generados al R5CIES/2019/08.  Se están elaborando 4 protocolos: El Protocolo de atención y reparación integral del daño a víctimas de feminicidio; Protocolo de Atención y Reparación Integral a Víctimas en Materia de Trata de Personas; Protocolo de Actuación para la Atención a personas víctimas de Desplazamiento Forzado Interno; y Protocolo de Atención y Reparación Integral a Niños, Niñas y Adolescentes (NNA) Víctimas de Violencia.   En el mes de noviembre se difundieron dos mensajes, uno sobre el Diagnóstico Nacional sobre la discriminación hacia las personas LGBTI en México y el otro sobre el Protocolo de Atención a Población Indígena con Enfoque de Género e Intercultural. Los mensajes se difundieron a un total de 417 servidores públicos, consistentes en 246 mujeres y 171 hombres.  Se participo en 4 capacitaciones: Curso presencial Practica para el uso legítimo de la fuerza; Diplomado a distancia Reparación integral del daño como derecho fundamental; Foro en materia de Trata de personas con fines de explotación sexual; y Curso Prevención y Combate de la desaparición forzada de personas</t>
    </r>
  </si>
  <si>
    <r>
      <t>Justificación de diferencia de avances con respecto a las metas programadas
UR:</t>
    </r>
    <r>
      <rPr>
        <sz val="10"/>
        <rFont val="Montserrat"/>
      </rPr>
      <t xml:space="preserve"> AYJ
Ante la falta de presupuesto para contratar más personal en esta Unidad, se encuentra en análisis proyectos en materia de capacitación, certificación y promoción de la igualdad de género, en torno a las atenciones que se les brinda a las víctimas, atenciones basadas en perspectivas transversales de igualdad de género, derechos humanos y aplicando los enfoques psicosocial, diferencial y especializado.</t>
    </r>
  </si>
  <si>
    <r>
      <t>Acciones de mejora para el siguiente periodo
UR:</t>
    </r>
    <r>
      <rPr>
        <sz val="10"/>
        <rFont val="Montserrat"/>
      </rPr>
      <t xml:space="preserve"> AYJ
Se pretende certificar a esta Comisión Ejecutiva en la norma mexicana NMX-R-025-SCFI-2015 en Igualdad Laboral y No Discriminación.  Se aprobó que cada entidad federativa se compromete a realizar las acciones necesarias para asegurar la aplicación de los modelos de atención a víctimas unificados con el Modelo Integral de Atención a Víctimas emitido por la CEAV.  Se llevaran acciones para la capacitación de los servidores públicos en igualdad de género y su certificación.</t>
    </r>
  </si>
  <si>
    <r>
      <t>Acciones realizadas en el periodo
UR:</t>
    </r>
    <r>
      <rPr>
        <sz val="10"/>
        <rFont val="Montserrat"/>
      </rPr>
      <t xml:space="preserve"> AYB
Al periodo que se reporta, del total de 534 propuestas de comunidades indígenas y afromexicanas para el desarrollo de acciones tendientes a promover la igualdad sustantiva; se autorizaron 200 propuestas comunitarias: 30 son de Casas de la Mujer Indígena de continuidad, 4 Casas de la Mujer Indígena de apertura y 166 de Fortalecimiento para el ejercicio de derechos de las mujeres indígenas y afromexicanas en todas sus etapas de vida y condiciones de vulnerabilidad.     Por otra parte, con fundamento en el inciso 1.C.1 Proyectos estratégicos del Anexo 3.A de los Lineamientos del Programa de Derechos Indígenas, al periodo que se reporta se suscribieron 17 convenios con el objetivo de fortalecer capacidades de mujeres indígenas y afromexicanas para el ejercicio de derechos.    Asimismo, en el marco de la promotoría en igualdad de género, se autorizaron 99 apoyos a promotoras en 85 Unidades Administrativas del INPI, al término del ejercicio fiscal se contó con un padrón de 92 promotoras, en virtud de que 7 fueron dadas de baja.    Respecto al Apoyo de emergencia para la sobrevivencia familiar dirigido a mujeres, adolescentes y niñas indígenas y afromexicanas en situación de desplazamiento forzado interno, se otorgaron apoyos a 5 grupos de mujeres en Chiapas, 2 grupos de mujeres en Oaxaca y 1 grupo de mujeres en Chihuahua.    Con estas acciones, al 31 de diciembre se ha beneficiado a 23,711 personas indígenas, 17,757 mujeres y 5,954 hombres.</t>
    </r>
  </si>
  <si>
    <r>
      <t>Justificación de diferencia de avances con respecto a las metas programadas
UR:</t>
    </r>
    <r>
      <rPr>
        <sz val="10"/>
        <rFont val="Montserrat"/>
      </rPr>
      <t xml:space="preserve"> AYB
Las variaciones que se observan entre el resultado del indicador alcanzado con relación al resultados programado son consecuencia de los siguiente:    Porcentaje de población indígena fortalecida en sus capacidades para alcanzar la igualdad de género en el año t: En virtud de que inicialmente se programo beneficiar a 30,000 y al finalizar los proyectos, el número de beneficiarios fue mayor alcanzándose 50,000; el resultado del indicador fue menor al programado.    Porcentaje de acciones que promueven la igualdad de género entre mujeres y hombres en el ámbito comunitario en el año t: Derivado de la instruccion presidencial de otorgar recursos directamente a los beneficiarios, no se apoyaron durante el 2019 proyectos de organizaciones de la sociedad civil, por lo que la mayoría de las propuestas apoyadas correspondieron a proyectos de comunidades indígenas y afromexicanas; únicamente se apoyaron cinco proyectos correspondientes a organismos autónomos estatales y instituciones académicas.</t>
    </r>
  </si>
  <si>
    <r>
      <t>Acciones de mejora para el siguiente periodo
UR:</t>
    </r>
    <r>
      <rPr>
        <sz val="10"/>
        <rFont val="Montserrat"/>
      </rPr>
      <t xml:space="preserve"> AYB
En la programáción de los indicadores para el ejercicio fiscal 2020, se considerarán los motivos por los cuales se generaron variaciones entre el resultado alcanzado de los indicadores respecto de lo programa. Lo anterior, con el propósito de evitar en la medida de los posible, variaciones considerables entre los resultados alcanzados y los programados.</t>
    </r>
  </si>
  <si>
    <r>
      <t>Acciones realizadas en el periodo
UR:</t>
    </r>
    <r>
      <rPr>
        <sz val="10"/>
        <rFont val="Montserrat"/>
      </rPr>
      <t xml:space="preserve"> AYB
En 2019 se aprobaron 806,942 miles de pesos para el Programa para el Mejoramiento de la Producción y Productividad Indígena; el presupuesto modificado anual es de 805,122.6 miles de pesos al 31 de diciembre; de estos recursos, 764,903.1 están destinados a la ejecución de 3,674 proyectos productivos y turísticos: 1,855 Proyectos Productivos Comunitarios; 1,931 Proyectos Productivos para Mujeres Indígenas y Afromexicanas y 112 Proyectos de Turismo de Naturaleza. Con estos recursos también se apoyarán 220 Acciones para la Mitigación y Adaptación de los Efectos del Cambio Climático; además, para la Planeación y desarrollo de capacidades comunitarias; la Comercialización, acceso al crédito y fomento del comercio justo; y para Acciones Coordinadas para la Cohesión Social y Suficiencia Alimentaria en Regiones Indígenas Marginadas. Del presupuesto modificado anual del Programa, el monto máximo a ejercer en gastos de operación es de 40,219.5 miles de pesos.  Al 31 de diciembre se ejercieron 798,574 miles de pesos, de los cuales 761,888.1 miles de pesos corresponden a subsidios para el apoyo de 4,130 proyectos productivos, turísticos y acciones para la Mitigación y Adaptación de los Efectos del Cambio Climático, en beneficio de 31,089 mujeres y hombres indígenas; además, para el apoyo de la Planeación y desarrollo de capacidades comunitarias; la Comercialización, Acceso al crédito y fomento del comercio justo; y para Acciones Coordinadas para la Cohesión Social y Suficiencia Alimentaria en Regiones Indígenas Marginadas. En gastos de operación, se ejercieron 36,685.9 miles de pesos.</t>
    </r>
  </si>
  <si>
    <r>
      <t>Justificación de diferencia de avances con respecto a las metas programadas
UR:</t>
    </r>
    <r>
      <rPr>
        <sz val="10"/>
        <rFont val="Montserrat"/>
      </rPr>
      <t xml:space="preserve"> AYB
El indicador Porcentaje de proyectos que recibieron recursos con el tipo de apoyo Mujeres Indígenas y Afromexicanas presenta una variación positiva en la meta alcanzada al cuarto trimestre, debido a la ampliación de recursos que tuvo el tipo de apoyo Mujeres Indígenas y Afromexicanas, así como por el gran interés que presentaron las personas beneficiarias en el cumplimiento con los requisitos que establecen las reglas de operación del Programa. Asimismo dicha ampliación permitió apoyar un mayor número de mujeres indígenas y afromexicanas a las que se tenía programadas.  El indicador Porcentaje de mujeres indígenas y afromexicanas beneficiadas por el Programa presenta una variación positiva en la meta alcanzada, se deriva de la ampliación de recursos que tuvo el Programa en los tipos de apoyo Proyectos Productivos Comunitarios y Mujeres Indígenas y Afromexicanas, lo que permitió apoyar un mayor número de mujeres indígenas y afromexicanas a las que se tenia programadas. Y en el indicador Porcentaje de mujeres indígenas y afromexicanas apoyadas con acciones de capacitación, asistencia técnica y acciones formativas estratégicas, se superó la meta programada debido una gran participación de las mujeres indígenas en los procesos formativos del Programa.</t>
    </r>
  </si>
  <si>
    <r>
      <t>Acciones de mejora para el siguiente periodo
UR:</t>
    </r>
    <r>
      <rPr>
        <sz val="10"/>
        <rFont val="Montserrat"/>
      </rPr>
      <t xml:space="preserve"> AYB
Se realizaron los ajustes a la MIR 2019 del programa presupuestario S249, así como el ajuste a las metas anuales de los indicadores.</t>
    </r>
  </si>
  <si>
    <r>
      <t>Acciones realizadas en el periodo
UR:</t>
    </r>
    <r>
      <rPr>
        <sz val="10"/>
        <rFont val="Montserrat"/>
      </rPr>
      <t xml:space="preserve"> HHG
Con relación al indicador Porcentaje de gobiernos municipales que incorporan la Perspectiva de Género en el marco normativo, en los instrumentos de planeación y programáticos, en el fortalecimiento institucional y en las acciones gubernamentales para implementar la política en materia de igualdad entre mujeres y hombres, se tienen los municipios que cumplieron con los parámetros del Indicador Municipio promotor de la igualdad de género del INAFED son:  1) Matamoros, Coahuila  2) Apan, Hidalgo  3)Mineral de la Reforma, Hidalgo  4) Zitácuaro, Michoacán  5) Bahía de Banderas, Nayarit  6) Juan Galindo, Puebla  7) Hunucmá, Yucatán  Los cuales se suman a los 270,  resultando un acumulado de 277 municipios;  Con relación al indicador Porcentaje de gobiernos estatales que incorporan la perspectiva de género en el marco normativo, en los instrumentos de planeación y programáticos, en el fortalecimiento institucional y en las acciones gubernamentales para implementar la política en materia de igualdad entre mujeres y hombres, se tienen:  Entidades Federativas que obtuvieron 5 puntos: (5) Ciudad de México, Guerrero, México, Morelos, Querétaro.  Entidades Federativas que obtuvieron 7.5 puntos: (14) Aguascalientes, Baja California, Coahuila, Colima, Chihuahua, Durango, Hidalgo, Jalisco, Michoacán, Nayarit, Nuevo León, Oaxaca, Quintana Roo y Sonora.  Entidades Federativas que obtuvieron 10 puntos: (13) Baja California Sur, Campeche, Chiapas, Guanajuato, Puebla, San Luis Potosí, Sinaloa, Tabasco, Tamaulipas, Tlaxcala, Veracruz, Yucatán y Zacatecas</t>
    </r>
  </si>
  <si>
    <r>
      <t>Justificación de diferencia de avances con respecto a las metas programadas
UR:</t>
    </r>
    <r>
      <rPr>
        <sz val="10"/>
        <rFont val="Montserrat"/>
      </rPr>
      <t xml:space="preserve"> HHG
Con relación al indicador Porcentaje de gobiernos municipales que incorporan la Perspectiva de Género en el marco normativo, en los instrumentos de planeación y programáticos, en el fortalecimiento institucional y en las acciones gubernamentales para implementar la política en materia de igualdad entre mujeres y hombres, la meta no se alcanzó en 0.15 puntos porcentuales. Si bien más Instancias Municipales de las M;ujeres realizaron acciones vinculadas a los parámetros que considera el  Indicador de la Agenda de Desarrollo Municipal (ADM), algunas no cumplieron con la totalidad de los mismos, y únicamnete 7 consiguieron la certificación del indicador.</t>
    </r>
  </si>
  <si>
    <r>
      <t>Acciones de mejora para el siguiente periodo
UR:</t>
    </r>
    <r>
      <rPr>
        <sz val="10"/>
        <rFont val="Montserrat"/>
      </rPr>
      <t xml:space="preserve"> HHG
Con relación al indicador Porcentaje de gobiernos municipales que incorporan la Perspectiva de Género en el marco normativo, en los instrumentos de planeación y programáticos, en el fortalecimiento institucional y en las acciones gubernamentales para implementar la política en materia de igualdad entre mujeres y hombres, Se dará asesoría y seguimiento para que en el ejercicio fiscal 2020 los municipios realicen acciones en el marco del indicador. Por otro lado, se revisará el  indicador relacionado con el tema de Igualda una vez que se haya modificado la Agenda para el Desarrollo Municipal.</t>
    </r>
  </si>
  <si>
    <r>
      <t>Acciones realizadas en el periodo
UR:</t>
    </r>
    <r>
      <rPr>
        <sz val="10"/>
        <rFont val="Montserrat"/>
      </rPr>
      <t xml:space="preserve"> HHG
Con relación al indicador Porcentaje de personas capacitadas en materia de igualdad entre mujeres y hombres con respecto a las personas programadas, se realizó lo siguiente:    De octubre a diciembre se capacitaron 72,339 personas (32,988 mujeres, 139,191 hombres y 130 personas que no quisieron indicar su sexo) mediante cursos de capacitación en línea y presenciales. A continuación, se muestra la información desglosada por modalidad de capacitación:  En línea  - 3,065 mujeres y 2,203 hombres en el curso Inducción a la igualdad entre mujeres y hombres  - 254 mujeres y 120 hombres en el curso Prepárate para la certificación en atención del hs y as. Curso para personas consejeras  - 29, 648 mujeres, 36,869 hombres y 130 personas que no indicaron su sexo en el curso ¡Cero tolerancia al Hostigamiento sexual y acoso sexual! Conoce el Protocolo para la APF  Presenciales  -21 mujeres y 29 hombres en el curso Género, violencia y masculinidades;  Con relación al indicador Porcentaje de sesiones ;  Con relación al indicador Porcentaje de asistencias técnicas otorgadas a las instancias de la administración pública, federal, estatal y municipal, para diciembre se cuenta con once mesas instaladas en: Chiapas, Chihuahua, Ciudad de México, Coahuila, Estado de México, Hidalgo, Morelos, Tabasco, Veracruz y Yucatán, y la primera mesa municipal en Naucalpan, Estado de México, con las cuales se han generado acuerdos que permitan eliminar los obstáculos que impiden el acceso a la justicia para las mujeres y las niñas.</t>
    </r>
  </si>
  <si>
    <r>
      <t>Justificación de diferencia de avances con respecto a las metas programadas
UR:</t>
    </r>
    <r>
      <rPr>
        <sz val="10"/>
        <rFont val="Montserrat"/>
      </rPr>
      <t xml:space="preserve"> HHG
Con relación al indicador Porcentaje de asistencias técnicas otorgadas a las instancias de la administración pública, federal, estatal y municipal, la meta se superó debido al interés de las entidades federativa y municipios en la participación de ?Mesas Técnicas de Acceso a la Justicia para las Mujeres y las Niñas en Casos de Muertes Violentas?    El Inmujeres atenderá las asesías que le sean solicitadas.  ;  Con relación al indicador Porcentaje de las Instancias de las Mujeres de las Entidades Federativas apoyadas por el Proequidad, se registraron 31 proyectos de las instancias de las mujeres de las entidades federativas (IMEF), razón por la cual, no se alcanzará la meta programada de 32 IMEF. Considerado como factor de riesgo LA NO PARTICIPACIÓN.;  Con relación al indicador Porcentaje de personas certificadas con respecto a las personas programadas, Debido a la ampliación de la cobertura de certificación, producto del incremento de prestadores de servicios avalados por el Comité de ;  Con relación al indicador Porcentaje de avance en las acciones de promoción de la Norma Mexicana NMX-R-025-SCFI-2015 en Igualdad Laboral y No Discriminación, se reporta una acción de promoción más debido a la suma de esfuerzos con una institución aliada, lo que permitió rebasar la meta establecida.</t>
    </r>
  </si>
  <si>
    <r>
      <t>Acciones de mejora para el siguiente periodo
UR:</t>
    </r>
    <r>
      <rPr>
        <sz val="10"/>
        <rFont val="Montserrat"/>
      </rPr>
      <t xml:space="preserve"> HHG
Con relación al indicador Porcentaje de centros de trabajo certificados en la Norma Mexicana NMX-R-025-SCFI-2015 en Igualdad Laboral y No Discriminación, no se contemplan acciones de mejora, ya que se cumplió y se rebasó la meta establecida.;  Con relación al indicador Porcentaje de avance en las acciones de promoción de la Norma Mexicana NMX-R-025-SCFI-2015 en Igualdad Laboral y No Discriminación, no se contemplan acciones de mejora, ya que se cumplió y se rebasó la meta establecida.</t>
    </r>
  </si>
  <si>
    <t>Procuraduría General de la República</t>
  </si>
  <si>
    <t>Porcentaje respecto de su total</t>
  </si>
  <si>
    <t>TOTAL</t>
  </si>
  <si>
    <t>100 o más</t>
  </si>
  <si>
    <t>Más de 75
menos de
100</t>
  </si>
  <si>
    <t>Más de 50
hasta 75</t>
  </si>
  <si>
    <t>Hasta 50</t>
  </si>
  <si>
    <t>Sin avance</t>
  </si>
  <si>
    <t>Con avance</t>
  </si>
  <si>
    <t>Sin meta al
periodo
(N/A)</t>
  </si>
  <si>
    <t>Total</t>
  </si>
  <si>
    <t>Avance de los indicadores reportados respecto a la meta programada al período</t>
  </si>
  <si>
    <t>EVOLUCIÓN DE LAS EROGACIONES CORRESPONDIENTES AL ANEXO PARA LA IGUALDAD ENTRE MUJERES Y HOMBRES</t>
  </si>
  <si>
    <t>Cuarto trimestre de 2019</t>
  </si>
  <si>
    <t>Informes Sobre la Situación Económica, las Finanzas
Públicas y la Deuda Pública, Anexos</t>
  </si>
  <si>
    <t>Fuente: Dependencias y entidades de la Administración Pública Federal.</t>
  </si>
  <si>
    <t>3/ El presupuesto no se suma en el total por ser recursos propios.</t>
  </si>
  <si>
    <t>(d)/(c)*100</t>
  </si>
  <si>
    <t>(d)/(b)*100</t>
  </si>
  <si>
    <t>(d)</t>
  </si>
  <si>
    <t>(c)</t>
  </si>
  <si>
    <t>(b)</t>
  </si>
  <si>
    <t>(a)</t>
  </si>
  <si>
    <t>Autorizado al
período</t>
  </si>
  <si>
    <t>Autorizado
anual</t>
  </si>
  <si>
    <t>Porcentaje de avance</t>
  </si>
  <si>
    <t>Gasto Pagado
Enero-diciembre</t>
  </si>
  <si>
    <t>Autorizado
al período</t>
  </si>
  <si>
    <t>Aprobado
anual</t>
  </si>
  <si>
    <t>Avance en el ejercicio del presupuesto</t>
  </si>
  <si>
    <t>Indicadores
Reportados</t>
  </si>
  <si>
    <t>Programas
Presupuestarios</t>
  </si>
  <si>
    <t>EVOLUCIÓN DE LAS EROGACIONES CORRESPONDIENTES AL ANEXO PARA LA IGUALDAD ENTRE MUJERES Y HOMBRES
(Pesos)</t>
  </si>
  <si>
    <t>Cuarto Trimestre de 2019</t>
  </si>
  <si>
    <t>Programa orientado a las actividades de apoyo administrativo (servicios básicos, arrendamiento y mantenimiento del inmueble) y Servicios Personales.</t>
  </si>
  <si>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</si>
  <si>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</si>
  <si>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t>La Secretaría de la Función Pública, dependencia del Poder Ejecutivo Federal, vigila que los servidores públicos federales se apeguen a la legalidad durante el ejercicio de sus funciones, sanciona a los que no lo hacen así; promueve el cumplimiento de los procesos de control y fiscalización del gobierno federal, de disposiciones legales en diversas materias, dirige y determina la política de compras públicas de la Federación, coordina y realiza auditorías sobre el gasto de recursos federales, coordina procesos de desarrollo administrativo, gobierno digital, opera y encabeza el Servicio Profesional de Carrera, coordina la labor de los órganos internos de control en cada dependencia del gobierno federal y evalúa la gestión de las entidades, también a nivel federal.</t>
  </si>
  <si>
    <r>
      <t xml:space="preserve">Acciones realizadas en el periodo
UR: </t>
    </r>
    <r>
      <rPr>
        <sz val="10"/>
        <rFont val="Montserrat"/>
      </rPr>
      <t>HHG
Programa orientado a las actividades de apoyo a la función pública y buen gobierno.</t>
    </r>
  </si>
  <si>
    <r>
      <t xml:space="preserve">Justificación de diferencia de avances con respecto a las metas programadas
UR: </t>
    </r>
    <r>
      <rPr>
        <sz val="10"/>
        <rFont val="Montserrat"/>
      </rPr>
      <t>HHG
Sin información.</t>
    </r>
  </si>
  <si>
    <r>
      <t>Acciones de mejora para el siguiente periodo
UR:</t>
    </r>
    <r>
      <rPr>
        <sz val="10"/>
        <rFont val="Montserrat"/>
      </rPr>
      <t xml:space="preserve"> HHG
Sin información.</t>
    </r>
  </si>
  <si>
    <t>Subsecretaría de Desarrollo Rural</t>
  </si>
  <si>
    <t>Agricultura y Desarrollo Rural</t>
  </si>
  <si>
    <r>
      <rPr>
        <b/>
        <sz val="10"/>
        <rFont val="Montserrat"/>
      </rPr>
      <t>Acciones Realizadas en el periodo:</t>
    </r>
    <r>
      <rPr>
        <sz val="10"/>
        <rFont val="Montserrat"/>
      </rPr>
      <t xml:space="preserve">
Programa orientado a actividades de apoyo administrativo (servicios básicos, arrendamiento y mantenimiento del inmueble) y Servicios Personales.
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representa el 100.0 por ciento con respecto al presupuesto programado modificado al periodo, lo que permitió contar con los servicios necesarios para el desarrollo de actividades institucionales.</t>
    </r>
  </si>
  <si>
    <t>1/ En el Presupuesto de Egresos de la Federación 2019 no se contempla, en este anexo, recursos para el Poder Legislativo, sin embargo,al periodo enero-diciembre presenta los recursos autorizados.</t>
  </si>
  <si>
    <r>
      <t xml:space="preserve">Acciones de mejora para el siguiente periodo
UR: 410
</t>
    </r>
    <r>
      <rPr>
        <sz val="10"/>
        <rFont val="Montserrat"/>
      </rPr>
      <t>Sin información</t>
    </r>
    <r>
      <rPr>
        <b/>
        <sz val="10"/>
        <rFont val="Montserrat"/>
      </rPr>
      <t xml:space="preserve">
UR: 413
</t>
    </r>
    <r>
      <rPr>
        <sz val="10"/>
        <rFont val="Montserrat"/>
      </rPr>
      <t>Sin información</t>
    </r>
  </si>
  <si>
    <r>
      <t xml:space="preserve">Justificación de diferencia de avances con respecto a las metas programadas
UR: 410
</t>
    </r>
    <r>
      <rPr>
        <sz val="10"/>
        <rFont val="Montserrat"/>
      </rPr>
      <t>Sin información</t>
    </r>
    <r>
      <rPr>
        <b/>
        <sz val="10"/>
        <rFont val="Montserrat"/>
      </rPr>
      <t xml:space="preserve">
UR: 413
</t>
    </r>
    <r>
      <rPr>
        <sz val="10"/>
        <rFont val="Montserrat"/>
      </rPr>
      <t>Sin información</t>
    </r>
  </si>
  <si>
    <r>
      <t>Acciones realizadas en el periodo
UR: 410</t>
    </r>
    <r>
      <rPr>
        <sz val="10"/>
        <rFont val="Montserrat"/>
      </rPr>
      <t xml:space="preserve">
Sin información
</t>
    </r>
    <r>
      <rPr>
        <b/>
        <sz val="10"/>
        <rFont val="Montserrat"/>
      </rPr>
      <t xml:space="preserve">UR: 413
</t>
    </r>
    <r>
      <rPr>
        <sz val="10"/>
        <rFont val="Montserrat"/>
      </rPr>
      <t>Sin información</t>
    </r>
  </si>
  <si>
    <t>UR: 413</t>
  </si>
  <si>
    <t>Presupuesto anual aprobado para el Programa presupuestario registrado en el Anexo 13 del PEF 2019</t>
  </si>
  <si>
    <t>Porcentaje de avance en acciones de difusión en materia de igualdad de género y no discriminación</t>
  </si>
  <si>
    <t>Porcentaje de avance en la implementación de acciones de sensibilización en la Secretaría de Energía</t>
  </si>
  <si>
    <t>Porcentaje de personal asistente a un Encuentro de Cultura de Género en el Sector Energía</t>
  </si>
  <si>
    <t>Porcentaje de asistencia de mandos medios y superiores a un curso de capacitación sobre el Código de Conducta de la Secretaría de Energía.</t>
  </si>
  <si>
    <t xml:space="preserve">Porcentaje de avance en las acciones necesarias para llevar a cabo la auditoría de vigilancia para mantener la certificación en  la Norma Mexicana NMX-R-025-SCFI-2015 en Igualdad Laboral y No Discriminación </t>
  </si>
  <si>
    <t>Porcentaje de personal asistente a la presentación de documental Más vale maña que fuerza</t>
  </si>
  <si>
    <t>Porcentaje de personal asistente al curso Práctica institucional de la Política de Igualdad Laboral y No Discriminación</t>
  </si>
  <si>
    <t>410- Dirección General de Recursos Humanos, Materiales y Servicios Generales   413 Unidad de Enlace, Mejora Regulatoria y Programas Transversales</t>
  </si>
  <si>
    <t>(Unidad de Enlace, Mejora Regulatoria y Programas Transversales)</t>
  </si>
  <si>
    <t>(Dirección General de Recursos Humanos, Materiales y Servicios Generales)</t>
  </si>
  <si>
    <t>Actividades de apoyo Administrativo</t>
  </si>
  <si>
    <r>
      <t>Acciones de mejora para el siguiente periodo
UR:</t>
    </r>
    <r>
      <rPr>
        <sz val="10"/>
        <rFont val="Montserrat"/>
      </rPr>
      <t xml:space="preserve"> 300
</t>
    </r>
  </si>
  <si>
    <r>
      <t>Justificación de diferencia de avances con respecto a las metas programadas
UR:</t>
    </r>
    <r>
      <rPr>
        <sz val="10"/>
        <rFont val="Montserrat"/>
      </rPr>
      <t xml:space="preserve"> 300
</t>
    </r>
  </si>
  <si>
    <r>
      <t>Acciones realizadas en el periodo
UR:</t>
    </r>
    <r>
      <rPr>
        <sz val="10"/>
        <rFont val="Montserrat"/>
      </rPr>
      <t xml:space="preserve"> 300
</t>
    </r>
  </si>
  <si>
    <t>Porcentaje de mujeres en puestos de nivel operativo y enlace asistente al Curso Fortalecimiento de habilidades directivas para mujeres</t>
  </si>
  <si>
    <t xml:space="preserve"> 300- Subsecretaría de Electricidad</t>
  </si>
  <si>
    <t>(Subsecretaría de Electricidad)</t>
  </si>
  <si>
    <t>Coordinación de la política energética en electricidad</t>
  </si>
  <si>
    <t>UR: 140</t>
  </si>
  <si>
    <t>UR: 141</t>
  </si>
  <si>
    <t>UR: 142</t>
  </si>
  <si>
    <t>UR: 121</t>
  </si>
  <si>
    <t>UR: 124</t>
  </si>
  <si>
    <t>UR: 125</t>
  </si>
  <si>
    <t>UR: 126</t>
  </si>
  <si>
    <t>UR: 127</t>
  </si>
  <si>
    <t>UR: 128</t>
  </si>
  <si>
    <t>UR: 129</t>
  </si>
  <si>
    <t>UR: 130</t>
  </si>
  <si>
    <t>UR: 131</t>
  </si>
  <si>
    <t>UR: 132</t>
  </si>
  <si>
    <t>UR: 134</t>
  </si>
  <si>
    <t>UR: 135</t>
  </si>
  <si>
    <t>UR: 136</t>
  </si>
  <si>
    <t>UR: 137</t>
  </si>
  <si>
    <t>UR: 143</t>
  </si>
  <si>
    <t>UR: 144</t>
  </si>
  <si>
    <t>UR: 145</t>
  </si>
  <si>
    <t>UR: 146</t>
  </si>
  <si>
    <t>UR: 147</t>
  </si>
  <si>
    <t>UR: 148</t>
  </si>
  <si>
    <t>UR: 149</t>
  </si>
  <si>
    <t>UR: 150</t>
  </si>
  <si>
    <t>UR: 151</t>
  </si>
  <si>
    <t>UR: 152</t>
  </si>
  <si>
    <r>
      <t xml:space="preserve">Poder Legislativo </t>
    </r>
    <r>
      <rPr>
        <vertAlign val="superscript"/>
        <sz val="10"/>
        <color indexed="8"/>
        <rFont val="Montserrat"/>
      </rPr>
      <t>1/</t>
    </r>
  </si>
  <si>
    <r>
      <t xml:space="preserve">Energía </t>
    </r>
    <r>
      <rPr>
        <vertAlign val="superscript"/>
        <sz val="10"/>
        <color indexed="8"/>
        <rFont val="Montserrat"/>
      </rPr>
      <t>2/</t>
    </r>
  </si>
  <si>
    <r>
      <t xml:space="preserve">Instituto Mexicano del Seguro Social </t>
    </r>
    <r>
      <rPr>
        <vertAlign val="superscript"/>
        <sz val="10"/>
        <color indexed="8"/>
        <rFont val="Montserrat"/>
      </rPr>
      <t>3/</t>
    </r>
  </si>
  <si>
    <r>
      <t xml:space="preserve">Instituto de Seguridad y Servicios Sociales de los Trabajadores del Estado </t>
    </r>
    <r>
      <rPr>
        <vertAlign val="superscript"/>
        <sz val="10"/>
        <color indexed="8"/>
        <rFont val="Montserrat"/>
      </rPr>
      <t>3/</t>
    </r>
  </si>
  <si>
    <r>
      <t xml:space="preserve">Petróleos Mexicanos </t>
    </r>
    <r>
      <rPr>
        <vertAlign val="superscript"/>
        <sz val="10"/>
        <color indexed="8"/>
        <rFont val="Montserrat"/>
      </rPr>
      <t>3/</t>
    </r>
  </si>
  <si>
    <r>
      <t xml:space="preserve">Comisión Federal de Electricidad </t>
    </r>
    <r>
      <rPr>
        <vertAlign val="superscript"/>
        <sz val="10"/>
        <color indexed="8"/>
        <rFont val="Montserrat"/>
      </rPr>
      <t>3/</t>
    </r>
  </si>
  <si>
    <t>2/ Se excluyen del monto aprobado anual 500,000 pesos, y de los montos autorizado anual, al periodo y pagado enero-diciembre 431,301 pesos, los cuales corresponden a recursos propios del programa presupuestario Dirección, coordinación y control de la operación del Sistema Eléctrico 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</si>
</sst>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0.0"/>
    <numFmt numFmtId="166" formatCode="00"/>
    <numFmt numFmtId="167" formatCode="_-* #,##0_-;\-* #,##0_-;_-* &quot;-&quot;??_-;_-@_-"/>
    <numFmt numFmtId="168" formatCode="_-* #,##0.0_-;\-* #,##0.0_-;_-* &quot;-&quot;??_-;_-@_-"/>
    <numFmt numFmtId="169" formatCode="0;[Red]0"/>
    <numFmt numFmtId="170" formatCode="#,##0_ ;[Red]\-#,##0\ "/>
  </numFmts>
  <fonts count="47" x14ac:knownFonts="1">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indexed="8"/>
      <name val="Montserrat"/>
    </font>
    <font>
      <sz val="14"/>
      <color indexed="8"/>
      <name val="Montserrat"/>
    </font>
    <font>
      <b/>
      <sz val="16"/>
      <color indexed="9"/>
      <name val="Montserrat"/>
    </font>
    <font>
      <sz val="10"/>
      <name val="Montserrat"/>
    </font>
    <font>
      <b/>
      <sz val="10"/>
      <color indexed="53"/>
      <name val="Montserrat"/>
    </font>
    <font>
      <sz val="12"/>
      <name val="Montserrat"/>
    </font>
    <font>
      <b/>
      <sz val="10"/>
      <color indexed="8"/>
      <name val="Montserrat"/>
    </font>
    <font>
      <sz val="10"/>
      <color indexed="8"/>
      <name val="Montserrat"/>
    </font>
    <font>
      <b/>
      <sz val="12"/>
      <name val="Montserrat"/>
    </font>
    <font>
      <b/>
      <sz val="12"/>
      <color indexed="8"/>
      <name val="Montserrat"/>
    </font>
    <font>
      <b/>
      <sz val="10"/>
      <name val="Montserrat"/>
    </font>
    <font>
      <b/>
      <sz val="9"/>
      <color indexed="8"/>
      <name val="Montserrat"/>
    </font>
    <font>
      <sz val="9"/>
      <name val="Montserrat"/>
    </font>
    <font>
      <sz val="10"/>
      <name val="Soberana Sans"/>
      <family val="2"/>
    </font>
    <font>
      <sz val="11"/>
      <color theme="1"/>
      <name val="Montserrat"/>
    </font>
    <font>
      <b/>
      <sz val="11"/>
      <color theme="0"/>
      <name val="Montserrat"/>
    </font>
    <font>
      <b/>
      <sz val="11"/>
      <name val="Montserrat"/>
    </font>
    <font>
      <b/>
      <sz val="12"/>
      <color indexed="23"/>
      <name val="Montserrat"/>
    </font>
    <font>
      <sz val="12"/>
      <color theme="0"/>
      <name val="Montserrat"/>
    </font>
    <font>
      <sz val="11"/>
      <name val="Montserrat"/>
    </font>
    <font>
      <sz val="10"/>
      <color theme="1"/>
      <name val="Soberana Sans"/>
      <family val="3"/>
    </font>
    <font>
      <sz val="10"/>
      <name val="Soberana Sans"/>
      <family val="3"/>
    </font>
    <font>
      <sz val="9"/>
      <color theme="1"/>
      <name val="Montserrat"/>
    </font>
    <font>
      <sz val="8"/>
      <color theme="1"/>
      <name val="Montserrat"/>
    </font>
    <font>
      <b/>
      <sz val="10"/>
      <name val="Soberana Sans"/>
      <family val="2"/>
    </font>
    <font>
      <b/>
      <sz val="10"/>
      <color indexed="53"/>
      <name val="Soberana Sans"/>
      <family val="2"/>
    </font>
    <font>
      <sz val="10.5"/>
      <name val="Montserrat"/>
    </font>
    <font>
      <vertAlign val="superscript"/>
      <sz val="10"/>
      <color indexed="8"/>
      <name val="Montserrat"/>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4C19C"/>
        <bgColor indexed="64"/>
      </patternFill>
    </fill>
    <fill>
      <patternFill patternType="solid">
        <fgColor theme="0" tint="-4.9989318521683403E-2"/>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thick">
        <color rgb="FF969696"/>
      </top>
      <bottom/>
      <diagonal/>
    </border>
    <border>
      <left style="medium">
        <color auto="1"/>
      </left>
      <right/>
      <top style="thick">
        <color rgb="FF969696"/>
      </top>
      <bottom/>
      <diagonal/>
    </border>
    <border>
      <left/>
      <right style="medium">
        <color auto="1"/>
      </right>
      <top/>
      <bottom style="thin">
        <color rgb="FFD8D8D8"/>
      </bottom>
      <diagonal/>
    </border>
    <border>
      <left style="medium">
        <color auto="1"/>
      </left>
      <right/>
      <top/>
      <bottom style="thin">
        <color rgb="FFD8D8D8"/>
      </bottom>
      <diagonal/>
    </border>
    <border>
      <left/>
      <right style="medium">
        <color auto="1"/>
      </right>
      <top style="medium">
        <color rgb="FFD8D8D8"/>
      </top>
      <bottom style="thin">
        <color auto="1"/>
      </bottom>
      <diagonal/>
    </border>
    <border>
      <left/>
      <right/>
      <top style="medium">
        <color rgb="FFD8D8D8"/>
      </top>
      <bottom style="thin">
        <color auto="1"/>
      </bottom>
      <diagonal/>
    </border>
    <border>
      <left style="medium">
        <color auto="1"/>
      </left>
      <right/>
      <top style="medium">
        <color rgb="FFD8D8D8"/>
      </top>
      <bottom style="thin">
        <color auto="1"/>
      </bottom>
      <diagonal/>
    </border>
    <border>
      <left/>
      <right style="medium">
        <color auto="1"/>
      </right>
      <top/>
      <bottom style="thin">
        <color auto="1"/>
      </bottom>
      <diagonal/>
    </border>
    <border>
      <left style="medium">
        <color auto="1"/>
      </left>
      <right/>
      <top/>
      <bottom style="medium">
        <color rgb="FFD8D8D8"/>
      </bottom>
      <diagonal/>
    </border>
    <border>
      <left/>
      <right style="medium">
        <color auto="1"/>
      </right>
      <top style="medium">
        <color rgb="FF969696"/>
      </top>
      <bottom style="medium">
        <color auto="1"/>
      </bottom>
      <diagonal/>
    </border>
    <border>
      <left/>
      <right style="thick">
        <color rgb="FFB2B2B2"/>
      </right>
      <top/>
      <bottom style="medium">
        <color auto="1"/>
      </bottom>
      <diagonal/>
    </border>
    <border>
      <left/>
      <right style="medium">
        <color auto="1"/>
      </right>
      <top/>
      <bottom style="medium">
        <color rgb="FF969696"/>
      </bottom>
      <diagonal/>
    </border>
    <border>
      <left/>
      <right style="medium">
        <color auto="1"/>
      </right>
      <top/>
      <bottom/>
      <diagonal/>
    </border>
    <border>
      <left style="medium">
        <color auto="1"/>
      </left>
      <right/>
      <top/>
      <bottom/>
      <diagonal/>
    </border>
    <border>
      <left style="medium">
        <color rgb="FF969696"/>
      </left>
      <right/>
      <top/>
      <bottom style="medium">
        <color auto="1"/>
      </bottom>
      <diagonal/>
    </border>
    <border>
      <left/>
      <right style="medium">
        <color rgb="FF969696"/>
      </right>
      <top/>
      <bottom style="medium">
        <color auto="1"/>
      </bottom>
      <diagonal/>
    </border>
    <border>
      <left/>
      <right style="medium">
        <color auto="1"/>
      </right>
      <top style="medium">
        <color rgb="FF969696"/>
      </top>
      <bottom/>
      <diagonal/>
    </border>
    <border>
      <left style="medium">
        <color auto="1"/>
      </left>
      <right/>
      <top style="medium">
        <color rgb="FF808080"/>
      </top>
      <bottom/>
      <diagonal/>
    </border>
    <border>
      <left style="medium">
        <color auto="1"/>
      </left>
      <right/>
      <top style="thick">
        <color rgb="FF969696"/>
      </top>
      <bottom style="medium">
        <color rgb="FF808080"/>
      </bottom>
      <diagonal/>
    </border>
    <border>
      <left/>
      <right style="medium">
        <color auto="1"/>
      </right>
      <top/>
      <bottom style="medium">
        <color rgb="FF808080"/>
      </bottom>
      <diagonal/>
    </border>
    <border>
      <left style="medium">
        <color auto="1"/>
      </left>
      <right/>
      <top/>
      <bottom style="medium">
        <color rgb="FF808080"/>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bottom style="thick">
        <color theme="0" tint="-0.499984740745262"/>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
      <left style="thick">
        <color rgb="FFD8D8D8"/>
      </left>
      <right/>
      <top style="thick">
        <color rgb="FF969696"/>
      </top>
      <bottom style="thick">
        <color rgb="FFD8D8D8"/>
      </bottom>
      <diagonal/>
    </border>
    <border>
      <left/>
      <right/>
      <top style="thick">
        <color rgb="FF969696"/>
      </top>
      <bottom style="thick">
        <color rgb="FFD8D8D8"/>
      </bottom>
      <diagonal/>
    </border>
    <border>
      <left/>
      <right style="thick">
        <color rgb="FFD8D8D8"/>
      </right>
      <top style="thick">
        <color rgb="FF969696"/>
      </top>
      <bottom style="thick">
        <color rgb="FFD8D8D8"/>
      </bottom>
      <diagonal/>
    </border>
    <border>
      <left style="medium">
        <color indexed="64"/>
      </left>
      <right/>
      <top style="medium">
        <color indexed="64"/>
      </top>
      <bottom/>
      <diagonal/>
    </border>
    <border>
      <left/>
      <right/>
      <top style="medium">
        <color indexed="64"/>
      </top>
      <bottom/>
      <diagonal/>
    </border>
  </borders>
  <cellStyleXfs count="4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32" fillId="0" borderId="0" applyFont="0" applyFill="0" applyBorder="0" applyAlignment="0" applyProtection="0"/>
    <xf numFmtId="0" fontId="1" fillId="0" borderId="0"/>
    <xf numFmtId="0" fontId="1" fillId="0" borderId="0"/>
  </cellStyleXfs>
  <cellXfs count="308">
    <xf numFmtId="0" fontId="0" fillId="0" borderId="0" xfId="0"/>
    <xf numFmtId="0" fontId="20" fillId="33" borderId="0" xfId="0" applyFont="1" applyFill="1" applyAlignment="1">
      <alignment vertical="center"/>
    </xf>
    <xf numFmtId="0" fontId="21" fillId="33" borderId="0" xfId="0" applyFont="1" applyFill="1" applyAlignment="1">
      <alignment vertical="center"/>
    </xf>
    <xf numFmtId="0" fontId="22" fillId="0" borderId="0" xfId="0" applyNumberFormat="1" applyFont="1" applyFill="1" applyBorder="1" applyAlignment="1" applyProtection="1"/>
    <xf numFmtId="0" fontId="23" fillId="0" borderId="0" xfId="0" applyFont="1"/>
    <xf numFmtId="0" fontId="22" fillId="0" borderId="0" xfId="0" applyFont="1" applyFill="1" applyAlignment="1">
      <alignment horizontal="center"/>
    </xf>
    <xf numFmtId="0" fontId="22" fillId="0" borderId="0" xfId="0" applyFont="1" applyAlignment="1">
      <alignment horizontal="center"/>
    </xf>
    <xf numFmtId="0" fontId="22" fillId="0" borderId="0" xfId="0" applyFont="1" applyFill="1"/>
    <xf numFmtId="0" fontId="22" fillId="0" borderId="0" xfId="0" applyFont="1" applyAlignment="1">
      <alignment vertical="top" wrapText="1"/>
    </xf>
    <xf numFmtId="0" fontId="25" fillId="34" borderId="11" xfId="0" applyFont="1" applyFill="1" applyBorder="1" applyAlignment="1">
      <alignment horizontal="centerContinuous" vertical="center"/>
    </xf>
    <xf numFmtId="0" fontId="26" fillId="34" borderId="12" xfId="0" applyFont="1" applyFill="1" applyBorder="1" applyAlignment="1">
      <alignment horizontal="centerContinuous" vertical="center"/>
    </xf>
    <xf numFmtId="0" fontId="26" fillId="34" borderId="12" xfId="0" applyFont="1" applyFill="1" applyBorder="1" applyAlignment="1">
      <alignment horizontal="centerContinuous" vertical="center" wrapText="1"/>
    </xf>
    <xf numFmtId="0" fontId="26" fillId="34" borderId="13" xfId="0" applyFont="1" applyFill="1" applyBorder="1" applyAlignment="1">
      <alignment horizontal="centerContinuous" vertical="center" wrapText="1"/>
    </xf>
    <xf numFmtId="0" fontId="22" fillId="0" borderId="0" xfId="0" applyFont="1" applyFill="1" applyAlignment="1">
      <alignment vertical="top" wrapText="1"/>
    </xf>
    <xf numFmtId="0" fontId="27" fillId="0" borderId="14" xfId="0" applyFont="1" applyFill="1" applyBorder="1" applyAlignment="1">
      <alignment vertical="center" wrapText="1"/>
    </xf>
    <xf numFmtId="0" fontId="27" fillId="0" borderId="15" xfId="0" applyFont="1" applyFill="1" applyBorder="1" applyAlignment="1">
      <alignment horizontal="center" vertical="center" wrapText="1"/>
    </xf>
    <xf numFmtId="0" fontId="22" fillId="0" borderId="0" xfId="0" applyFont="1" applyFill="1" applyBorder="1" applyAlignment="1">
      <alignment vertical="top" wrapText="1"/>
    </xf>
    <xf numFmtId="165" fontId="22" fillId="0" borderId="0" xfId="0" applyNumberFormat="1" applyFont="1" applyFill="1" applyBorder="1" applyAlignment="1">
      <alignment vertical="center"/>
    </xf>
    <xf numFmtId="0" fontId="29" fillId="0" borderId="20" xfId="0" applyFont="1" applyBorder="1" applyAlignment="1">
      <alignment vertical="top" wrapText="1"/>
    </xf>
    <xf numFmtId="0" fontId="22" fillId="0" borderId="0" xfId="0" applyFont="1" applyBorder="1" applyAlignment="1">
      <alignment horizontal="center" vertical="top" wrapText="1"/>
    </xf>
    <xf numFmtId="0" fontId="22" fillId="0" borderId="0" xfId="0" applyFont="1" applyBorder="1" applyAlignment="1">
      <alignment vertical="top" wrapText="1"/>
    </xf>
    <xf numFmtId="0" fontId="23" fillId="0" borderId="20" xfId="0" applyFont="1" applyBorder="1" applyAlignment="1">
      <alignment vertical="top" wrapText="1"/>
    </xf>
    <xf numFmtId="0" fontId="30" fillId="0" borderId="23" xfId="0" applyFont="1" applyBorder="1" applyAlignment="1">
      <alignment horizontal="center" vertical="center" wrapText="1"/>
    </xf>
    <xf numFmtId="0" fontId="23" fillId="0" borderId="0" xfId="0" applyFont="1" applyBorder="1" applyAlignment="1">
      <alignment vertical="top" wrapText="1"/>
    </xf>
    <xf numFmtId="3" fontId="31" fillId="0" borderId="23" xfId="0" applyNumberFormat="1" applyFont="1" applyBorder="1" applyAlignment="1">
      <alignment horizontal="center" vertical="center" wrapText="1"/>
    </xf>
    <xf numFmtId="0" fontId="29" fillId="0" borderId="24" xfId="0" applyFont="1" applyBorder="1" applyAlignment="1">
      <alignment horizontal="justify" vertical="center"/>
    </xf>
    <xf numFmtId="0" fontId="29" fillId="0" borderId="0" xfId="0" applyFont="1" applyAlignment="1">
      <alignment vertical="top" wrapText="1"/>
    </xf>
    <xf numFmtId="0" fontId="22" fillId="0" borderId="0" xfId="0" applyFont="1" applyAlignment="1">
      <alignment horizontal="right" vertical="top" wrapText="1"/>
    </xf>
    <xf numFmtId="0" fontId="22" fillId="0" borderId="17" xfId="0" applyFont="1" applyBorder="1" applyAlignment="1">
      <alignment vertical="top" wrapText="1"/>
    </xf>
    <xf numFmtId="0" fontId="29" fillId="0" borderId="17" xfId="0" applyFont="1" applyBorder="1" applyAlignment="1">
      <alignment vertical="top" wrapText="1"/>
    </xf>
    <xf numFmtId="0" fontId="29" fillId="0" borderId="0" xfId="0" applyFont="1" applyBorder="1" applyAlignment="1">
      <alignment vertical="top" wrapText="1"/>
    </xf>
    <xf numFmtId="0" fontId="29" fillId="0" borderId="27" xfId="0" applyFont="1" applyBorder="1" applyAlignment="1">
      <alignment horizontal="justify" vertical="top" wrapText="1"/>
    </xf>
    <xf numFmtId="164" fontId="22" fillId="0" borderId="0" xfId="0" applyNumberFormat="1" applyFont="1" applyAlignment="1">
      <alignment vertical="top" wrapText="1"/>
    </xf>
    <xf numFmtId="164" fontId="22" fillId="0" borderId="0" xfId="0" applyNumberFormat="1" applyFont="1" applyFill="1" applyBorder="1" applyAlignment="1">
      <alignment horizontal="center" vertical="center" wrapText="1"/>
    </xf>
    <xf numFmtId="0" fontId="22" fillId="0" borderId="21" xfId="0" applyFont="1" applyBorder="1" applyAlignment="1">
      <alignment horizontal="center" vertical="center" wrapText="1"/>
    </xf>
    <xf numFmtId="0" fontId="23" fillId="0" borderId="0" xfId="0" applyFont="1" applyAlignment="1">
      <alignment vertical="top" wrapText="1"/>
    </xf>
    <xf numFmtId="0" fontId="29" fillId="35" borderId="35" xfId="0" applyFont="1" applyFill="1" applyBorder="1" applyAlignment="1">
      <alignment vertical="center" wrapText="1"/>
    </xf>
    <xf numFmtId="0" fontId="29" fillId="35" borderId="35" xfId="0" applyFont="1" applyFill="1" applyBorder="1" applyAlignment="1">
      <alignment horizontal="center" vertical="center" wrapText="1"/>
    </xf>
    <xf numFmtId="0" fontId="29" fillId="35" borderId="39" xfId="0" applyFont="1" applyFill="1" applyBorder="1" applyAlignment="1">
      <alignment horizontal="center" vertical="center" wrapText="1"/>
    </xf>
    <xf numFmtId="0" fontId="29" fillId="35" borderId="45" xfId="0" applyFont="1" applyFill="1" applyBorder="1" applyAlignment="1">
      <alignment horizontal="center" vertical="center" wrapText="1"/>
    </xf>
    <xf numFmtId="0" fontId="29" fillId="0" borderId="22" xfId="0" applyFont="1" applyBorder="1" applyAlignment="1">
      <alignment horizontal="justify" vertical="top" wrapText="1"/>
    </xf>
    <xf numFmtId="0" fontId="22" fillId="0" borderId="22" xfId="0" applyFont="1" applyBorder="1" applyAlignment="1">
      <alignment vertical="top" wrapText="1"/>
    </xf>
    <xf numFmtId="4" fontId="22" fillId="0" borderId="22" xfId="0" applyNumberFormat="1" applyFont="1" applyBorder="1" applyAlignment="1">
      <alignment vertical="top" wrapText="1"/>
    </xf>
    <xf numFmtId="4" fontId="22" fillId="0" borderId="22" xfId="0" applyNumberFormat="1" applyFont="1" applyBorder="1" applyAlignment="1">
      <alignment horizontal="center" vertical="top" wrapText="1"/>
    </xf>
    <xf numFmtId="4" fontId="22" fillId="0" borderId="22" xfId="0" applyNumberFormat="1" applyFont="1" applyFill="1" applyBorder="1" applyAlignment="1">
      <alignment horizontal="center" vertical="top" wrapText="1"/>
    </xf>
    <xf numFmtId="0" fontId="22" fillId="0" borderId="51" xfId="0" applyFont="1" applyBorder="1" applyAlignment="1">
      <alignment horizontal="center" vertical="top" wrapText="1"/>
    </xf>
    <xf numFmtId="0" fontId="29" fillId="0" borderId="53" xfId="0" applyFont="1" applyBorder="1" applyAlignment="1">
      <alignment horizontal="justify" vertical="top" wrapText="1"/>
    </xf>
    <xf numFmtId="0" fontId="22" fillId="0" borderId="53" xfId="0" applyFont="1" applyBorder="1" applyAlignment="1">
      <alignment vertical="top" wrapText="1"/>
    </xf>
    <xf numFmtId="4" fontId="22" fillId="0" borderId="53" xfId="0" applyNumberFormat="1" applyFont="1" applyBorder="1" applyAlignment="1">
      <alignment vertical="top" wrapText="1"/>
    </xf>
    <xf numFmtId="4" fontId="22" fillId="0" borderId="53" xfId="0" applyNumberFormat="1" applyFont="1" applyBorder="1" applyAlignment="1">
      <alignment horizontal="center" vertical="top" wrapText="1"/>
    </xf>
    <xf numFmtId="4" fontId="22" fillId="0" borderId="53" xfId="0" applyNumberFormat="1" applyFont="1" applyFill="1" applyBorder="1" applyAlignment="1">
      <alignment horizontal="center" vertical="top" wrapText="1"/>
    </xf>
    <xf numFmtId="0" fontId="22" fillId="0" borderId="54" xfId="0" applyFont="1" applyBorder="1" applyAlignment="1">
      <alignment horizontal="center" vertical="top" wrapText="1"/>
    </xf>
    <xf numFmtId="0" fontId="29" fillId="35" borderId="35" xfId="0" applyFont="1" applyFill="1" applyBorder="1" applyAlignment="1">
      <alignment horizontal="center" vertical="center" wrapText="1"/>
    </xf>
    <xf numFmtId="0" fontId="29" fillId="0" borderId="22" xfId="0" applyFont="1" applyBorder="1" applyAlignment="1">
      <alignment horizontal="justify" vertical="top" wrapText="1"/>
    </xf>
    <xf numFmtId="0" fontId="22" fillId="0" borderId="0" xfId="0" applyFont="1" applyBorder="1" applyAlignment="1">
      <alignment vertical="top" wrapText="1"/>
    </xf>
    <xf numFmtId="0" fontId="29" fillId="0" borderId="74" xfId="0" applyFont="1" applyBorder="1" applyAlignment="1">
      <alignment vertical="top" wrapText="1"/>
    </xf>
    <xf numFmtId="0" fontId="23" fillId="0" borderId="74" xfId="0" applyFont="1" applyBorder="1" applyAlignment="1">
      <alignment vertical="top" wrapText="1"/>
    </xf>
    <xf numFmtId="0" fontId="29" fillId="0" borderId="81" xfId="0" applyFont="1" applyBorder="1" applyAlignment="1">
      <alignment horizontal="justify" vertical="top" wrapText="1"/>
    </xf>
    <xf numFmtId="0" fontId="22" fillId="0" borderId="73" xfId="0" applyFont="1" applyBorder="1" applyAlignment="1">
      <alignment horizontal="center" vertical="center" wrapText="1"/>
    </xf>
    <xf numFmtId="0" fontId="29" fillId="35" borderId="59" xfId="0" applyFont="1" applyFill="1" applyBorder="1" applyAlignment="1">
      <alignment horizontal="center" vertical="center" wrapText="1"/>
    </xf>
    <xf numFmtId="0" fontId="29" fillId="35" borderId="70" xfId="0" applyFont="1" applyFill="1" applyBorder="1" applyAlignment="1">
      <alignment horizontal="center" vertical="center" wrapText="1"/>
    </xf>
    <xf numFmtId="0" fontId="22" fillId="0" borderId="68" xfId="0" applyFont="1" applyBorder="1" applyAlignment="1">
      <alignment horizontal="center" vertical="top" wrapText="1"/>
    </xf>
    <xf numFmtId="0" fontId="29" fillId="0" borderId="66" xfId="0" applyFont="1" applyBorder="1" applyAlignment="1">
      <alignment horizontal="justify" vertical="top" wrapText="1"/>
    </xf>
    <xf numFmtId="0" fontId="22" fillId="0" borderId="66" xfId="0" applyFont="1" applyBorder="1" applyAlignment="1">
      <alignment vertical="top" wrapText="1"/>
    </xf>
    <xf numFmtId="4" fontId="22" fillId="0" borderId="66" xfId="0" applyNumberFormat="1" applyFont="1" applyBorder="1" applyAlignment="1">
      <alignment vertical="top" wrapText="1"/>
    </xf>
    <xf numFmtId="4" fontId="22" fillId="0" borderId="66" xfId="0" applyNumberFormat="1" applyFont="1" applyBorder="1" applyAlignment="1">
      <alignment horizontal="center" vertical="top" wrapText="1"/>
    </xf>
    <xf numFmtId="4" fontId="22" fillId="0" borderId="66" xfId="0" applyNumberFormat="1" applyFont="1" applyFill="1" applyBorder="1" applyAlignment="1">
      <alignment horizontal="center" vertical="top" wrapText="1"/>
    </xf>
    <xf numFmtId="0" fontId="22" fillId="0" borderId="65" xfId="0" applyFont="1" applyBorder="1" applyAlignment="1">
      <alignment horizontal="center" vertical="top" wrapText="1"/>
    </xf>
    <xf numFmtId="0" fontId="33" fillId="0" borderId="0" xfId="43" applyFont="1"/>
    <xf numFmtId="0" fontId="33" fillId="0" borderId="0" xfId="43" applyFont="1" applyBorder="1" applyAlignment="1">
      <alignment horizontal="right"/>
    </xf>
    <xf numFmtId="0" fontId="26" fillId="0" borderId="0" xfId="43" applyFont="1"/>
    <xf numFmtId="0" fontId="26" fillId="37" borderId="35" xfId="43" applyFont="1" applyFill="1" applyBorder="1" applyAlignment="1">
      <alignment horizontal="center" vertical="center" wrapText="1"/>
    </xf>
    <xf numFmtId="0" fontId="26" fillId="37" borderId="35" xfId="43" applyFont="1" applyFill="1" applyBorder="1" applyAlignment="1">
      <alignment vertical="top" wrapText="1"/>
    </xf>
    <xf numFmtId="3" fontId="26" fillId="37" borderId="35" xfId="43" applyNumberFormat="1" applyFont="1" applyFill="1" applyBorder="1" applyAlignment="1">
      <alignment vertical="top"/>
    </xf>
    <xf numFmtId="3" fontId="26" fillId="37" borderId="0" xfId="43" applyNumberFormat="1" applyFont="1" applyFill="1" applyBorder="1" applyAlignment="1">
      <alignment horizontal="center"/>
    </xf>
    <xf numFmtId="0" fontId="26" fillId="37" borderId="0" xfId="43" applyFont="1" applyFill="1" applyBorder="1" applyAlignment="1">
      <alignment vertical="top" wrapText="1"/>
    </xf>
    <xf numFmtId="3" fontId="26" fillId="37" borderId="0" xfId="43" applyNumberFormat="1" applyFont="1" applyFill="1" applyBorder="1" applyAlignment="1">
      <alignment vertical="top"/>
    </xf>
    <xf numFmtId="166" fontId="26" fillId="37" borderId="0" xfId="43" applyNumberFormat="1" applyFont="1" applyFill="1" applyBorder="1" applyAlignment="1">
      <alignment vertical="top"/>
    </xf>
    <xf numFmtId="3" fontId="25" fillId="37" borderId="0" xfId="43" applyNumberFormat="1" applyFont="1" applyFill="1" applyBorder="1" applyAlignment="1">
      <alignment horizontal="center" vertical="center"/>
    </xf>
    <xf numFmtId="1" fontId="25" fillId="37" borderId="0" xfId="43" applyNumberFormat="1" applyFont="1" applyFill="1" applyBorder="1" applyAlignment="1">
      <alignment horizontal="center" vertical="center"/>
    </xf>
    <xf numFmtId="3" fontId="25" fillId="37" borderId="0" xfId="43" applyNumberFormat="1" applyFont="1" applyFill="1" applyBorder="1" applyAlignment="1">
      <alignment vertical="center"/>
    </xf>
    <xf numFmtId="0" fontId="33" fillId="0" borderId="0" xfId="43" applyFont="1" applyFill="1" applyAlignment="1">
      <alignment vertical="center"/>
    </xf>
    <xf numFmtId="0" fontId="34" fillId="0" borderId="82" xfId="43" applyFont="1" applyFill="1" applyBorder="1" applyAlignment="1">
      <alignment horizontal="center" vertical="center"/>
    </xf>
    <xf numFmtId="0" fontId="34" fillId="0" borderId="82" xfId="43" applyFont="1" applyFill="1" applyBorder="1" applyAlignment="1">
      <alignment horizontal="center" vertical="center" wrapText="1"/>
    </xf>
    <xf numFmtId="0" fontId="33" fillId="0" borderId="0" xfId="43" applyFont="1" applyFill="1" applyAlignment="1">
      <alignment horizontal="center" vertical="center"/>
    </xf>
    <xf numFmtId="0" fontId="34" fillId="0" borderId="83" xfId="43" applyFont="1" applyFill="1" applyBorder="1" applyAlignment="1">
      <alignment horizontal="center" vertical="center"/>
    </xf>
    <xf numFmtId="0" fontId="34" fillId="0" borderId="83" xfId="43" applyFont="1" applyFill="1" applyBorder="1" applyAlignment="1">
      <alignment horizontal="center" vertical="center" wrapText="1"/>
    </xf>
    <xf numFmtId="0" fontId="33" fillId="0" borderId="0" xfId="43" applyFont="1" applyAlignment="1">
      <alignment vertical="center"/>
    </xf>
    <xf numFmtId="0" fontId="34" fillId="36" borderId="0" xfId="43" applyFont="1" applyFill="1" applyBorder="1" applyAlignment="1">
      <alignment horizontal="center" vertical="center" wrapText="1"/>
    </xf>
    <xf numFmtId="0" fontId="33" fillId="0" borderId="0" xfId="43" applyFont="1" applyAlignment="1">
      <alignment horizontal="center" vertical="center"/>
    </xf>
    <xf numFmtId="0" fontId="34" fillId="36" borderId="0" xfId="43" applyFont="1" applyFill="1" applyBorder="1" applyAlignment="1">
      <alignment horizontal="center"/>
    </xf>
    <xf numFmtId="0" fontId="35" fillId="0" borderId="0" xfId="43" applyFont="1" applyFill="1" applyBorder="1" applyAlignment="1">
      <alignment horizontal="center" vertical="center" wrapText="1"/>
    </xf>
    <xf numFmtId="0" fontId="36" fillId="0" borderId="0" xfId="43" applyFont="1" applyFill="1" applyAlignment="1">
      <alignment vertical="center"/>
    </xf>
    <xf numFmtId="0" fontId="33" fillId="0" borderId="0" xfId="43" applyFont="1" applyBorder="1"/>
    <xf numFmtId="167" fontId="33" fillId="0" borderId="0" xfId="42" applyNumberFormat="1" applyFont="1" applyBorder="1"/>
    <xf numFmtId="168" fontId="33" fillId="0" borderId="0" xfId="42" applyNumberFormat="1" applyFont="1" applyBorder="1"/>
    <xf numFmtId="0" fontId="38" fillId="0" borderId="0" xfId="43" applyFont="1" applyBorder="1"/>
    <xf numFmtId="167" fontId="38" fillId="0" borderId="0" xfId="42" applyNumberFormat="1" applyFont="1" applyBorder="1"/>
    <xf numFmtId="0" fontId="38" fillId="0" borderId="0" xfId="43" applyFont="1" applyBorder="1" applyAlignment="1">
      <alignment horizontal="right"/>
    </xf>
    <xf numFmtId="168" fontId="38" fillId="0" borderId="0" xfId="42" applyNumberFormat="1" applyFont="1" applyBorder="1"/>
    <xf numFmtId="0" fontId="39" fillId="0" borderId="0" xfId="44" applyFont="1"/>
    <xf numFmtId="3" fontId="33" fillId="0" borderId="0" xfId="43" applyNumberFormat="1" applyFont="1" applyBorder="1"/>
    <xf numFmtId="0" fontId="40" fillId="0" borderId="0" xfId="44" applyFont="1"/>
    <xf numFmtId="168" fontId="41" fillId="0" borderId="0" xfId="42" applyNumberFormat="1" applyFont="1" applyBorder="1"/>
    <xf numFmtId="0" fontId="26" fillId="0" borderId="0" xfId="43" applyFont="1" applyBorder="1"/>
    <xf numFmtId="165" fontId="26" fillId="37" borderId="85" xfId="43" applyNumberFormat="1" applyFont="1" applyFill="1" applyBorder="1" applyAlignment="1">
      <alignment vertical="center"/>
    </xf>
    <xf numFmtId="3" fontId="26" fillId="37" borderId="85" xfId="43" applyNumberFormat="1" applyFont="1" applyFill="1" applyBorder="1" applyAlignment="1">
      <alignment vertical="center"/>
    </xf>
    <xf numFmtId="3" fontId="26" fillId="37" borderId="85" xfId="43" applyNumberFormat="1" applyFont="1" applyFill="1" applyBorder="1" applyAlignment="1">
      <alignment horizontal="center"/>
    </xf>
    <xf numFmtId="0" fontId="26" fillId="37" borderId="85" xfId="43" applyFont="1" applyFill="1" applyBorder="1" applyAlignment="1">
      <alignment vertical="top" wrapText="1"/>
    </xf>
    <xf numFmtId="3" fontId="26" fillId="37" borderId="85" xfId="43" applyNumberFormat="1" applyFont="1" applyFill="1" applyBorder="1" applyAlignment="1">
      <alignment vertical="top"/>
    </xf>
    <xf numFmtId="165" fontId="26" fillId="37" borderId="0" xfId="43" applyNumberFormat="1" applyFont="1" applyFill="1" applyBorder="1" applyAlignment="1">
      <alignment vertical="center"/>
    </xf>
    <xf numFmtId="3" fontId="26" fillId="37" borderId="0" xfId="43" applyNumberFormat="1" applyFont="1" applyFill="1" applyBorder="1" applyAlignment="1">
      <alignment vertical="center"/>
    </xf>
    <xf numFmtId="0" fontId="26" fillId="37" borderId="0" xfId="43" applyFont="1" applyFill="1" applyBorder="1" applyAlignment="1">
      <alignment horizontal="left" vertical="center"/>
    </xf>
    <xf numFmtId="165" fontId="25" fillId="37" borderId="0" xfId="43" applyNumberFormat="1" applyFont="1" applyFill="1" applyBorder="1" applyAlignment="1">
      <alignment vertical="center"/>
    </xf>
    <xf numFmtId="0" fontId="33" fillId="0" borderId="82" xfId="43" applyFont="1" applyBorder="1"/>
    <xf numFmtId="0" fontId="33" fillId="0" borderId="82" xfId="43" applyFont="1" applyBorder="1" applyAlignment="1">
      <alignment horizontal="right"/>
    </xf>
    <xf numFmtId="0" fontId="33" fillId="0" borderId="0" xfId="43" applyFont="1" applyFill="1" applyBorder="1"/>
    <xf numFmtId="167" fontId="33" fillId="0" borderId="0" xfId="42" applyNumberFormat="1" applyFont="1" applyFill="1" applyBorder="1"/>
    <xf numFmtId="168" fontId="33" fillId="0" borderId="0" xfId="42" applyNumberFormat="1" applyFont="1" applyFill="1" applyBorder="1"/>
    <xf numFmtId="0" fontId="34" fillId="0" borderId="83" xfId="43" applyFont="1" applyFill="1" applyBorder="1" applyAlignment="1">
      <alignment horizontal="center"/>
    </xf>
    <xf numFmtId="0" fontId="33" fillId="0" borderId="0" xfId="43" applyFont="1" applyBorder="1" applyAlignment="1">
      <alignment vertical="center"/>
    </xf>
    <xf numFmtId="167" fontId="33" fillId="0" borderId="0" xfId="42" applyNumberFormat="1" applyFont="1" applyBorder="1" applyAlignment="1">
      <alignment vertical="center"/>
    </xf>
    <xf numFmtId="168" fontId="33" fillId="0" borderId="0" xfId="42" applyNumberFormat="1" applyFont="1" applyBorder="1" applyAlignment="1">
      <alignment vertical="center"/>
    </xf>
    <xf numFmtId="0" fontId="33" fillId="0" borderId="0" xfId="43" applyFont="1" applyBorder="1" applyAlignment="1">
      <alignment horizontal="center" vertical="center"/>
    </xf>
    <xf numFmtId="0" fontId="36" fillId="0" borderId="0" xfId="43" applyFont="1" applyFill="1" applyBorder="1" applyAlignment="1">
      <alignment vertical="center"/>
    </xf>
    <xf numFmtId="0" fontId="29" fillId="35" borderId="35" xfId="0" applyFont="1" applyFill="1" applyBorder="1" applyAlignment="1">
      <alignment horizontal="center" vertical="center" wrapText="1"/>
    </xf>
    <xf numFmtId="0" fontId="29" fillId="0" borderId="22" xfId="0" applyFont="1" applyBorder="1" applyAlignment="1">
      <alignment horizontal="justify" vertical="top" wrapText="1"/>
    </xf>
    <xf numFmtId="0" fontId="29" fillId="0" borderId="66" xfId="0" applyFont="1" applyBorder="1" applyAlignment="1">
      <alignment horizontal="justify" vertical="top" wrapText="1"/>
    </xf>
    <xf numFmtId="0" fontId="29" fillId="35" borderId="59" xfId="0" applyFont="1" applyFill="1" applyBorder="1" applyAlignment="1">
      <alignment horizontal="center" vertical="center" wrapText="1"/>
    </xf>
    <xf numFmtId="168" fontId="38" fillId="37" borderId="0" xfId="42" applyNumberFormat="1" applyFont="1" applyFill="1" applyAlignment="1">
      <alignment vertical="top" wrapText="1"/>
    </xf>
    <xf numFmtId="169" fontId="33" fillId="0" borderId="0" xfId="42" applyNumberFormat="1" applyFont="1" applyBorder="1"/>
    <xf numFmtId="170" fontId="41" fillId="0" borderId="0" xfId="43" applyNumberFormat="1" applyFont="1" applyBorder="1"/>
    <xf numFmtId="3" fontId="42" fillId="0" borderId="0" xfId="43" applyNumberFormat="1" applyFont="1" applyBorder="1"/>
    <xf numFmtId="0" fontId="22" fillId="0" borderId="0" xfId="0" applyFont="1"/>
    <xf numFmtId="0" fontId="32" fillId="0" borderId="0" xfId="0" applyFont="1" applyAlignment="1">
      <alignment horizontal="center"/>
    </xf>
    <xf numFmtId="0" fontId="32" fillId="0" borderId="0" xfId="0" applyFont="1"/>
    <xf numFmtId="0" fontId="32" fillId="0" borderId="0" xfId="0" applyFont="1" applyAlignment="1">
      <alignment vertical="top" wrapText="1"/>
    </xf>
    <xf numFmtId="0" fontId="27" fillId="0" borderId="14" xfId="0" applyFont="1" applyBorder="1" applyAlignment="1">
      <alignment vertical="center" wrapText="1"/>
    </xf>
    <xf numFmtId="0" fontId="27" fillId="0" borderId="15" xfId="0" applyFont="1" applyBorder="1" applyAlignment="1">
      <alignment horizontal="center" vertical="center" wrapText="1"/>
    </xf>
    <xf numFmtId="0" fontId="40" fillId="0" borderId="0" xfId="0" applyFont="1" applyAlignment="1">
      <alignment vertical="top" wrapText="1"/>
    </xf>
    <xf numFmtId="165" fontId="40" fillId="0" borderId="0" xfId="0" applyNumberFormat="1" applyFont="1" applyAlignment="1">
      <alignment vertical="center"/>
    </xf>
    <xf numFmtId="0" fontId="43" fillId="0" borderId="74" xfId="0" applyFont="1" applyBorder="1" applyAlignment="1">
      <alignment vertical="top" wrapText="1"/>
    </xf>
    <xf numFmtId="0" fontId="22" fillId="0" borderId="0" xfId="0" applyFont="1" applyAlignment="1">
      <alignment horizontal="center" vertical="top" wrapText="1"/>
    </xf>
    <xf numFmtId="164" fontId="32" fillId="0" borderId="0" xfId="0" applyNumberFormat="1" applyFont="1" applyAlignment="1">
      <alignment vertical="top" wrapText="1"/>
    </xf>
    <xf numFmtId="164" fontId="22" fillId="37" borderId="0" xfId="0" applyNumberFormat="1" applyFont="1" applyFill="1" applyAlignment="1">
      <alignment horizontal="center" vertical="center" wrapText="1"/>
    </xf>
    <xf numFmtId="0" fontId="22" fillId="37" borderId="73" xfId="0" applyFont="1" applyFill="1" applyBorder="1" applyAlignment="1">
      <alignment horizontal="center" vertical="center" wrapText="1"/>
    </xf>
    <xf numFmtId="0" fontId="44" fillId="0" borderId="0" xfId="0" applyFont="1" applyAlignment="1">
      <alignment vertical="top" wrapText="1"/>
    </xf>
    <xf numFmtId="2" fontId="32" fillId="0" borderId="0" xfId="0" applyNumberFormat="1" applyFont="1" applyAlignment="1">
      <alignment vertical="top" wrapText="1"/>
    </xf>
    <xf numFmtId="165" fontId="32" fillId="0" borderId="0" xfId="0" applyNumberFormat="1" applyFont="1" applyAlignment="1">
      <alignment vertical="top" wrapText="1"/>
    </xf>
    <xf numFmtId="0" fontId="43" fillId="0" borderId="0" xfId="0" applyFont="1" applyAlignment="1">
      <alignment vertical="top" wrapText="1"/>
    </xf>
    <xf numFmtId="0" fontId="32" fillId="0" borderId="0" xfId="0" applyFont="1" applyAlignment="1">
      <alignment horizontal="right" vertical="top" wrapText="1"/>
    </xf>
    <xf numFmtId="165" fontId="22" fillId="0" borderId="0" xfId="0" applyNumberFormat="1" applyFont="1" applyAlignment="1">
      <alignment vertical="center"/>
    </xf>
    <xf numFmtId="0" fontId="0" fillId="0" borderId="0" xfId="0" applyAlignment="1">
      <alignment vertical="top" wrapText="1"/>
    </xf>
    <xf numFmtId="0" fontId="22" fillId="0" borderId="0" xfId="0" applyFont="1" applyBorder="1" applyAlignment="1">
      <alignment vertical="top" wrapText="1"/>
    </xf>
    <xf numFmtId="0" fontId="29" fillId="35" borderId="35" xfId="0" applyFont="1" applyFill="1" applyBorder="1" applyAlignment="1">
      <alignment horizontal="center" vertical="center" wrapText="1"/>
    </xf>
    <xf numFmtId="0" fontId="29" fillId="0" borderId="22" xfId="0" applyFont="1" applyBorder="1" applyAlignment="1">
      <alignment horizontal="justify" vertical="top" wrapText="1"/>
    </xf>
    <xf numFmtId="0" fontId="29" fillId="0" borderId="53" xfId="0" applyFont="1" applyBorder="1" applyAlignment="1">
      <alignment horizontal="justify" vertical="top" wrapText="1"/>
    </xf>
    <xf numFmtId="0" fontId="29" fillId="0" borderId="66" xfId="0" applyFont="1" applyBorder="1" applyAlignment="1">
      <alignment horizontal="justify" vertical="top" wrapText="1"/>
    </xf>
    <xf numFmtId="0" fontId="29" fillId="35" borderId="59" xfId="0" applyFont="1" applyFill="1" applyBorder="1" applyAlignment="1">
      <alignment horizontal="center" vertical="center" wrapText="1"/>
    </xf>
    <xf numFmtId="0" fontId="22" fillId="0" borderId="0" xfId="0" applyFont="1" applyAlignment="1">
      <alignment vertical="top" wrapText="1"/>
    </xf>
    <xf numFmtId="0" fontId="22" fillId="0" borderId="0" xfId="0" applyFont="1" applyFill="1" applyBorder="1" applyAlignment="1">
      <alignment horizontal="center" vertical="top" wrapText="1"/>
    </xf>
    <xf numFmtId="164" fontId="0" fillId="0" borderId="0" xfId="0" applyNumberFormat="1" applyAlignment="1">
      <alignment vertical="top" wrapText="1"/>
    </xf>
    <xf numFmtId="0" fontId="0" fillId="0" borderId="0" xfId="0" applyNumberFormat="1" applyFont="1" applyFill="1" applyBorder="1" applyAlignment="1" applyProtection="1"/>
    <xf numFmtId="0" fontId="0" fillId="0" borderId="0" xfId="0" applyFill="1"/>
    <xf numFmtId="0" fontId="0" fillId="0" borderId="0" xfId="0" applyAlignment="1">
      <alignment horizontal="center"/>
    </xf>
    <xf numFmtId="0" fontId="0" fillId="0" borderId="0" xfId="0" applyFill="1" applyAlignment="1">
      <alignment horizontal="center"/>
    </xf>
    <xf numFmtId="0" fontId="25" fillId="37" borderId="0" xfId="43" applyFont="1" applyFill="1" applyBorder="1" applyAlignment="1">
      <alignment horizontal="left" vertical="center"/>
    </xf>
    <xf numFmtId="0" fontId="37" fillId="36" borderId="0" xfId="43" applyFont="1" applyFill="1" applyAlignment="1">
      <alignment horizontal="center" vertical="center" wrapText="1"/>
    </xf>
    <xf numFmtId="0" fontId="35" fillId="0" borderId="83" xfId="43" applyFont="1" applyFill="1" applyBorder="1" applyAlignment="1">
      <alignment horizontal="center" vertical="center" wrapText="1"/>
    </xf>
    <xf numFmtId="0" fontId="34" fillId="36" borderId="0" xfId="43" applyFont="1" applyFill="1" applyBorder="1" applyAlignment="1">
      <alignment horizontal="center" vertical="center"/>
    </xf>
    <xf numFmtId="0" fontId="34" fillId="36" borderId="0" xfId="43" applyFont="1" applyFill="1" applyBorder="1" applyAlignment="1">
      <alignment horizontal="center" vertical="center" wrapText="1"/>
    </xf>
    <xf numFmtId="0" fontId="34" fillId="36" borderId="84" xfId="43" applyFont="1" applyFill="1" applyBorder="1" applyAlignment="1">
      <alignment horizontal="center" vertical="center"/>
    </xf>
    <xf numFmtId="0" fontId="34" fillId="36" borderId="84" xfId="43" applyFont="1" applyFill="1" applyBorder="1" applyAlignment="1">
      <alignment horizontal="center" vertical="center" wrapText="1"/>
    </xf>
    <xf numFmtId="0" fontId="37" fillId="36" borderId="0" xfId="43" applyFont="1" applyFill="1" applyBorder="1" applyAlignment="1">
      <alignment horizontal="center" vertical="center" wrapText="1"/>
    </xf>
    <xf numFmtId="0" fontId="35" fillId="0" borderId="0" xfId="43" applyFont="1" applyFill="1" applyBorder="1" applyAlignment="1">
      <alignment horizontal="center" vertical="center" wrapText="1"/>
    </xf>
    <xf numFmtId="0" fontId="34" fillId="36" borderId="87" xfId="43" applyFont="1" applyFill="1" applyBorder="1" applyAlignment="1">
      <alignment horizontal="center" vertical="center"/>
    </xf>
    <xf numFmtId="0" fontId="40" fillId="0" borderId="0" xfId="44" applyFont="1" applyAlignment="1">
      <alignment horizontal="left" vertical="top" wrapText="1"/>
    </xf>
    <xf numFmtId="0" fontId="34" fillId="36" borderId="88" xfId="43" applyFont="1" applyFill="1" applyBorder="1" applyAlignment="1">
      <alignment horizontal="center" vertical="center" wrapText="1"/>
    </xf>
    <xf numFmtId="0" fontId="25" fillId="37" borderId="86" xfId="43" applyFont="1" applyFill="1" applyBorder="1" applyAlignment="1">
      <alignment horizontal="left" vertical="center"/>
    </xf>
    <xf numFmtId="0" fontId="29" fillId="0" borderId="25" xfId="0" applyFont="1" applyFill="1" applyBorder="1" applyAlignment="1">
      <alignment horizontal="justify" vertical="top" wrapText="1"/>
    </xf>
    <xf numFmtId="0" fontId="29" fillId="0" borderId="17" xfId="0" applyFont="1" applyFill="1" applyBorder="1" applyAlignment="1">
      <alignment horizontal="justify" vertical="top" wrapText="1"/>
    </xf>
    <xf numFmtId="0" fontId="29" fillId="0" borderId="26" xfId="0" applyFont="1" applyFill="1" applyBorder="1" applyAlignment="1">
      <alignment horizontal="justify" vertical="top" wrapText="1"/>
    </xf>
    <xf numFmtId="0" fontId="29" fillId="0" borderId="38" xfId="0" applyFont="1" applyFill="1" applyBorder="1" applyAlignment="1">
      <alignment horizontal="justify" vertical="top" wrapText="1"/>
    </xf>
    <xf numFmtId="0" fontId="29" fillId="0" borderId="39" xfId="0" applyFont="1" applyFill="1" applyBorder="1" applyAlignment="1">
      <alignment horizontal="justify" vertical="top" wrapText="1"/>
    </xf>
    <xf numFmtId="0" fontId="29" fillId="0" borderId="47" xfId="0" applyFont="1" applyFill="1" applyBorder="1" applyAlignment="1">
      <alignment horizontal="justify" vertical="top" wrapText="1"/>
    </xf>
    <xf numFmtId="0" fontId="29" fillId="35" borderId="25" xfId="0" applyFont="1" applyFill="1" applyBorder="1" applyAlignment="1">
      <alignment horizontal="center" vertical="center"/>
    </xf>
    <xf numFmtId="0" fontId="29" fillId="35" borderId="17" xfId="0" applyFont="1" applyFill="1" applyBorder="1" applyAlignment="1">
      <alignment horizontal="center" vertical="center"/>
    </xf>
    <xf numFmtId="0" fontId="29" fillId="35" borderId="48" xfId="0" applyFont="1" applyFill="1" applyBorder="1" applyAlignment="1">
      <alignment horizontal="center" vertical="center"/>
    </xf>
    <xf numFmtId="0" fontId="29" fillId="35" borderId="38" xfId="0" applyFont="1" applyFill="1" applyBorder="1" applyAlignment="1">
      <alignment horizontal="center" vertical="center"/>
    </xf>
    <xf numFmtId="0" fontId="29" fillId="35" borderId="39" xfId="0" applyFont="1" applyFill="1" applyBorder="1" applyAlignment="1">
      <alignment horizontal="center" vertical="center"/>
    </xf>
    <xf numFmtId="0" fontId="29" fillId="35" borderId="49" xfId="0" applyFont="1" applyFill="1" applyBorder="1" applyAlignment="1">
      <alignment horizontal="center" vertical="center"/>
    </xf>
    <xf numFmtId="0" fontId="29" fillId="35" borderId="35" xfId="0" applyFont="1" applyFill="1" applyBorder="1" applyAlignment="1">
      <alignment horizontal="center" vertical="center" wrapText="1"/>
    </xf>
    <xf numFmtId="0" fontId="29" fillId="35" borderId="33" xfId="0" applyFont="1" applyFill="1" applyBorder="1" applyAlignment="1">
      <alignment horizontal="center" vertical="center" wrapText="1"/>
    </xf>
    <xf numFmtId="0" fontId="29" fillId="35" borderId="34" xfId="0" applyFont="1" applyFill="1" applyBorder="1" applyAlignment="1">
      <alignment horizontal="center" vertical="center" wrapText="1"/>
    </xf>
    <xf numFmtId="0" fontId="29" fillId="0" borderId="50" xfId="0" applyFont="1" applyBorder="1" applyAlignment="1">
      <alignment horizontal="justify" vertical="top" wrapText="1"/>
    </xf>
    <xf numFmtId="0" fontId="29" fillId="0" borderId="22" xfId="0" applyFont="1" applyBorder="1" applyAlignment="1">
      <alignment horizontal="justify" vertical="top" wrapText="1"/>
    </xf>
    <xf numFmtId="0" fontId="29" fillId="0" borderId="52" xfId="0" applyFont="1" applyBorder="1" applyAlignment="1">
      <alignment horizontal="justify" vertical="top" wrapText="1"/>
    </xf>
    <xf numFmtId="0" fontId="29" fillId="0" borderId="53" xfId="0" applyFont="1" applyBorder="1" applyAlignment="1">
      <alignment horizontal="justify" vertical="top" wrapText="1"/>
    </xf>
    <xf numFmtId="0" fontId="29" fillId="0" borderId="55" xfId="0" applyFont="1" applyFill="1" applyBorder="1" applyAlignment="1">
      <alignment horizontal="justify" vertical="top" wrapText="1"/>
    </xf>
    <xf numFmtId="0" fontId="29" fillId="0" borderId="57" xfId="0" applyFont="1" applyFill="1" applyBorder="1" applyAlignment="1">
      <alignment horizontal="justify" vertical="top" wrapText="1"/>
    </xf>
    <xf numFmtId="0" fontId="29" fillId="0" borderId="56" xfId="0" applyFont="1" applyFill="1" applyBorder="1" applyAlignment="1">
      <alignment horizontal="justify" vertical="top" wrapText="1"/>
    </xf>
    <xf numFmtId="0" fontId="29" fillId="0" borderId="20" xfId="0" applyFont="1" applyBorder="1" applyAlignment="1">
      <alignment horizontal="justify" vertical="center" wrapText="1"/>
    </xf>
    <xf numFmtId="0" fontId="29" fillId="0" borderId="0" xfId="0" applyFont="1" applyBorder="1" applyAlignment="1">
      <alignment horizontal="justify" vertical="center" wrapText="1"/>
    </xf>
    <xf numFmtId="0" fontId="22" fillId="0"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2" fillId="0" borderId="29" xfId="0" applyFont="1" applyBorder="1" applyAlignment="1">
      <alignment horizontal="justify" vertical="top" wrapText="1"/>
    </xf>
    <xf numFmtId="0" fontId="22" fillId="0" borderId="28" xfId="0" applyFont="1" applyBorder="1" applyAlignment="1">
      <alignment horizontal="justify" vertical="top" wrapText="1"/>
    </xf>
    <xf numFmtId="0" fontId="29" fillId="35" borderId="30" xfId="0" applyFont="1" applyFill="1" applyBorder="1" applyAlignment="1">
      <alignment horizontal="center" vertical="center" wrapText="1"/>
    </xf>
    <xf numFmtId="0" fontId="29" fillId="35" borderId="32" xfId="0" applyFont="1" applyFill="1" applyBorder="1" applyAlignment="1">
      <alignment horizontal="center" vertical="center" wrapText="1"/>
    </xf>
    <xf numFmtId="0" fontId="29" fillId="35" borderId="31" xfId="0" applyFont="1" applyFill="1" applyBorder="1" applyAlignment="1">
      <alignment horizontal="center" vertical="center" wrapText="1"/>
    </xf>
    <xf numFmtId="0" fontId="29" fillId="35" borderId="37" xfId="0" applyFont="1" applyFill="1" applyBorder="1" applyAlignment="1">
      <alignment horizontal="center" vertical="center" wrapText="1"/>
    </xf>
    <xf numFmtId="0" fontId="29" fillId="35" borderId="36" xfId="0" applyFont="1" applyFill="1" applyBorder="1" applyAlignment="1">
      <alignment horizontal="center" vertical="center" wrapText="1"/>
    </xf>
    <xf numFmtId="0" fontId="29" fillId="35" borderId="38" xfId="0" applyFont="1" applyFill="1" applyBorder="1" applyAlignment="1">
      <alignment horizontal="center" vertical="center" wrapText="1"/>
    </xf>
    <xf numFmtId="0" fontId="29" fillId="35" borderId="39" xfId="0" applyFont="1" applyFill="1" applyBorder="1" applyAlignment="1">
      <alignment horizontal="center" vertical="center" wrapText="1"/>
    </xf>
    <xf numFmtId="0" fontId="29" fillId="35" borderId="40" xfId="0" applyFont="1" applyFill="1" applyBorder="1" applyAlignment="1">
      <alignment horizontal="center" vertical="center" wrapText="1"/>
    </xf>
    <xf numFmtId="0" fontId="29" fillId="35" borderId="41" xfId="0" applyFont="1" applyFill="1" applyBorder="1" applyAlignment="1">
      <alignment horizontal="center" vertical="center" wrapText="1"/>
    </xf>
    <xf numFmtId="0" fontId="29" fillId="35" borderId="42" xfId="0" applyFont="1" applyFill="1" applyBorder="1" applyAlignment="1">
      <alignment horizontal="center" vertical="center" wrapText="1"/>
    </xf>
    <xf numFmtId="0" fontId="29" fillId="35" borderId="43" xfId="0" applyFont="1" applyFill="1" applyBorder="1" applyAlignment="1">
      <alignment horizontal="center" vertical="center" wrapText="1"/>
    </xf>
    <xf numFmtId="0" fontId="29" fillId="35" borderId="44" xfId="0" applyFont="1" applyFill="1" applyBorder="1" applyAlignment="1">
      <alignment horizontal="center" vertical="center" wrapText="1"/>
    </xf>
    <xf numFmtId="0" fontId="29" fillId="35" borderId="46" xfId="0" applyFont="1" applyFill="1" applyBorder="1" applyAlignment="1">
      <alignment horizontal="center" vertical="center" wrapText="1"/>
    </xf>
    <xf numFmtId="0" fontId="29" fillId="35" borderId="47" xfId="0" applyFont="1" applyFill="1" applyBorder="1" applyAlignment="1">
      <alignment horizontal="center" vertical="center" wrapText="1"/>
    </xf>
    <xf numFmtId="0" fontId="22" fillId="0" borderId="0" xfId="0" applyFont="1" applyBorder="1" applyAlignment="1">
      <alignment horizontal="justify" vertical="top" wrapText="1"/>
    </xf>
    <xf numFmtId="0" fontId="22" fillId="0" borderId="21" xfId="0" applyFont="1" applyBorder="1" applyAlignment="1">
      <alignment horizontal="justify" vertical="top" wrapText="1"/>
    </xf>
    <xf numFmtId="0" fontId="22" fillId="0" borderId="0" xfId="0" applyFont="1" applyBorder="1" applyAlignment="1">
      <alignment vertical="top" wrapText="1"/>
    </xf>
    <xf numFmtId="0" fontId="22" fillId="0" borderId="21" xfId="0" applyFont="1" applyBorder="1" applyAlignment="1">
      <alignment vertical="top" wrapText="1"/>
    </xf>
    <xf numFmtId="164" fontId="24" fillId="0" borderId="19" xfId="0" applyNumberFormat="1" applyFont="1" applyFill="1" applyBorder="1" applyAlignment="1">
      <alignment horizontal="left" vertical="center" wrapText="1"/>
    </xf>
    <xf numFmtId="164" fontId="24" fillId="0" borderId="18" xfId="0" applyNumberFormat="1" applyFont="1" applyFill="1" applyBorder="1" applyAlignment="1">
      <alignment horizontal="left" vertical="center" wrapText="1"/>
    </xf>
    <xf numFmtId="0" fontId="29" fillId="0" borderId="25" xfId="0" applyFont="1" applyBorder="1" applyAlignment="1">
      <alignment horizontal="center" vertical="top" wrapText="1"/>
    </xf>
    <xf numFmtId="0" fontId="29" fillId="0" borderId="17" xfId="0" applyFont="1" applyBorder="1" applyAlignment="1">
      <alignment horizontal="center" vertical="top" wrapText="1"/>
    </xf>
    <xf numFmtId="0" fontId="29" fillId="0" borderId="26" xfId="0" applyFont="1" applyBorder="1" applyAlignment="1">
      <alignment horizontal="center" vertical="top" wrapText="1"/>
    </xf>
    <xf numFmtId="0" fontId="19" fillId="36" borderId="0" xfId="0" applyFont="1" applyFill="1" applyAlignment="1">
      <alignment horizontal="center" vertical="center" wrapText="1"/>
    </xf>
    <xf numFmtId="0" fontId="24" fillId="0" borderId="10" xfId="0" applyFont="1" applyBorder="1" applyAlignment="1">
      <alignment horizontal="center" vertical="center" wrapText="1"/>
    </xf>
    <xf numFmtId="0" fontId="27" fillId="0" borderId="15" xfId="0" applyFont="1" applyFill="1" applyBorder="1" applyAlignment="1">
      <alignment horizontal="justify" vertical="center" wrapText="1"/>
    </xf>
    <xf numFmtId="0" fontId="27" fillId="0" borderId="16" xfId="0" applyFont="1" applyFill="1" applyBorder="1" applyAlignment="1">
      <alignment horizontal="justify" vertical="center" wrapText="1"/>
    </xf>
    <xf numFmtId="0" fontId="27" fillId="0" borderId="14" xfId="0" applyFont="1" applyFill="1" applyBorder="1" applyAlignment="1">
      <alignment horizontal="justify" vertical="center" wrapText="1"/>
    </xf>
    <xf numFmtId="0" fontId="28" fillId="0" borderId="15" xfId="0" applyFont="1" applyFill="1" applyBorder="1" applyAlignment="1">
      <alignment horizontal="justify" vertical="center" wrapText="1"/>
    </xf>
    <xf numFmtId="0" fontId="28" fillId="0" borderId="16" xfId="0" applyFont="1" applyFill="1" applyBorder="1" applyAlignment="1">
      <alignment horizontal="justify" vertical="center" wrapText="1"/>
    </xf>
    <xf numFmtId="165" fontId="29" fillId="0" borderId="14" xfId="0" applyNumberFormat="1" applyFont="1" applyFill="1" applyBorder="1" applyAlignment="1">
      <alignment horizontal="center" vertical="center" wrapText="1"/>
    </xf>
    <xf numFmtId="165" fontId="29" fillId="0" borderId="15" xfId="0" applyNumberFormat="1" applyFont="1" applyFill="1" applyBorder="1" applyAlignment="1">
      <alignment horizontal="center" vertical="center" wrapText="1"/>
    </xf>
    <xf numFmtId="0" fontId="30" fillId="0" borderId="22" xfId="0" applyFont="1" applyBorder="1" applyAlignment="1">
      <alignment horizontal="center" vertical="center" wrapText="1"/>
    </xf>
    <xf numFmtId="164" fontId="45" fillId="0" borderId="19" xfId="0" applyNumberFormat="1" applyFont="1" applyFill="1" applyBorder="1" applyAlignment="1">
      <alignment horizontal="left" vertical="center" wrapText="1"/>
    </xf>
    <xf numFmtId="164" fontId="45" fillId="0" borderId="18" xfId="0" applyNumberFormat="1" applyFont="1" applyFill="1" applyBorder="1" applyAlignment="1">
      <alignment horizontal="left" vertical="center" wrapText="1"/>
    </xf>
    <xf numFmtId="0" fontId="22" fillId="0" borderId="0" xfId="0" applyFont="1" applyFill="1" applyBorder="1" applyAlignment="1">
      <alignment horizontal="justify" vertical="top" wrapText="1"/>
    </xf>
    <xf numFmtId="164" fontId="38" fillId="0" borderId="19" xfId="0" applyNumberFormat="1" applyFont="1" applyFill="1" applyBorder="1" applyAlignment="1">
      <alignment horizontal="left" vertical="center" wrapText="1"/>
    </xf>
    <xf numFmtId="164" fontId="38" fillId="0" borderId="18" xfId="0" applyNumberFormat="1" applyFont="1" applyFill="1" applyBorder="1" applyAlignment="1">
      <alignment horizontal="left" vertical="center" wrapText="1"/>
    </xf>
    <xf numFmtId="0" fontId="22" fillId="0" borderId="73" xfId="0" applyFont="1" applyBorder="1" applyAlignment="1">
      <alignment vertical="top" wrapText="1"/>
    </xf>
    <xf numFmtId="0" fontId="22" fillId="0" borderId="73" xfId="0" applyFont="1" applyBorder="1" applyAlignment="1">
      <alignment horizontal="justify" vertical="top" wrapText="1"/>
    </xf>
    <xf numFmtId="0" fontId="29" fillId="0" borderId="62" xfId="0" applyFont="1" applyBorder="1" applyAlignment="1">
      <alignment horizontal="center" vertical="top" wrapText="1"/>
    </xf>
    <xf numFmtId="0" fontId="29" fillId="0" borderId="61" xfId="0" applyFont="1" applyBorder="1" applyAlignment="1">
      <alignment horizontal="center" vertical="top" wrapText="1"/>
    </xf>
    <xf numFmtId="0" fontId="22" fillId="0" borderId="80" xfId="0" applyFont="1" applyBorder="1" applyAlignment="1">
      <alignment horizontal="justify" vertical="top" wrapText="1"/>
    </xf>
    <xf numFmtId="0" fontId="29" fillId="35" borderId="79" xfId="0" applyFont="1" applyFill="1" applyBorder="1" applyAlignment="1">
      <alignment horizontal="center" vertical="center" wrapText="1"/>
    </xf>
    <xf numFmtId="0" fontId="29" fillId="35" borderId="72" xfId="0" applyFont="1" applyFill="1" applyBorder="1" applyAlignment="1">
      <alignment horizontal="center" vertical="center" wrapText="1"/>
    </xf>
    <xf numFmtId="0" fontId="29" fillId="0" borderId="74" xfId="0" applyFont="1" applyBorder="1" applyAlignment="1">
      <alignment horizontal="justify" vertical="center" wrapText="1"/>
    </xf>
    <xf numFmtId="0" fontId="29" fillId="35" borderId="78" xfId="0" applyFont="1" applyFill="1" applyBorder="1" applyAlignment="1">
      <alignment horizontal="center" vertical="center" wrapText="1"/>
    </xf>
    <xf numFmtId="0" fontId="29" fillId="35" borderId="60" xfId="0" applyFont="1" applyFill="1" applyBorder="1" applyAlignment="1">
      <alignment horizontal="center" vertical="center" wrapText="1"/>
    </xf>
    <xf numFmtId="0" fontId="29" fillId="35" borderId="59" xfId="0" applyFont="1" applyFill="1" applyBorder="1" applyAlignment="1">
      <alignment horizontal="center" vertical="center" wrapText="1"/>
    </xf>
    <xf numFmtId="0" fontId="29" fillId="0" borderId="62" xfId="0" applyFont="1" applyFill="1" applyBorder="1" applyAlignment="1">
      <alignment horizontal="justify" vertical="top" wrapText="1"/>
    </xf>
    <xf numFmtId="0" fontId="29" fillId="0" borderId="61" xfId="0" applyFont="1" applyFill="1" applyBorder="1" applyAlignment="1">
      <alignment horizontal="justify" vertical="top" wrapText="1"/>
    </xf>
    <xf numFmtId="0" fontId="29" fillId="0" borderId="60" xfId="0" applyFont="1" applyFill="1" applyBorder="1" applyAlignment="1">
      <alignment horizontal="justify" vertical="top" wrapText="1"/>
    </xf>
    <xf numFmtId="0" fontId="29" fillId="0" borderId="59" xfId="0" applyFont="1" applyFill="1" applyBorder="1" applyAlignment="1">
      <alignment horizontal="justify" vertical="top" wrapText="1"/>
    </xf>
    <xf numFmtId="0" fontId="29" fillId="0" borderId="58" xfId="0" applyFont="1" applyFill="1" applyBorder="1" applyAlignment="1">
      <alignment horizontal="justify" vertical="top" wrapText="1"/>
    </xf>
    <xf numFmtId="0" fontId="29" fillId="0" borderId="69" xfId="0" applyFont="1" applyBorder="1" applyAlignment="1">
      <alignment horizontal="justify" vertical="top" wrapText="1"/>
    </xf>
    <xf numFmtId="0" fontId="29" fillId="0" borderId="67" xfId="0" applyFont="1" applyBorder="1" applyAlignment="1">
      <alignment horizontal="justify" vertical="top" wrapText="1"/>
    </xf>
    <xf numFmtId="0" fontId="29" fillId="0" borderId="66" xfId="0" applyFont="1" applyBorder="1" applyAlignment="1">
      <alignment horizontal="justify" vertical="top" wrapText="1"/>
    </xf>
    <xf numFmtId="0" fontId="29" fillId="35" borderId="75" xfId="0" applyFont="1" applyFill="1" applyBorder="1" applyAlignment="1">
      <alignment horizontal="center" vertical="center" wrapText="1"/>
    </xf>
    <xf numFmtId="0" fontId="29" fillId="35" borderId="77" xfId="0" applyFont="1" applyFill="1" applyBorder="1" applyAlignment="1">
      <alignment horizontal="center" vertical="center" wrapText="1"/>
    </xf>
    <xf numFmtId="0" fontId="29" fillId="35" borderId="58" xfId="0" applyFont="1" applyFill="1" applyBorder="1" applyAlignment="1">
      <alignment horizontal="center" vertical="center" wrapText="1"/>
    </xf>
    <xf numFmtId="0" fontId="29" fillId="35" borderId="76" xfId="0" applyFont="1" applyFill="1" applyBorder="1" applyAlignment="1">
      <alignment horizontal="center" vertical="center" wrapText="1"/>
    </xf>
    <xf numFmtId="0" fontId="29" fillId="0" borderId="64" xfId="0" applyFont="1" applyFill="1" applyBorder="1" applyAlignment="1">
      <alignment horizontal="justify" vertical="top" wrapText="1"/>
    </xf>
    <xf numFmtId="0" fontId="29" fillId="0" borderId="63" xfId="0" applyFont="1" applyFill="1" applyBorder="1" applyAlignment="1">
      <alignment horizontal="justify" vertical="top" wrapText="1"/>
    </xf>
    <xf numFmtId="0" fontId="29" fillId="35" borderId="62" xfId="0" applyFont="1" applyFill="1" applyBorder="1" applyAlignment="1">
      <alignment horizontal="center" vertical="center"/>
    </xf>
    <xf numFmtId="0" fontId="29" fillId="35" borderId="60" xfId="0" applyFont="1" applyFill="1" applyBorder="1" applyAlignment="1">
      <alignment horizontal="center" vertical="center"/>
    </xf>
    <xf numFmtId="0" fontId="29" fillId="35" borderId="59" xfId="0" applyFont="1" applyFill="1" applyBorder="1" applyAlignment="1">
      <alignment horizontal="center" vertical="center"/>
    </xf>
    <xf numFmtId="0" fontId="29" fillId="35" borderId="71" xfId="0" applyFont="1" applyFill="1" applyBorder="1" applyAlignment="1">
      <alignment horizontal="center" vertical="center"/>
    </xf>
    <xf numFmtId="0" fontId="22" fillId="0" borderId="0" xfId="0" applyFont="1" applyAlignment="1">
      <alignment vertical="top" wrapText="1"/>
    </xf>
    <xf numFmtId="0" fontId="27" fillId="0" borderId="15" xfId="0" applyFont="1" applyBorder="1" applyAlignment="1">
      <alignment horizontal="justify" vertical="center" wrapText="1"/>
    </xf>
    <xf numFmtId="0" fontId="27" fillId="0" borderId="16" xfId="0" applyFont="1" applyBorder="1" applyAlignment="1">
      <alignment horizontal="justify" vertical="center" wrapText="1"/>
    </xf>
    <xf numFmtId="0" fontId="27" fillId="0" borderId="89" xfId="0" applyFont="1" applyBorder="1" applyAlignment="1">
      <alignment horizontal="justify" vertical="center" wrapText="1"/>
    </xf>
    <xf numFmtId="0" fontId="27" fillId="0" borderId="90" xfId="0" applyFont="1" applyBorder="1" applyAlignment="1">
      <alignment horizontal="justify" vertical="center" wrapText="1"/>
    </xf>
    <xf numFmtId="0" fontId="28" fillId="0" borderId="90" xfId="0" applyFont="1" applyBorder="1" applyAlignment="1">
      <alignment horizontal="left" vertical="center" wrapText="1"/>
    </xf>
    <xf numFmtId="0" fontId="28" fillId="0" borderId="91" xfId="0" applyFont="1" applyBorder="1" applyAlignment="1">
      <alignment horizontal="left" vertical="center" wrapText="1"/>
    </xf>
    <xf numFmtId="165" fontId="29" fillId="0" borderId="14" xfId="0" applyNumberFormat="1" applyFont="1" applyBorder="1" applyAlignment="1">
      <alignment horizontal="center" vertical="center" wrapText="1"/>
    </xf>
    <xf numFmtId="165" fontId="29" fillId="0" borderId="15" xfId="0" applyNumberFormat="1" applyFont="1" applyBorder="1" applyAlignment="1">
      <alignment horizontal="center" vertical="center" wrapText="1"/>
    </xf>
    <xf numFmtId="4" fontId="24" fillId="0" borderId="90" xfId="0" applyNumberFormat="1" applyFont="1" applyBorder="1" applyAlignment="1">
      <alignment horizontal="left" vertical="center" wrapText="1"/>
    </xf>
    <xf numFmtId="4" fontId="24" fillId="0" borderId="91" xfId="0" applyNumberFormat="1" applyFont="1" applyBorder="1" applyAlignment="1">
      <alignment horizontal="left" vertical="center" wrapText="1"/>
    </xf>
    <xf numFmtId="0" fontId="32" fillId="0" borderId="0" xfId="0" applyFont="1" applyAlignment="1">
      <alignment vertical="top" wrapText="1"/>
    </xf>
    <xf numFmtId="0" fontId="32" fillId="0" borderId="73" xfId="0" applyFont="1" applyBorder="1" applyAlignment="1">
      <alignment vertical="top" wrapText="1"/>
    </xf>
    <xf numFmtId="0" fontId="22" fillId="0" borderId="0" xfId="0" applyFont="1" applyAlignment="1">
      <alignment horizontal="justify" vertical="top" wrapText="1"/>
    </xf>
    <xf numFmtId="164" fontId="24" fillId="0" borderId="19" xfId="0" applyNumberFormat="1" applyFont="1" applyBorder="1" applyAlignment="1">
      <alignment horizontal="left" vertical="center" wrapText="1"/>
    </xf>
    <xf numFmtId="164" fontId="24" fillId="0" borderId="18" xfId="0" applyNumberFormat="1" applyFont="1" applyBorder="1" applyAlignment="1">
      <alignment horizontal="left" vertical="center" wrapText="1"/>
    </xf>
    <xf numFmtId="0" fontId="29" fillId="0" borderId="92" xfId="0" applyFont="1" applyBorder="1" applyAlignment="1">
      <alignment horizontal="justify" vertical="center" wrapText="1"/>
    </xf>
    <xf numFmtId="0" fontId="29" fillId="0" borderId="93" xfId="0" applyFont="1" applyBorder="1" applyAlignment="1">
      <alignment horizontal="justify" vertical="center" wrapText="1"/>
    </xf>
    <xf numFmtId="0" fontId="22" fillId="37" borderId="93" xfId="0" applyFont="1" applyFill="1" applyBorder="1" applyAlignment="1">
      <alignment horizontal="center" vertical="center" wrapText="1"/>
    </xf>
    <xf numFmtId="0" fontId="29" fillId="0" borderId="62" xfId="0" applyFont="1" applyBorder="1" applyAlignment="1">
      <alignment horizontal="justify" vertical="top" wrapText="1"/>
    </xf>
    <xf numFmtId="0" fontId="29" fillId="0" borderId="17" xfId="0" applyFont="1" applyBorder="1" applyAlignment="1">
      <alignment horizontal="justify" vertical="top" wrapText="1"/>
    </xf>
    <xf numFmtId="0" fontId="29" fillId="0" borderId="61" xfId="0" applyFont="1" applyBorder="1" applyAlignment="1">
      <alignment horizontal="justify" vertical="top" wrapText="1"/>
    </xf>
    <xf numFmtId="0" fontId="29" fillId="0" borderId="64" xfId="0" applyFont="1" applyBorder="1" applyAlignment="1">
      <alignment horizontal="justify" vertical="top" wrapText="1"/>
    </xf>
    <xf numFmtId="0" fontId="29" fillId="0" borderId="57" xfId="0" applyFont="1" applyBorder="1" applyAlignment="1">
      <alignment horizontal="justify" vertical="top" wrapText="1"/>
    </xf>
    <xf numFmtId="0" fontId="29" fillId="0" borderId="63" xfId="0" applyFont="1" applyBorder="1" applyAlignment="1">
      <alignment horizontal="justify" vertical="top" wrapText="1"/>
    </xf>
    <xf numFmtId="0" fontId="29" fillId="0" borderId="60" xfId="0" applyFont="1" applyBorder="1" applyAlignment="1">
      <alignment horizontal="justify" vertical="top" wrapText="1"/>
    </xf>
    <xf numFmtId="0" fontId="29" fillId="0" borderId="59" xfId="0" applyFont="1" applyBorder="1" applyAlignment="1">
      <alignment horizontal="justify" vertical="top" wrapText="1"/>
    </xf>
    <xf numFmtId="0" fontId="29" fillId="0" borderId="58" xfId="0" applyFont="1" applyBorder="1" applyAlignment="1">
      <alignment horizontal="justify" vertical="top" wrapText="1"/>
    </xf>
    <xf numFmtId="0" fontId="22" fillId="0" borderId="62" xfId="0" applyFont="1" applyBorder="1" applyAlignment="1">
      <alignment horizontal="justify" vertical="top" wrapText="1"/>
    </xf>
    <xf numFmtId="0" fontId="27" fillId="0" borderId="14" xfId="0" applyFont="1" applyBorder="1" applyAlignment="1">
      <alignment horizontal="justify" vertical="center" wrapText="1"/>
    </xf>
    <xf numFmtId="0" fontId="28" fillId="0" borderId="15" xfId="0" applyFont="1" applyBorder="1" applyAlignment="1">
      <alignment horizontal="justify" vertical="center" wrapText="1"/>
    </xf>
    <xf numFmtId="0" fontId="28" fillId="0" borderId="16" xfId="0" applyFont="1" applyBorder="1" applyAlignment="1">
      <alignment horizontal="justify" vertical="center" wrapText="1"/>
    </xf>
    <xf numFmtId="0" fontId="29" fillId="0" borderId="0" xfId="0" applyFont="1" applyAlignment="1">
      <alignment horizontal="justify" vertical="center" wrapText="1"/>
    </xf>
    <xf numFmtId="0" fontId="22" fillId="37" borderId="0" xfId="0" applyFont="1" applyFill="1" applyAlignment="1">
      <alignment horizontal="center" vertical="center" wrapText="1"/>
    </xf>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ustomBuiltin="1"/>
    <cellStyle name="Normal 2 2" xfId="43"/>
    <cellStyle name="Normal 3" xfId="44"/>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color rgb="FFD4C1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4.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9.xml"/><Relationship Id="rId118" Type="http://schemas.openxmlformats.org/officeDocument/2006/relationships/externalLink" Target="externalLinks/externalLink14.xml"/><Relationship Id="rId134" Type="http://schemas.openxmlformats.org/officeDocument/2006/relationships/externalLink" Target="externalLinks/externalLink30.xml"/><Relationship Id="rId139" Type="http://schemas.openxmlformats.org/officeDocument/2006/relationships/externalLink" Target="externalLinks/externalLink3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externalLink" Target="externalLinks/externalLink20.xml"/><Relationship Id="rId129" Type="http://schemas.openxmlformats.org/officeDocument/2006/relationships/externalLink" Target="externalLinks/externalLink2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6.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0.xml"/><Relationship Id="rId119" Type="http://schemas.openxmlformats.org/officeDocument/2006/relationships/externalLink" Target="externalLinks/externalLink1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6.xml"/><Relationship Id="rId135" Type="http://schemas.openxmlformats.org/officeDocument/2006/relationships/externalLink" Target="externalLinks/externalLink3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6.xml"/><Relationship Id="rId125" Type="http://schemas.openxmlformats.org/officeDocument/2006/relationships/externalLink" Target="externalLinks/externalLink21.xml"/><Relationship Id="rId141" Type="http://schemas.openxmlformats.org/officeDocument/2006/relationships/externalLink" Target="externalLinks/externalLink37.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externalLink" Target="externalLinks/externalLink11.xml"/><Relationship Id="rId131" Type="http://schemas.openxmlformats.org/officeDocument/2006/relationships/externalLink" Target="externalLinks/externalLink27.xml"/><Relationship Id="rId136" Type="http://schemas.openxmlformats.org/officeDocument/2006/relationships/externalLink" Target="externalLinks/externalLink3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7.xml"/><Relationship Id="rId142" Type="http://schemas.openxmlformats.org/officeDocument/2006/relationships/externalLink" Target="externalLinks/externalLink3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2.xml"/><Relationship Id="rId13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externalLink" Target="externalLinks/externalLink2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8.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externalLink" Target="externalLinks/externalLink29.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9.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3"/>
  <sheetViews>
    <sheetView showGridLines="0" tabSelected="1" view="pageBreakPreview" zoomScaleNormal="100" zoomScaleSheetLayoutView="100" workbookViewId="0">
      <selection sqref="A1:D1"/>
    </sheetView>
  </sheetViews>
  <sheetFormatPr baseColWidth="10" defaultColWidth="11" defaultRowHeight="18" x14ac:dyDescent="0.35"/>
  <cols>
    <col min="1" max="1" width="3.375" style="68" customWidth="1"/>
    <col min="2" max="2" width="3.875" style="68" customWidth="1"/>
    <col min="3" max="3" width="50.375" style="68" customWidth="1"/>
    <col min="4" max="4" width="16.375" style="68" customWidth="1"/>
    <col min="5" max="5" width="14.625" style="68" customWidth="1"/>
    <col min="6" max="7" width="13.875" style="68" customWidth="1"/>
    <col min="8" max="8" width="1.25" style="68" customWidth="1"/>
    <col min="9" max="10" width="13.875" style="68" customWidth="1"/>
    <col min="11" max="11" width="14.125" style="68" customWidth="1"/>
    <col min="12" max="12" width="15.25" style="68" customWidth="1"/>
    <col min="13" max="13" width="2.875" style="68" customWidth="1"/>
    <col min="14" max="16384" width="11" style="68"/>
  </cols>
  <sheetData>
    <row r="1" spans="1:13" ht="49.5" customHeight="1" x14ac:dyDescent="0.35">
      <c r="A1" s="167" t="s">
        <v>2407</v>
      </c>
      <c r="B1" s="167"/>
      <c r="C1" s="167"/>
      <c r="D1" s="167"/>
      <c r="E1" s="92" t="s">
        <v>2406</v>
      </c>
    </row>
    <row r="3" spans="1:13" ht="30.75" customHeight="1" thickBot="1" x14ac:dyDescent="0.4">
      <c r="B3" s="168" t="s">
        <v>2405</v>
      </c>
      <c r="C3" s="168"/>
      <c r="D3" s="168"/>
      <c r="E3" s="168"/>
      <c r="F3" s="168"/>
      <c r="G3" s="168"/>
      <c r="H3" s="168"/>
      <c r="I3" s="168"/>
      <c r="J3" s="168"/>
      <c r="K3" s="168"/>
      <c r="L3" s="168"/>
    </row>
    <row r="4" spans="1:13" ht="8.25" customHeight="1" x14ac:dyDescent="0.35">
      <c r="B4" s="91"/>
      <c r="C4" s="91"/>
      <c r="D4" s="91"/>
      <c r="E4" s="91"/>
      <c r="F4" s="91"/>
      <c r="G4" s="91"/>
      <c r="H4" s="91"/>
      <c r="I4" s="91"/>
      <c r="J4" s="91"/>
      <c r="K4" s="91"/>
      <c r="L4" s="91"/>
    </row>
    <row r="5" spans="1:13" ht="45.75" customHeight="1" x14ac:dyDescent="0.35">
      <c r="B5" s="171" t="s">
        <v>2404</v>
      </c>
      <c r="C5" s="171"/>
      <c r="D5" s="171"/>
      <c r="E5" s="171"/>
      <c r="F5" s="171"/>
      <c r="G5" s="171"/>
      <c r="H5" s="90"/>
      <c r="I5" s="172" t="str">
        <f>"Avances en "&amp;TEXT(I10+J10+K10+L10,"#,##0")&amp;" indicadores"&amp;CHAR(10)&amp;"por rangos de porcentaje"</f>
        <v>Avances en 265 indicadores
por rangos de porcentaje</v>
      </c>
      <c r="J5" s="171"/>
      <c r="K5" s="171"/>
      <c r="L5" s="171"/>
    </row>
    <row r="6" spans="1:13" ht="24" customHeight="1" x14ac:dyDescent="0.35">
      <c r="B6" s="169" t="s">
        <v>3</v>
      </c>
      <c r="C6" s="169"/>
      <c r="D6" s="170" t="s">
        <v>2403</v>
      </c>
      <c r="E6" s="170" t="s">
        <v>2402</v>
      </c>
      <c r="F6" s="170" t="s">
        <v>2401</v>
      </c>
      <c r="G6" s="170" t="s">
        <v>2400</v>
      </c>
      <c r="H6" s="88"/>
      <c r="I6" s="170" t="s">
        <v>2399</v>
      </c>
      <c r="J6" s="170" t="s">
        <v>2398</v>
      </c>
      <c r="K6" s="170" t="s">
        <v>2397</v>
      </c>
      <c r="L6" s="169" t="s">
        <v>2396</v>
      </c>
    </row>
    <row r="7" spans="1:13" s="87" customFormat="1" ht="35.25" customHeight="1" x14ac:dyDescent="0.2">
      <c r="A7" s="89"/>
      <c r="B7" s="169"/>
      <c r="C7" s="169"/>
      <c r="D7" s="170"/>
      <c r="E7" s="170"/>
      <c r="F7" s="170"/>
      <c r="G7" s="170"/>
      <c r="H7" s="88"/>
      <c r="I7" s="170"/>
      <c r="J7" s="169"/>
      <c r="K7" s="169"/>
      <c r="L7" s="169"/>
    </row>
    <row r="8" spans="1:13" s="81" customFormat="1" ht="8.25" customHeight="1" thickBot="1" x14ac:dyDescent="0.25">
      <c r="A8" s="84"/>
      <c r="B8" s="85"/>
      <c r="C8" s="85"/>
      <c r="D8" s="86"/>
      <c r="E8" s="86"/>
      <c r="F8" s="86"/>
      <c r="G8" s="86"/>
      <c r="H8" s="86"/>
      <c r="I8" s="86"/>
      <c r="J8" s="85"/>
      <c r="K8" s="85"/>
      <c r="L8" s="85"/>
    </row>
    <row r="9" spans="1:13" s="81" customFormat="1" ht="8.25" customHeight="1" thickBot="1" x14ac:dyDescent="0.25">
      <c r="A9" s="84"/>
      <c r="B9" s="82"/>
      <c r="C9" s="82"/>
      <c r="D9" s="83"/>
      <c r="E9" s="83"/>
      <c r="F9" s="83"/>
      <c r="G9" s="83"/>
      <c r="H9" s="83"/>
      <c r="I9" s="83"/>
      <c r="J9" s="82"/>
      <c r="K9" s="82"/>
      <c r="L9" s="82"/>
    </row>
    <row r="10" spans="1:13" x14ac:dyDescent="0.35">
      <c r="B10" s="166" t="s">
        <v>2395</v>
      </c>
      <c r="C10" s="166"/>
      <c r="D10" s="78">
        <f>SUM(D12:D41)</f>
        <v>422</v>
      </c>
      <c r="E10" s="78">
        <f t="shared" ref="E10:L10" si="0">SUM(E12:E41)</f>
        <v>3</v>
      </c>
      <c r="F10" s="78">
        <f t="shared" si="0"/>
        <v>265</v>
      </c>
      <c r="G10" s="78">
        <f t="shared" si="0"/>
        <v>154</v>
      </c>
      <c r="H10" s="80">
        <f t="shared" si="0"/>
        <v>0</v>
      </c>
      <c r="I10" s="78">
        <f t="shared" si="0"/>
        <v>50</v>
      </c>
      <c r="J10" s="78">
        <f t="shared" si="0"/>
        <v>47</v>
      </c>
      <c r="K10" s="79">
        <f t="shared" si="0"/>
        <v>66</v>
      </c>
      <c r="L10" s="79">
        <f t="shared" si="0"/>
        <v>102</v>
      </c>
    </row>
    <row r="11" spans="1:13" x14ac:dyDescent="0.35">
      <c r="B11" s="166" t="s">
        <v>2394</v>
      </c>
      <c r="C11" s="166"/>
      <c r="D11" s="78"/>
      <c r="E11" s="74">
        <f>E10/$D$10*100</f>
        <v>0.7109004739336493</v>
      </c>
      <c r="F11" s="74">
        <f>F10/$D$10*100</f>
        <v>62.796208530805686</v>
      </c>
      <c r="G11" s="74">
        <f>G10/$D$10*100</f>
        <v>36.492890995260666</v>
      </c>
      <c r="H11" s="74"/>
      <c r="I11" s="78">
        <f>I10/($I$10+$J$10+$K$10+$L$10)*100</f>
        <v>18.867924528301888</v>
      </c>
      <c r="J11" s="74">
        <f>J10/($I$10+$J$10+$K$10+$L$10)*100</f>
        <v>17.735849056603772</v>
      </c>
      <c r="K11" s="74">
        <f>K10/($I$10+$J$10+$K$10+$L$10)*100</f>
        <v>24.90566037735849</v>
      </c>
      <c r="L11" s="74">
        <f>L10/($I$10+$J$10+$K$10+$L$10)*100</f>
        <v>38.490566037735853</v>
      </c>
    </row>
    <row r="12" spans="1:13" x14ac:dyDescent="0.35">
      <c r="B12" s="77">
        <v>4</v>
      </c>
      <c r="C12" s="75" t="s">
        <v>5</v>
      </c>
      <c r="D12" s="74">
        <v>21</v>
      </c>
      <c r="E12" s="74">
        <v>0</v>
      </c>
      <c r="F12" s="74">
        <v>12</v>
      </c>
      <c r="G12" s="74">
        <v>9</v>
      </c>
      <c r="H12" s="74" t="s">
        <v>46</v>
      </c>
      <c r="I12" s="74">
        <v>2</v>
      </c>
      <c r="J12" s="74">
        <v>5</v>
      </c>
      <c r="K12" s="74">
        <v>0</v>
      </c>
      <c r="L12" s="74">
        <v>5</v>
      </c>
      <c r="M12" s="70"/>
    </row>
    <row r="13" spans="1:13" x14ac:dyDescent="0.35">
      <c r="B13" s="77">
        <v>5</v>
      </c>
      <c r="C13" s="75" t="s">
        <v>188</v>
      </c>
      <c r="D13" s="74">
        <v>7</v>
      </c>
      <c r="E13" s="74">
        <v>0</v>
      </c>
      <c r="F13" s="74">
        <v>7</v>
      </c>
      <c r="G13" s="74">
        <v>0</v>
      </c>
      <c r="H13" s="74" t="s">
        <v>46</v>
      </c>
      <c r="I13" s="74">
        <v>0</v>
      </c>
      <c r="J13" s="74">
        <v>4</v>
      </c>
      <c r="K13" s="74">
        <v>2</v>
      </c>
      <c r="L13" s="74">
        <v>1</v>
      </c>
      <c r="M13" s="70"/>
    </row>
    <row r="14" spans="1:13" ht="18.75" customHeight="1" x14ac:dyDescent="0.35">
      <c r="B14" s="77">
        <v>6</v>
      </c>
      <c r="C14" s="75" t="s">
        <v>241</v>
      </c>
      <c r="D14" s="74">
        <v>5</v>
      </c>
      <c r="E14" s="74">
        <v>0</v>
      </c>
      <c r="F14" s="74">
        <v>4</v>
      </c>
      <c r="G14" s="74">
        <v>1</v>
      </c>
      <c r="H14" s="74" t="s">
        <v>46</v>
      </c>
      <c r="I14" s="74">
        <v>1</v>
      </c>
      <c r="J14" s="74">
        <v>1</v>
      </c>
      <c r="K14" s="74">
        <v>2</v>
      </c>
      <c r="L14" s="74">
        <v>0</v>
      </c>
      <c r="M14" s="70"/>
    </row>
    <row r="15" spans="1:13" x14ac:dyDescent="0.35">
      <c r="B15" s="77">
        <v>7</v>
      </c>
      <c r="C15" s="75" t="s">
        <v>280</v>
      </c>
      <c r="D15" s="74">
        <v>10</v>
      </c>
      <c r="E15" s="74">
        <v>0</v>
      </c>
      <c r="F15" s="74">
        <v>10</v>
      </c>
      <c r="G15" s="74">
        <v>0</v>
      </c>
      <c r="H15" s="74" t="s">
        <v>46</v>
      </c>
      <c r="I15" s="74">
        <v>10</v>
      </c>
      <c r="J15" s="74">
        <v>0</v>
      </c>
      <c r="K15" s="74">
        <v>0</v>
      </c>
      <c r="L15" s="74">
        <v>0</v>
      </c>
      <c r="M15" s="70"/>
    </row>
    <row r="16" spans="1:13" ht="18.75" customHeight="1" x14ac:dyDescent="0.35">
      <c r="B16" s="77">
        <v>8</v>
      </c>
      <c r="C16" s="75" t="s">
        <v>2435</v>
      </c>
      <c r="D16" s="74">
        <v>14</v>
      </c>
      <c r="E16" s="74">
        <v>0</v>
      </c>
      <c r="F16" s="74">
        <v>1</v>
      </c>
      <c r="G16" s="74">
        <v>13</v>
      </c>
      <c r="H16" s="74" t="s">
        <v>46</v>
      </c>
      <c r="I16" s="74">
        <v>0</v>
      </c>
      <c r="J16" s="74">
        <v>0</v>
      </c>
      <c r="K16" s="74">
        <v>0</v>
      </c>
      <c r="L16" s="74">
        <v>1</v>
      </c>
      <c r="M16" s="70"/>
    </row>
    <row r="17" spans="2:13" x14ac:dyDescent="0.35">
      <c r="B17" s="77">
        <v>9</v>
      </c>
      <c r="C17" s="75" t="s">
        <v>397</v>
      </c>
      <c r="D17" s="74">
        <v>3</v>
      </c>
      <c r="E17" s="74">
        <v>0</v>
      </c>
      <c r="F17" s="74">
        <v>3</v>
      </c>
      <c r="G17" s="74">
        <v>0</v>
      </c>
      <c r="H17" s="74" t="s">
        <v>46</v>
      </c>
      <c r="I17" s="74">
        <v>0</v>
      </c>
      <c r="J17" s="74">
        <v>2</v>
      </c>
      <c r="K17" s="74">
        <v>1</v>
      </c>
      <c r="L17" s="74">
        <v>0</v>
      </c>
      <c r="M17" s="70"/>
    </row>
    <row r="18" spans="2:13" ht="18.75" customHeight="1" x14ac:dyDescent="0.35">
      <c r="B18" s="76">
        <v>10</v>
      </c>
      <c r="C18" s="75" t="s">
        <v>413</v>
      </c>
      <c r="D18" s="74">
        <v>5</v>
      </c>
      <c r="E18" s="74">
        <v>0</v>
      </c>
      <c r="F18" s="74">
        <v>3</v>
      </c>
      <c r="G18" s="74">
        <v>2</v>
      </c>
      <c r="H18" s="74" t="s">
        <v>46</v>
      </c>
      <c r="I18" s="74">
        <v>0</v>
      </c>
      <c r="J18" s="74">
        <v>0</v>
      </c>
      <c r="K18" s="74">
        <v>0</v>
      </c>
      <c r="L18" s="74">
        <v>3</v>
      </c>
      <c r="M18" s="70"/>
    </row>
    <row r="19" spans="2:13" x14ac:dyDescent="0.35">
      <c r="B19" s="76">
        <v>11</v>
      </c>
      <c r="C19" s="75" t="s">
        <v>491</v>
      </c>
      <c r="D19" s="74">
        <v>41</v>
      </c>
      <c r="E19" s="74">
        <v>0</v>
      </c>
      <c r="F19" s="74">
        <v>22</v>
      </c>
      <c r="G19" s="74">
        <v>19</v>
      </c>
      <c r="H19" s="74" t="s">
        <v>46</v>
      </c>
      <c r="I19" s="74">
        <v>8</v>
      </c>
      <c r="J19" s="74">
        <v>1</v>
      </c>
      <c r="K19" s="74">
        <v>3</v>
      </c>
      <c r="L19" s="74">
        <v>10</v>
      </c>
      <c r="M19" s="70"/>
    </row>
    <row r="20" spans="2:13" x14ac:dyDescent="0.35">
      <c r="B20" s="76">
        <v>12</v>
      </c>
      <c r="C20" s="75" t="s">
        <v>759</v>
      </c>
      <c r="D20" s="74">
        <v>115</v>
      </c>
      <c r="E20" s="74">
        <v>0</v>
      </c>
      <c r="F20" s="74">
        <v>85</v>
      </c>
      <c r="G20" s="74">
        <v>30</v>
      </c>
      <c r="H20" s="74" t="s">
        <v>46</v>
      </c>
      <c r="I20" s="74">
        <v>4</v>
      </c>
      <c r="J20" s="74">
        <v>9</v>
      </c>
      <c r="K20" s="74">
        <v>30</v>
      </c>
      <c r="L20" s="74">
        <v>42</v>
      </c>
      <c r="M20" s="70"/>
    </row>
    <row r="21" spans="2:13" x14ac:dyDescent="0.35">
      <c r="B21" s="76">
        <v>13</v>
      </c>
      <c r="C21" s="75" t="s">
        <v>1193</v>
      </c>
      <c r="D21" s="74">
        <v>3</v>
      </c>
      <c r="E21" s="74">
        <v>0</v>
      </c>
      <c r="F21" s="74">
        <v>2</v>
      </c>
      <c r="G21" s="74">
        <v>1</v>
      </c>
      <c r="H21" s="74" t="s">
        <v>46</v>
      </c>
      <c r="I21" s="74">
        <v>0</v>
      </c>
      <c r="J21" s="74">
        <v>0</v>
      </c>
      <c r="K21" s="74">
        <v>1</v>
      </c>
      <c r="L21" s="74">
        <v>1</v>
      </c>
      <c r="M21" s="70"/>
    </row>
    <row r="22" spans="2:13" x14ac:dyDescent="0.35">
      <c r="B22" s="76">
        <v>14</v>
      </c>
      <c r="C22" s="75" t="s">
        <v>1203</v>
      </c>
      <c r="D22" s="74">
        <v>7</v>
      </c>
      <c r="E22" s="74">
        <v>0</v>
      </c>
      <c r="F22" s="74">
        <v>4</v>
      </c>
      <c r="G22" s="74">
        <v>3</v>
      </c>
      <c r="H22" s="74" t="s">
        <v>46</v>
      </c>
      <c r="I22" s="74">
        <v>2</v>
      </c>
      <c r="J22" s="74">
        <v>0</v>
      </c>
      <c r="K22" s="74">
        <v>1</v>
      </c>
      <c r="L22" s="74">
        <v>1</v>
      </c>
      <c r="M22" s="70"/>
    </row>
    <row r="23" spans="2:13" x14ac:dyDescent="0.35">
      <c r="B23" s="76">
        <v>15</v>
      </c>
      <c r="C23" s="75" t="s">
        <v>1248</v>
      </c>
      <c r="D23" s="74">
        <v>6</v>
      </c>
      <c r="E23" s="74">
        <v>0</v>
      </c>
      <c r="F23" s="74">
        <v>1</v>
      </c>
      <c r="G23" s="74">
        <v>5</v>
      </c>
      <c r="H23" s="74" t="s">
        <v>46</v>
      </c>
      <c r="I23" s="74">
        <v>1</v>
      </c>
      <c r="J23" s="74">
        <v>0</v>
      </c>
      <c r="K23" s="74">
        <v>0</v>
      </c>
      <c r="L23" s="74">
        <v>0</v>
      </c>
      <c r="M23" s="70"/>
    </row>
    <row r="24" spans="2:13" x14ac:dyDescent="0.35">
      <c r="B24" s="76">
        <v>16</v>
      </c>
      <c r="C24" s="75" t="s">
        <v>1282</v>
      </c>
      <c r="D24" s="74">
        <v>6</v>
      </c>
      <c r="E24" s="74">
        <v>1</v>
      </c>
      <c r="F24" s="74">
        <v>3</v>
      </c>
      <c r="G24" s="74">
        <v>2</v>
      </c>
      <c r="H24" s="74" t="s">
        <v>46</v>
      </c>
      <c r="I24" s="74">
        <v>0</v>
      </c>
      <c r="J24" s="74">
        <v>0</v>
      </c>
      <c r="K24" s="74">
        <v>2</v>
      </c>
      <c r="L24" s="74">
        <v>1</v>
      </c>
      <c r="M24" s="70"/>
    </row>
    <row r="25" spans="2:13" x14ac:dyDescent="0.35">
      <c r="B25" s="76">
        <v>17</v>
      </c>
      <c r="C25" s="75" t="s">
        <v>2393</v>
      </c>
      <c r="D25" s="74">
        <v>33</v>
      </c>
      <c r="E25" s="74">
        <v>0</v>
      </c>
      <c r="F25" s="74">
        <v>27</v>
      </c>
      <c r="G25" s="74">
        <v>6</v>
      </c>
      <c r="H25" s="74" t="s">
        <v>46</v>
      </c>
      <c r="I25" s="74">
        <v>6</v>
      </c>
      <c r="J25" s="74">
        <v>6</v>
      </c>
      <c r="K25" s="74">
        <v>3</v>
      </c>
      <c r="L25" s="74">
        <v>12</v>
      </c>
      <c r="M25" s="70"/>
    </row>
    <row r="26" spans="2:13" x14ac:dyDescent="0.35">
      <c r="B26" s="76">
        <v>18</v>
      </c>
      <c r="C26" s="75" t="s">
        <v>1482</v>
      </c>
      <c r="D26" s="74">
        <v>16</v>
      </c>
      <c r="E26" s="74">
        <v>0</v>
      </c>
      <c r="F26" s="74">
        <v>9</v>
      </c>
      <c r="G26" s="74">
        <v>7</v>
      </c>
      <c r="H26" s="74" t="s">
        <v>46</v>
      </c>
      <c r="I26" s="74">
        <v>3</v>
      </c>
      <c r="J26" s="74">
        <v>2</v>
      </c>
      <c r="K26" s="74">
        <v>0</v>
      </c>
      <c r="L26" s="74">
        <v>4</v>
      </c>
      <c r="M26" s="70"/>
    </row>
    <row r="27" spans="2:13" x14ac:dyDescent="0.35">
      <c r="B27" s="76">
        <v>19</v>
      </c>
      <c r="C27" s="75" t="s">
        <v>1513</v>
      </c>
      <c r="D27" s="74">
        <v>1</v>
      </c>
      <c r="E27" s="74">
        <v>0</v>
      </c>
      <c r="F27" s="74">
        <v>0</v>
      </c>
      <c r="G27" s="74">
        <v>1</v>
      </c>
      <c r="H27" s="74" t="s">
        <v>46</v>
      </c>
      <c r="I27" s="74">
        <v>0</v>
      </c>
      <c r="J27" s="74">
        <v>0</v>
      </c>
      <c r="K27" s="74">
        <v>0</v>
      </c>
      <c r="L27" s="74">
        <v>0</v>
      </c>
      <c r="M27" s="70"/>
    </row>
    <row r="28" spans="2:13" x14ac:dyDescent="0.35">
      <c r="B28" s="76">
        <v>20</v>
      </c>
      <c r="C28" s="75" t="s">
        <v>1531</v>
      </c>
      <c r="D28" s="74">
        <v>11</v>
      </c>
      <c r="E28" s="74">
        <v>1</v>
      </c>
      <c r="F28" s="74">
        <v>3</v>
      </c>
      <c r="G28" s="74">
        <v>7</v>
      </c>
      <c r="H28" s="74" t="s">
        <v>46</v>
      </c>
      <c r="I28" s="74">
        <v>0</v>
      </c>
      <c r="J28" s="74">
        <v>1</v>
      </c>
      <c r="K28" s="74">
        <v>0</v>
      </c>
      <c r="L28" s="74">
        <v>2</v>
      </c>
      <c r="M28" s="70"/>
    </row>
    <row r="29" spans="2:13" x14ac:dyDescent="0.35">
      <c r="B29" s="76">
        <v>21</v>
      </c>
      <c r="C29" s="75" t="s">
        <v>1631</v>
      </c>
      <c r="D29" s="74">
        <v>6</v>
      </c>
      <c r="E29" s="74">
        <v>0</v>
      </c>
      <c r="F29" s="74">
        <v>3</v>
      </c>
      <c r="G29" s="74">
        <v>3</v>
      </c>
      <c r="H29" s="74" t="s">
        <v>46</v>
      </c>
      <c r="I29" s="74">
        <v>1</v>
      </c>
      <c r="J29" s="74">
        <v>0</v>
      </c>
      <c r="K29" s="74">
        <v>2</v>
      </c>
      <c r="L29" s="74">
        <v>0</v>
      </c>
      <c r="M29" s="70"/>
    </row>
    <row r="30" spans="2:13" x14ac:dyDescent="0.35">
      <c r="B30" s="76">
        <v>22</v>
      </c>
      <c r="C30" s="75" t="s">
        <v>1643</v>
      </c>
      <c r="D30" s="74">
        <v>24</v>
      </c>
      <c r="E30" s="74">
        <v>1</v>
      </c>
      <c r="F30" s="74">
        <v>13</v>
      </c>
      <c r="G30" s="74">
        <v>10</v>
      </c>
      <c r="H30" s="74" t="s">
        <v>46</v>
      </c>
      <c r="I30" s="74">
        <v>7</v>
      </c>
      <c r="J30" s="74">
        <v>2</v>
      </c>
      <c r="K30" s="74">
        <v>4</v>
      </c>
      <c r="L30" s="74">
        <v>0</v>
      </c>
      <c r="M30" s="70"/>
    </row>
    <row r="31" spans="2:13" x14ac:dyDescent="0.35">
      <c r="B31" s="76">
        <v>35</v>
      </c>
      <c r="C31" s="75" t="s">
        <v>1770</v>
      </c>
      <c r="D31" s="74">
        <v>18</v>
      </c>
      <c r="E31" s="74">
        <v>0</v>
      </c>
      <c r="F31" s="74">
        <v>11</v>
      </c>
      <c r="G31" s="74">
        <v>7</v>
      </c>
      <c r="H31" s="74" t="s">
        <v>46</v>
      </c>
      <c r="I31" s="74">
        <v>0</v>
      </c>
      <c r="J31" s="74">
        <v>0</v>
      </c>
      <c r="K31" s="74">
        <v>0</v>
      </c>
      <c r="L31" s="74">
        <v>11</v>
      </c>
      <c r="M31" s="70"/>
    </row>
    <row r="32" spans="2:13" x14ac:dyDescent="0.35">
      <c r="B32" s="76">
        <v>38</v>
      </c>
      <c r="C32" s="75" t="s">
        <v>1804</v>
      </c>
      <c r="D32" s="74">
        <v>7</v>
      </c>
      <c r="E32" s="74">
        <v>0</v>
      </c>
      <c r="F32" s="74">
        <v>2</v>
      </c>
      <c r="G32" s="74">
        <v>5</v>
      </c>
      <c r="H32" s="74" t="s">
        <v>46</v>
      </c>
      <c r="I32" s="74">
        <v>0</v>
      </c>
      <c r="J32" s="74">
        <v>1</v>
      </c>
      <c r="K32" s="74">
        <v>1</v>
      </c>
      <c r="L32" s="74">
        <v>0</v>
      </c>
      <c r="M32" s="70"/>
    </row>
    <row r="33" spans="2:13" x14ac:dyDescent="0.35">
      <c r="B33" s="76">
        <v>40</v>
      </c>
      <c r="C33" s="75" t="s">
        <v>1838</v>
      </c>
      <c r="D33" s="74">
        <v>5</v>
      </c>
      <c r="E33" s="74">
        <v>0</v>
      </c>
      <c r="F33" s="74">
        <v>5</v>
      </c>
      <c r="G33" s="74">
        <v>0</v>
      </c>
      <c r="H33" s="74" t="s">
        <v>46</v>
      </c>
      <c r="I33" s="74">
        <v>0</v>
      </c>
      <c r="J33" s="74">
        <v>5</v>
      </c>
      <c r="K33" s="74">
        <v>0</v>
      </c>
      <c r="L33" s="74">
        <v>0</v>
      </c>
      <c r="M33" s="70"/>
    </row>
    <row r="34" spans="2:13" x14ac:dyDescent="0.35">
      <c r="B34" s="76">
        <v>43</v>
      </c>
      <c r="C34" s="75" t="s">
        <v>1856</v>
      </c>
      <c r="D34" s="74">
        <v>3</v>
      </c>
      <c r="E34" s="74">
        <v>0</v>
      </c>
      <c r="F34" s="74">
        <v>2</v>
      </c>
      <c r="G34" s="74">
        <v>1</v>
      </c>
      <c r="H34" s="74" t="s">
        <v>46</v>
      </c>
      <c r="I34" s="74">
        <v>0</v>
      </c>
      <c r="J34" s="74">
        <v>0</v>
      </c>
      <c r="K34" s="74">
        <v>1</v>
      </c>
      <c r="L34" s="74">
        <v>1</v>
      </c>
      <c r="M34" s="70"/>
    </row>
    <row r="35" spans="2:13" x14ac:dyDescent="0.35">
      <c r="B35" s="76">
        <v>45</v>
      </c>
      <c r="C35" s="75" t="s">
        <v>1871</v>
      </c>
      <c r="D35" s="74">
        <v>6</v>
      </c>
      <c r="E35" s="74">
        <v>0</v>
      </c>
      <c r="F35" s="74">
        <v>0</v>
      </c>
      <c r="G35" s="74">
        <v>6</v>
      </c>
      <c r="H35" s="74" t="s">
        <v>46</v>
      </c>
      <c r="I35" s="74">
        <v>0</v>
      </c>
      <c r="J35" s="74">
        <v>0</v>
      </c>
      <c r="K35" s="74">
        <v>0</v>
      </c>
      <c r="L35" s="74">
        <v>0</v>
      </c>
      <c r="M35" s="70"/>
    </row>
    <row r="36" spans="2:13" x14ac:dyDescent="0.35">
      <c r="B36" s="76">
        <v>47</v>
      </c>
      <c r="C36" s="75" t="s">
        <v>2301</v>
      </c>
      <c r="D36" s="74">
        <v>22</v>
      </c>
      <c r="E36" s="74">
        <v>0</v>
      </c>
      <c r="F36" s="74">
        <v>14</v>
      </c>
      <c r="G36" s="74">
        <v>8</v>
      </c>
      <c r="H36" s="74" t="s">
        <v>46</v>
      </c>
      <c r="I36" s="74">
        <v>0</v>
      </c>
      <c r="J36" s="74">
        <v>5</v>
      </c>
      <c r="K36" s="74">
        <v>4</v>
      </c>
      <c r="L36" s="74">
        <v>5</v>
      </c>
      <c r="M36" s="70"/>
    </row>
    <row r="37" spans="2:13" x14ac:dyDescent="0.35">
      <c r="B37" s="76">
        <v>48</v>
      </c>
      <c r="C37" s="75" t="s">
        <v>1897</v>
      </c>
      <c r="D37" s="74">
        <v>3</v>
      </c>
      <c r="E37" s="74">
        <v>0</v>
      </c>
      <c r="F37" s="74">
        <v>2</v>
      </c>
      <c r="G37" s="74">
        <v>1</v>
      </c>
      <c r="H37" s="74" t="s">
        <v>46</v>
      </c>
      <c r="I37" s="74">
        <v>0</v>
      </c>
      <c r="J37" s="74">
        <v>0</v>
      </c>
      <c r="K37" s="74">
        <v>2</v>
      </c>
      <c r="L37" s="74">
        <v>0</v>
      </c>
      <c r="M37" s="70"/>
    </row>
    <row r="38" spans="2:13" x14ac:dyDescent="0.35">
      <c r="B38" s="76">
        <v>50</v>
      </c>
      <c r="C38" s="75" t="s">
        <v>1926</v>
      </c>
      <c r="D38" s="74">
        <v>10</v>
      </c>
      <c r="E38" s="74">
        <v>0</v>
      </c>
      <c r="F38" s="74">
        <v>6</v>
      </c>
      <c r="G38" s="74">
        <v>4</v>
      </c>
      <c r="H38" s="74" t="s">
        <v>46</v>
      </c>
      <c r="I38" s="74">
        <v>0</v>
      </c>
      <c r="J38" s="74">
        <v>0</v>
      </c>
      <c r="K38" s="74">
        <v>4</v>
      </c>
      <c r="L38" s="74">
        <v>2</v>
      </c>
      <c r="M38" s="70"/>
    </row>
    <row r="39" spans="2:13" ht="30" x14ac:dyDescent="0.35">
      <c r="B39" s="76">
        <v>51</v>
      </c>
      <c r="C39" s="75" t="s">
        <v>1977</v>
      </c>
      <c r="D39" s="74">
        <v>10</v>
      </c>
      <c r="E39" s="74">
        <v>0</v>
      </c>
      <c r="F39" s="74">
        <v>8</v>
      </c>
      <c r="G39" s="74">
        <v>2</v>
      </c>
      <c r="H39" s="74" t="s">
        <v>46</v>
      </c>
      <c r="I39" s="74">
        <v>3</v>
      </c>
      <c r="J39" s="74">
        <v>2</v>
      </c>
      <c r="K39" s="74">
        <v>3</v>
      </c>
      <c r="L39" s="74">
        <v>0</v>
      </c>
      <c r="M39" s="70"/>
    </row>
    <row r="40" spans="2:13" ht="15" customHeight="1" x14ac:dyDescent="0.35">
      <c r="B40" s="76">
        <v>52</v>
      </c>
      <c r="C40" s="75" t="s">
        <v>2010</v>
      </c>
      <c r="D40" s="74">
        <v>3</v>
      </c>
      <c r="E40" s="74">
        <v>0</v>
      </c>
      <c r="F40" s="74">
        <v>3</v>
      </c>
      <c r="G40" s="74">
        <v>0</v>
      </c>
      <c r="H40" s="74" t="s">
        <v>46</v>
      </c>
      <c r="I40" s="74">
        <v>2</v>
      </c>
      <c r="J40" s="74">
        <v>1</v>
      </c>
      <c r="K40" s="74">
        <v>0</v>
      </c>
      <c r="L40" s="74">
        <v>0</v>
      </c>
      <c r="M40" s="70"/>
    </row>
    <row r="41" spans="2:13" ht="18.75" thickBot="1" x14ac:dyDescent="0.4">
      <c r="B41" s="73">
        <v>53</v>
      </c>
      <c r="C41" s="72" t="s">
        <v>2020</v>
      </c>
      <c r="D41" s="71">
        <v>1</v>
      </c>
      <c r="E41" s="71">
        <v>0</v>
      </c>
      <c r="F41" s="71">
        <v>0</v>
      </c>
      <c r="G41" s="71">
        <v>1</v>
      </c>
      <c r="H41" s="71" t="s">
        <v>46</v>
      </c>
      <c r="I41" s="71">
        <v>0</v>
      </c>
      <c r="J41" s="71">
        <v>0</v>
      </c>
      <c r="K41" s="71">
        <v>0</v>
      </c>
      <c r="L41" s="71">
        <v>0</v>
      </c>
      <c r="M41" s="70"/>
    </row>
    <row r="42" spans="2:13" x14ac:dyDescent="0.35">
      <c r="D42" s="69"/>
    </row>
    <row r="43" spans="2:13" x14ac:dyDescent="0.35">
      <c r="D43" s="69"/>
    </row>
    <row r="44" spans="2:13" x14ac:dyDescent="0.35">
      <c r="D44" s="69"/>
    </row>
    <row r="45" spans="2:13" x14ac:dyDescent="0.35">
      <c r="D45" s="69"/>
    </row>
    <row r="46" spans="2:13" x14ac:dyDescent="0.35">
      <c r="D46" s="69"/>
    </row>
    <row r="47" spans="2:13" x14ac:dyDescent="0.35">
      <c r="D47" s="69"/>
    </row>
    <row r="48" spans="2:13" x14ac:dyDescent="0.35">
      <c r="D48" s="69"/>
    </row>
    <row r="49" spans="4:4" x14ac:dyDescent="0.35">
      <c r="D49" s="69"/>
    </row>
    <row r="50" spans="4:4" x14ac:dyDescent="0.35">
      <c r="D50" s="69"/>
    </row>
    <row r="51" spans="4:4" x14ac:dyDescent="0.35">
      <c r="D51" s="69"/>
    </row>
    <row r="52" spans="4:4" x14ac:dyDescent="0.35">
      <c r="D52" s="69"/>
    </row>
    <row r="53" spans="4:4" x14ac:dyDescent="0.35">
      <c r="D53" s="69"/>
    </row>
    <row r="54" spans="4:4" x14ac:dyDescent="0.35">
      <c r="D54" s="69"/>
    </row>
    <row r="55" spans="4:4" x14ac:dyDescent="0.35">
      <c r="D55" s="69"/>
    </row>
    <row r="56" spans="4:4" x14ac:dyDescent="0.35">
      <c r="D56" s="69"/>
    </row>
    <row r="57" spans="4:4" x14ac:dyDescent="0.35">
      <c r="D57" s="69"/>
    </row>
    <row r="58" spans="4:4" x14ac:dyDescent="0.35">
      <c r="D58" s="69"/>
    </row>
    <row r="59" spans="4:4" x14ac:dyDescent="0.35">
      <c r="D59" s="69"/>
    </row>
    <row r="60" spans="4:4" x14ac:dyDescent="0.35">
      <c r="D60" s="69"/>
    </row>
    <row r="61" spans="4:4" x14ac:dyDescent="0.35">
      <c r="D61" s="69"/>
    </row>
    <row r="62" spans="4:4" x14ac:dyDescent="0.35">
      <c r="D62" s="69"/>
    </row>
    <row r="63" spans="4:4" x14ac:dyDescent="0.35">
      <c r="D63" s="69"/>
    </row>
    <row r="64" spans="4:4" x14ac:dyDescent="0.35">
      <c r="D64" s="69"/>
    </row>
    <row r="65" spans="4:4" x14ac:dyDescent="0.35">
      <c r="D65" s="69"/>
    </row>
    <row r="66" spans="4:4" x14ac:dyDescent="0.35">
      <c r="D66" s="69"/>
    </row>
    <row r="67" spans="4:4" x14ac:dyDescent="0.35">
      <c r="D67" s="69"/>
    </row>
    <row r="68" spans="4:4" x14ac:dyDescent="0.35">
      <c r="D68" s="69"/>
    </row>
    <row r="69" spans="4:4" x14ac:dyDescent="0.35">
      <c r="D69" s="69"/>
    </row>
    <row r="70" spans="4:4" x14ac:dyDescent="0.35">
      <c r="D70" s="69"/>
    </row>
    <row r="71" spans="4:4" x14ac:dyDescent="0.35">
      <c r="D71" s="69"/>
    </row>
    <row r="72" spans="4:4" x14ac:dyDescent="0.35">
      <c r="D72" s="69"/>
    </row>
    <row r="73" spans="4:4" x14ac:dyDescent="0.35">
      <c r="D73" s="69"/>
    </row>
    <row r="74" spans="4:4" x14ac:dyDescent="0.35">
      <c r="D74" s="69"/>
    </row>
    <row r="75" spans="4:4" x14ac:dyDescent="0.35">
      <c r="D75" s="69"/>
    </row>
    <row r="76" spans="4:4" x14ac:dyDescent="0.35">
      <c r="D76" s="69"/>
    </row>
    <row r="77" spans="4:4" x14ac:dyDescent="0.35">
      <c r="D77" s="69"/>
    </row>
    <row r="78" spans="4:4" x14ac:dyDescent="0.35">
      <c r="D78" s="69"/>
    </row>
    <row r="79" spans="4:4" x14ac:dyDescent="0.35">
      <c r="D79" s="69"/>
    </row>
    <row r="80" spans="4:4" x14ac:dyDescent="0.35">
      <c r="D80" s="69"/>
    </row>
    <row r="81" spans="4:4" x14ac:dyDescent="0.35">
      <c r="D81" s="69"/>
    </row>
    <row r="82" spans="4:4" x14ac:dyDescent="0.35">
      <c r="D82" s="69"/>
    </row>
    <row r="83" spans="4:4" x14ac:dyDescent="0.35">
      <c r="D83" s="69"/>
    </row>
  </sheetData>
  <mergeCells count="15">
    <mergeCell ref="B10:C10"/>
    <mergeCell ref="B11:C11"/>
    <mergeCell ref="A1:D1"/>
    <mergeCell ref="B3:L3"/>
    <mergeCell ref="B6:C7"/>
    <mergeCell ref="D6:D7"/>
    <mergeCell ref="E6:E7"/>
    <mergeCell ref="F6:F7"/>
    <mergeCell ref="G6:G7"/>
    <mergeCell ref="I6:I7"/>
    <mergeCell ref="B5:G5"/>
    <mergeCell ref="I5:L5"/>
    <mergeCell ref="J6:J7"/>
    <mergeCell ref="K6:K7"/>
    <mergeCell ref="L6:L7"/>
  </mergeCells>
  <pageMargins left="0.7" right="0.7" top="0.75" bottom="0.75" header="0.3" footer="0.3"/>
  <pageSetup scale="4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189</v>
      </c>
      <c r="D4" s="232" t="s">
        <v>188</v>
      </c>
      <c r="E4" s="232"/>
      <c r="F4" s="232"/>
      <c r="G4" s="232"/>
      <c r="H4" s="233"/>
      <c r="I4" s="16"/>
      <c r="J4" s="234" t="s">
        <v>6</v>
      </c>
      <c r="K4" s="232"/>
      <c r="L4" s="15" t="s">
        <v>204</v>
      </c>
      <c r="M4" s="235" t="s">
        <v>203</v>
      </c>
      <c r="N4" s="235"/>
      <c r="O4" s="235"/>
      <c r="P4" s="235"/>
      <c r="Q4" s="236"/>
      <c r="R4" s="17"/>
      <c r="S4" s="237" t="s">
        <v>2022</v>
      </c>
      <c r="T4" s="238"/>
      <c r="U4" s="238"/>
      <c r="V4" s="225" t="s">
        <v>193</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196</v>
      </c>
      <c r="D6" s="221" t="s">
        <v>202</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201</v>
      </c>
      <c r="M8" s="24" t="s">
        <v>200</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182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199</v>
      </c>
      <c r="C21" s="202"/>
      <c r="D21" s="202"/>
      <c r="E21" s="202"/>
      <c r="F21" s="202"/>
      <c r="G21" s="202"/>
      <c r="H21" s="202"/>
      <c r="I21" s="202"/>
      <c r="J21" s="202"/>
      <c r="K21" s="202"/>
      <c r="L21" s="202"/>
      <c r="M21" s="203" t="s">
        <v>196</v>
      </c>
      <c r="N21" s="203"/>
      <c r="O21" s="203" t="s">
        <v>48</v>
      </c>
      <c r="P21" s="203"/>
      <c r="Q21" s="204" t="s">
        <v>49</v>
      </c>
      <c r="R21" s="204"/>
      <c r="S21" s="33" t="s">
        <v>198</v>
      </c>
      <c r="T21" s="33" t="s">
        <v>50</v>
      </c>
      <c r="U21" s="33" t="s">
        <v>50</v>
      </c>
      <c r="V21" s="33">
        <f>+IF(ISERR(U21/T21*100),"N/A",ROUND(U21/T21*100,2))</f>
        <v>100</v>
      </c>
      <c r="W21" s="34">
        <f>+IF(ISERR(U21/S21*100),"N/A",ROUND(U21/S21*100,2))</f>
        <v>500</v>
      </c>
    </row>
    <row r="22" spans="2:27" ht="56.25" customHeight="1" thickBot="1" x14ac:dyDescent="0.25">
      <c r="B22" s="201" t="s">
        <v>197</v>
      </c>
      <c r="C22" s="202"/>
      <c r="D22" s="202"/>
      <c r="E22" s="202"/>
      <c r="F22" s="202"/>
      <c r="G22" s="202"/>
      <c r="H22" s="202"/>
      <c r="I22" s="202"/>
      <c r="J22" s="202"/>
      <c r="K22" s="202"/>
      <c r="L22" s="202"/>
      <c r="M22" s="203" t="s">
        <v>196</v>
      </c>
      <c r="N22" s="203"/>
      <c r="O22" s="203" t="s">
        <v>48</v>
      </c>
      <c r="P22" s="203"/>
      <c r="Q22" s="204" t="s">
        <v>49</v>
      </c>
      <c r="R22" s="204"/>
      <c r="S22" s="33" t="s">
        <v>195</v>
      </c>
      <c r="T22" s="33" t="s">
        <v>50</v>
      </c>
      <c r="U22" s="33" t="s">
        <v>194</v>
      </c>
      <c r="V22" s="33">
        <f>+IF(ISERR(U22/T22*100),"N/A",ROUND(U22/T22*100,2))</f>
        <v>123.83</v>
      </c>
      <c r="W22" s="34">
        <f>+IF(ISERR(U22/S22*100),"N/A",ROUND(U22/S22*100,2))</f>
        <v>20.64</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192</v>
      </c>
      <c r="F26" s="40"/>
      <c r="G26" s="40"/>
      <c r="H26" s="41"/>
      <c r="I26" s="41"/>
      <c r="J26" s="41"/>
      <c r="K26" s="41"/>
      <c r="L26" s="41"/>
      <c r="M26" s="41"/>
      <c r="N26" s="41"/>
      <c r="O26" s="41"/>
      <c r="P26" s="42"/>
      <c r="Q26" s="42"/>
      <c r="R26" s="43" t="s">
        <v>193</v>
      </c>
      <c r="S26" s="44" t="s">
        <v>10</v>
      </c>
      <c r="T26" s="42"/>
      <c r="U26" s="44" t="s">
        <v>190</v>
      </c>
      <c r="V26" s="42"/>
      <c r="W26" s="45">
        <f>+IF(ISERR(U26/R26*100),"N/A",ROUND(U26/R26*100,2))</f>
        <v>3</v>
      </c>
    </row>
    <row r="27" spans="2:27" ht="26.25" customHeight="1" thickBot="1" x14ac:dyDescent="0.25">
      <c r="B27" s="196" t="s">
        <v>69</v>
      </c>
      <c r="C27" s="197"/>
      <c r="D27" s="197"/>
      <c r="E27" s="46" t="s">
        <v>192</v>
      </c>
      <c r="F27" s="46"/>
      <c r="G27" s="46"/>
      <c r="H27" s="47"/>
      <c r="I27" s="47"/>
      <c r="J27" s="47"/>
      <c r="K27" s="47"/>
      <c r="L27" s="47"/>
      <c r="M27" s="47"/>
      <c r="N27" s="47"/>
      <c r="O27" s="47"/>
      <c r="P27" s="48"/>
      <c r="Q27" s="48"/>
      <c r="R27" s="49" t="s">
        <v>191</v>
      </c>
      <c r="S27" s="50" t="s">
        <v>191</v>
      </c>
      <c r="T27" s="50">
        <f>+IF(ISERR(S27/R27*100),"N/A",ROUND(S27/R27*100,2))</f>
        <v>100</v>
      </c>
      <c r="U27" s="50" t="s">
        <v>190</v>
      </c>
      <c r="V27" s="50">
        <f>+IF(ISERR(U27/S27*100),"N/A",ROUND(U27/S27*100,2))</f>
        <v>3.42</v>
      </c>
      <c r="W27" s="51">
        <f>+IF(ISERR(U27/R27*100),"N/A",ROUND(U27/R27*100,2))</f>
        <v>3.42</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2256</v>
      </c>
      <c r="C29" s="180"/>
      <c r="D29" s="180"/>
      <c r="E29" s="180"/>
      <c r="F29" s="180"/>
      <c r="G29" s="180"/>
      <c r="H29" s="180"/>
      <c r="I29" s="180"/>
      <c r="J29" s="180"/>
      <c r="K29" s="180"/>
      <c r="L29" s="180"/>
      <c r="M29" s="180"/>
      <c r="N29" s="180"/>
      <c r="O29" s="180"/>
      <c r="P29" s="180"/>
      <c r="Q29" s="180"/>
      <c r="R29" s="180"/>
      <c r="S29" s="180"/>
      <c r="T29" s="180"/>
      <c r="U29" s="180"/>
      <c r="V29" s="180"/>
      <c r="W29" s="181"/>
    </row>
    <row r="30" spans="2:27" ht="58.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2257</v>
      </c>
      <c r="C31" s="180"/>
      <c r="D31" s="180"/>
      <c r="E31" s="180"/>
      <c r="F31" s="180"/>
      <c r="G31" s="180"/>
      <c r="H31" s="180"/>
      <c r="I31" s="180"/>
      <c r="J31" s="180"/>
      <c r="K31" s="180"/>
      <c r="L31" s="180"/>
      <c r="M31" s="180"/>
      <c r="N31" s="180"/>
      <c r="O31" s="180"/>
      <c r="P31" s="180"/>
      <c r="Q31" s="180"/>
      <c r="R31" s="180"/>
      <c r="S31" s="180"/>
      <c r="T31" s="180"/>
      <c r="U31" s="180"/>
      <c r="V31" s="180"/>
      <c r="W31" s="181"/>
    </row>
    <row r="32" spans="2:27" ht="39.7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2258</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75"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1927</v>
      </c>
      <c r="D4" s="232" t="s">
        <v>1926</v>
      </c>
      <c r="E4" s="232"/>
      <c r="F4" s="232"/>
      <c r="G4" s="232"/>
      <c r="H4" s="233"/>
      <c r="I4" s="16"/>
      <c r="J4" s="234" t="s">
        <v>6</v>
      </c>
      <c r="K4" s="232"/>
      <c r="L4" s="15" t="s">
        <v>1425</v>
      </c>
      <c r="M4" s="235" t="s">
        <v>890</v>
      </c>
      <c r="N4" s="235"/>
      <c r="O4" s="235"/>
      <c r="P4" s="235"/>
      <c r="Q4" s="236"/>
      <c r="R4" s="17"/>
      <c r="S4" s="237" t="s">
        <v>2022</v>
      </c>
      <c r="T4" s="238"/>
      <c r="U4" s="238"/>
      <c r="V4" s="225" t="s">
        <v>84</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1907</v>
      </c>
      <c r="D6" s="221" t="s">
        <v>1924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1923</v>
      </c>
      <c r="K8" s="24" t="s">
        <v>1922</v>
      </c>
      <c r="L8" s="24" t="s">
        <v>1953</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1952</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1919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1951</v>
      </c>
      <c r="C21" s="202"/>
      <c r="D21" s="202"/>
      <c r="E21" s="202"/>
      <c r="F21" s="202"/>
      <c r="G21" s="202"/>
      <c r="H21" s="202"/>
      <c r="I21" s="202"/>
      <c r="J21" s="202"/>
      <c r="K21" s="202"/>
      <c r="L21" s="202"/>
      <c r="M21" s="203" t="s">
        <v>1907</v>
      </c>
      <c r="N21" s="203"/>
      <c r="O21" s="203" t="s">
        <v>48</v>
      </c>
      <c r="P21" s="203"/>
      <c r="Q21" s="204" t="s">
        <v>49</v>
      </c>
      <c r="R21" s="204"/>
      <c r="S21" s="33" t="s">
        <v>1950</v>
      </c>
      <c r="T21" s="33" t="s">
        <v>1950</v>
      </c>
      <c r="U21" s="33" t="s">
        <v>1949</v>
      </c>
      <c r="V21" s="33">
        <f>+IF(ISERR(U21/T21*100),"N/A",ROUND(U21/T21*100,2))</f>
        <v>97.22</v>
      </c>
      <c r="W21" s="34">
        <f>+IF(ISERR(U21/S21*100),"N/A",ROUND(U21/S21*100,2))</f>
        <v>97.22</v>
      </c>
    </row>
    <row r="22" spans="2:27" ht="56.25" customHeight="1" thickBot="1" x14ac:dyDescent="0.25">
      <c r="B22" s="201" t="s">
        <v>1948</v>
      </c>
      <c r="C22" s="202"/>
      <c r="D22" s="202"/>
      <c r="E22" s="202"/>
      <c r="F22" s="202"/>
      <c r="G22" s="202"/>
      <c r="H22" s="202"/>
      <c r="I22" s="202"/>
      <c r="J22" s="202"/>
      <c r="K22" s="202"/>
      <c r="L22" s="202"/>
      <c r="M22" s="203" t="s">
        <v>1907</v>
      </c>
      <c r="N22" s="203"/>
      <c r="O22" s="203" t="s">
        <v>1947</v>
      </c>
      <c r="P22" s="203"/>
      <c r="Q22" s="204" t="s">
        <v>49</v>
      </c>
      <c r="R22" s="204"/>
      <c r="S22" s="33" t="s">
        <v>1141</v>
      </c>
      <c r="T22" s="33" t="s">
        <v>1141</v>
      </c>
      <c r="U22" s="33" t="s">
        <v>1946</v>
      </c>
      <c r="V22" s="33">
        <f>+IF(ISERR(U22/T22*100),"N/A",ROUND(U22/T22*100,2))</f>
        <v>90</v>
      </c>
      <c r="W22" s="34">
        <f>+IF(ISERR(U22/S22*100),"N/A",ROUND(U22/S22*100,2))</f>
        <v>90</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1904</v>
      </c>
      <c r="F26" s="40"/>
      <c r="G26" s="40"/>
      <c r="H26" s="41"/>
      <c r="I26" s="41"/>
      <c r="J26" s="41"/>
      <c r="K26" s="41"/>
      <c r="L26" s="41"/>
      <c r="M26" s="41"/>
      <c r="N26" s="41"/>
      <c r="O26" s="41"/>
      <c r="P26" s="42"/>
      <c r="Q26" s="42"/>
      <c r="R26" s="43" t="s">
        <v>116</v>
      </c>
      <c r="S26" s="44" t="s">
        <v>10</v>
      </c>
      <c r="T26" s="42"/>
      <c r="U26" s="44" t="s">
        <v>84</v>
      </c>
      <c r="V26" s="42"/>
      <c r="W26" s="45" t="str">
        <f>+IF(ISERR(U26/R26*100),"N/A",ROUND(U26/R26*100,2))</f>
        <v>N/A</v>
      </c>
    </row>
    <row r="27" spans="2:27" ht="26.25" customHeight="1" thickBot="1" x14ac:dyDescent="0.25">
      <c r="B27" s="196" t="s">
        <v>69</v>
      </c>
      <c r="C27" s="197"/>
      <c r="D27" s="197"/>
      <c r="E27" s="46" t="s">
        <v>1904</v>
      </c>
      <c r="F27" s="46"/>
      <c r="G27" s="46"/>
      <c r="H27" s="47"/>
      <c r="I27" s="47"/>
      <c r="J27" s="47"/>
      <c r="K27" s="47"/>
      <c r="L27" s="47"/>
      <c r="M27" s="47"/>
      <c r="N27" s="47"/>
      <c r="O27" s="47"/>
      <c r="P27" s="48"/>
      <c r="Q27" s="48"/>
      <c r="R27" s="49" t="s">
        <v>116</v>
      </c>
      <c r="S27" s="50" t="s">
        <v>84</v>
      </c>
      <c r="T27" s="50" t="str">
        <f>+IF(ISERR(S27/R27*100),"N/A",ROUND(S27/R27*100,2))</f>
        <v>N/A</v>
      </c>
      <c r="U27" s="50" t="s">
        <v>84</v>
      </c>
      <c r="V27" s="50" t="str">
        <f>+IF(ISERR(U27/S27*100),"N/A",ROUND(U27/S27*100,2))</f>
        <v>N/A</v>
      </c>
      <c r="W27" s="51" t="str">
        <f>+IF(ISERR(U27/R27*100),"N/A",ROUND(U27/R27*100,2))</f>
        <v>N/A</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2029</v>
      </c>
      <c r="C29" s="180"/>
      <c r="D29" s="180"/>
      <c r="E29" s="180"/>
      <c r="F29" s="180"/>
      <c r="G29" s="180"/>
      <c r="H29" s="180"/>
      <c r="I29" s="180"/>
      <c r="J29" s="180"/>
      <c r="K29" s="180"/>
      <c r="L29" s="180"/>
      <c r="M29" s="180"/>
      <c r="N29" s="180"/>
      <c r="O29" s="180"/>
      <c r="P29" s="180"/>
      <c r="Q29" s="180"/>
      <c r="R29" s="180"/>
      <c r="S29" s="180"/>
      <c r="T29" s="180"/>
      <c r="U29" s="180"/>
      <c r="V29" s="180"/>
      <c r="W29" s="181"/>
    </row>
    <row r="30" spans="2:27" ht="48.7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2030</v>
      </c>
      <c r="C31" s="180"/>
      <c r="D31" s="180"/>
      <c r="E31" s="180"/>
      <c r="F31" s="180"/>
      <c r="G31" s="180"/>
      <c r="H31" s="180"/>
      <c r="I31" s="180"/>
      <c r="J31" s="180"/>
      <c r="K31" s="180"/>
      <c r="L31" s="180"/>
      <c r="M31" s="180"/>
      <c r="N31" s="180"/>
      <c r="O31" s="180"/>
      <c r="P31" s="180"/>
      <c r="Q31" s="180"/>
      <c r="R31" s="180"/>
      <c r="S31" s="180"/>
      <c r="T31" s="180"/>
      <c r="U31" s="180"/>
      <c r="V31" s="180"/>
      <c r="W31" s="181"/>
    </row>
    <row r="32" spans="2:27" ht="54.7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2031</v>
      </c>
      <c r="C33" s="180"/>
      <c r="D33" s="180"/>
      <c r="E33" s="180"/>
      <c r="F33" s="180"/>
      <c r="G33" s="180"/>
      <c r="H33" s="180"/>
      <c r="I33" s="180"/>
      <c r="J33" s="180"/>
      <c r="K33" s="180"/>
      <c r="L33" s="180"/>
      <c r="M33" s="180"/>
      <c r="N33" s="180"/>
      <c r="O33" s="180"/>
      <c r="P33" s="180"/>
      <c r="Q33" s="180"/>
      <c r="R33" s="180"/>
      <c r="S33" s="180"/>
      <c r="T33" s="180"/>
      <c r="U33" s="180"/>
      <c r="V33" s="180"/>
      <c r="W33" s="181"/>
    </row>
    <row r="34" spans="2:23" ht="49.5" customHeight="1"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0"/>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1978</v>
      </c>
      <c r="D4" s="232" t="s">
        <v>1977</v>
      </c>
      <c r="E4" s="232"/>
      <c r="F4" s="232"/>
      <c r="G4" s="232"/>
      <c r="H4" s="233"/>
      <c r="I4" s="16"/>
      <c r="J4" s="234" t="s">
        <v>6</v>
      </c>
      <c r="K4" s="232"/>
      <c r="L4" s="15" t="s">
        <v>924</v>
      </c>
      <c r="M4" s="235" t="s">
        <v>1976</v>
      </c>
      <c r="N4" s="235"/>
      <c r="O4" s="235"/>
      <c r="P4" s="235"/>
      <c r="Q4" s="236"/>
      <c r="R4" s="17"/>
      <c r="S4" s="237" t="s">
        <v>2022</v>
      </c>
      <c r="T4" s="238"/>
      <c r="U4" s="238"/>
      <c r="V4" s="225" t="s">
        <v>1975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1959</v>
      </c>
      <c r="D6" s="221" t="s">
        <v>1974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1973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1972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1971</v>
      </c>
      <c r="C21" s="202"/>
      <c r="D21" s="202"/>
      <c r="E21" s="202"/>
      <c r="F21" s="202"/>
      <c r="G21" s="202"/>
      <c r="H21" s="202"/>
      <c r="I21" s="202"/>
      <c r="J21" s="202"/>
      <c r="K21" s="202"/>
      <c r="L21" s="202"/>
      <c r="M21" s="203" t="s">
        <v>1959</v>
      </c>
      <c r="N21" s="203"/>
      <c r="O21" s="203" t="s">
        <v>48</v>
      </c>
      <c r="P21" s="203"/>
      <c r="Q21" s="204" t="s">
        <v>49</v>
      </c>
      <c r="R21" s="204"/>
      <c r="S21" s="33" t="s">
        <v>1970</v>
      </c>
      <c r="T21" s="33" t="s">
        <v>1969</v>
      </c>
      <c r="U21" s="33" t="s">
        <v>1969</v>
      </c>
      <c r="V21" s="33">
        <f t="shared" ref="V21:V28" si="0">+IF(ISERR(U21/T21*100),"N/A",ROUND(U21/T21*100,2))</f>
        <v>100</v>
      </c>
      <c r="W21" s="34">
        <f t="shared" ref="W21:W28" si="1">+IF(ISERR(U21/S21*100),"N/A",ROUND(U21/S21*100,2))</f>
        <v>100.3</v>
      </c>
    </row>
    <row r="22" spans="2:27" ht="56.25" customHeight="1" x14ac:dyDescent="0.2">
      <c r="B22" s="201" t="s">
        <v>1968</v>
      </c>
      <c r="C22" s="202"/>
      <c r="D22" s="202"/>
      <c r="E22" s="202"/>
      <c r="F22" s="202"/>
      <c r="G22" s="202"/>
      <c r="H22" s="202"/>
      <c r="I22" s="202"/>
      <c r="J22" s="202"/>
      <c r="K22" s="202"/>
      <c r="L22" s="202"/>
      <c r="M22" s="203" t="s">
        <v>1959</v>
      </c>
      <c r="N22" s="203"/>
      <c r="O22" s="203" t="s">
        <v>48</v>
      </c>
      <c r="P22" s="203"/>
      <c r="Q22" s="204" t="s">
        <v>64</v>
      </c>
      <c r="R22" s="204"/>
      <c r="S22" s="33" t="s">
        <v>1967</v>
      </c>
      <c r="T22" s="33" t="s">
        <v>1966</v>
      </c>
      <c r="U22" s="33" t="s">
        <v>1966</v>
      </c>
      <c r="V22" s="33">
        <f t="shared" si="0"/>
        <v>100</v>
      </c>
      <c r="W22" s="34">
        <f t="shared" si="1"/>
        <v>100.09</v>
      </c>
    </row>
    <row r="23" spans="2:27" ht="56.25" customHeight="1" x14ac:dyDescent="0.2">
      <c r="B23" s="201" t="s">
        <v>1965</v>
      </c>
      <c r="C23" s="202"/>
      <c r="D23" s="202"/>
      <c r="E23" s="202"/>
      <c r="F23" s="202"/>
      <c r="G23" s="202"/>
      <c r="H23" s="202"/>
      <c r="I23" s="202"/>
      <c r="J23" s="202"/>
      <c r="K23" s="202"/>
      <c r="L23" s="202"/>
      <c r="M23" s="203" t="s">
        <v>1959</v>
      </c>
      <c r="N23" s="203"/>
      <c r="O23" s="203" t="s">
        <v>48</v>
      </c>
      <c r="P23" s="203"/>
      <c r="Q23" s="204" t="s">
        <v>49</v>
      </c>
      <c r="R23" s="204"/>
      <c r="S23" s="33" t="s">
        <v>50</v>
      </c>
      <c r="T23" s="33" t="s">
        <v>50</v>
      </c>
      <c r="U23" s="33" t="s">
        <v>50</v>
      </c>
      <c r="V23" s="33">
        <f t="shared" si="0"/>
        <v>100</v>
      </c>
      <c r="W23" s="34">
        <f t="shared" si="1"/>
        <v>100</v>
      </c>
    </row>
    <row r="24" spans="2:27" ht="56.25" customHeight="1" x14ac:dyDescent="0.2">
      <c r="B24" s="201" t="s">
        <v>1964</v>
      </c>
      <c r="C24" s="202"/>
      <c r="D24" s="202"/>
      <c r="E24" s="202"/>
      <c r="F24" s="202"/>
      <c r="G24" s="202"/>
      <c r="H24" s="202"/>
      <c r="I24" s="202"/>
      <c r="J24" s="202"/>
      <c r="K24" s="202"/>
      <c r="L24" s="202"/>
      <c r="M24" s="203" t="s">
        <v>1959</v>
      </c>
      <c r="N24" s="203"/>
      <c r="O24" s="203" t="s">
        <v>48</v>
      </c>
      <c r="P24" s="203"/>
      <c r="Q24" s="204" t="s">
        <v>49</v>
      </c>
      <c r="R24" s="204"/>
      <c r="S24" s="33" t="s">
        <v>50</v>
      </c>
      <c r="T24" s="33" t="s">
        <v>50</v>
      </c>
      <c r="U24" s="33" t="s">
        <v>50</v>
      </c>
      <c r="V24" s="33">
        <f t="shared" si="0"/>
        <v>100</v>
      </c>
      <c r="W24" s="34">
        <f t="shared" si="1"/>
        <v>100</v>
      </c>
    </row>
    <row r="25" spans="2:27" ht="56.25" customHeight="1" x14ac:dyDescent="0.2">
      <c r="B25" s="201" t="s">
        <v>1963</v>
      </c>
      <c r="C25" s="202"/>
      <c r="D25" s="202"/>
      <c r="E25" s="202"/>
      <c r="F25" s="202"/>
      <c r="G25" s="202"/>
      <c r="H25" s="202"/>
      <c r="I25" s="202"/>
      <c r="J25" s="202"/>
      <c r="K25" s="202"/>
      <c r="L25" s="202"/>
      <c r="M25" s="203" t="s">
        <v>1959</v>
      </c>
      <c r="N25" s="203"/>
      <c r="O25" s="203" t="s">
        <v>48</v>
      </c>
      <c r="P25" s="203"/>
      <c r="Q25" s="204" t="s">
        <v>227</v>
      </c>
      <c r="R25" s="204"/>
      <c r="S25" s="33" t="s">
        <v>50</v>
      </c>
      <c r="T25" s="33" t="s">
        <v>50</v>
      </c>
      <c r="U25" s="33" t="s">
        <v>50</v>
      </c>
      <c r="V25" s="33">
        <f t="shared" si="0"/>
        <v>100</v>
      </c>
      <c r="W25" s="34">
        <f t="shared" si="1"/>
        <v>100</v>
      </c>
    </row>
    <row r="26" spans="2:27" ht="56.25" customHeight="1" x14ac:dyDescent="0.2">
      <c r="B26" s="201" t="s">
        <v>1962</v>
      </c>
      <c r="C26" s="202"/>
      <c r="D26" s="202"/>
      <c r="E26" s="202"/>
      <c r="F26" s="202"/>
      <c r="G26" s="202"/>
      <c r="H26" s="202"/>
      <c r="I26" s="202"/>
      <c r="J26" s="202"/>
      <c r="K26" s="202"/>
      <c r="L26" s="202"/>
      <c r="M26" s="203" t="s">
        <v>1959</v>
      </c>
      <c r="N26" s="203"/>
      <c r="O26" s="203" t="s">
        <v>48</v>
      </c>
      <c r="P26" s="203"/>
      <c r="Q26" s="204" t="s">
        <v>49</v>
      </c>
      <c r="R26" s="204"/>
      <c r="S26" s="33" t="s">
        <v>50</v>
      </c>
      <c r="T26" s="33" t="s">
        <v>50</v>
      </c>
      <c r="U26" s="33" t="s">
        <v>50</v>
      </c>
      <c r="V26" s="33">
        <f t="shared" si="0"/>
        <v>100</v>
      </c>
      <c r="W26" s="34">
        <f t="shared" si="1"/>
        <v>100</v>
      </c>
    </row>
    <row r="27" spans="2:27" ht="56.25" customHeight="1" x14ac:dyDescent="0.2">
      <c r="B27" s="201" t="s">
        <v>1961</v>
      </c>
      <c r="C27" s="202"/>
      <c r="D27" s="202"/>
      <c r="E27" s="202"/>
      <c r="F27" s="202"/>
      <c r="G27" s="202"/>
      <c r="H27" s="202"/>
      <c r="I27" s="202"/>
      <c r="J27" s="202"/>
      <c r="K27" s="202"/>
      <c r="L27" s="202"/>
      <c r="M27" s="203" t="s">
        <v>1959</v>
      </c>
      <c r="N27" s="203"/>
      <c r="O27" s="203" t="s">
        <v>48</v>
      </c>
      <c r="P27" s="203"/>
      <c r="Q27" s="204" t="s">
        <v>49</v>
      </c>
      <c r="R27" s="204"/>
      <c r="S27" s="33" t="s">
        <v>50</v>
      </c>
      <c r="T27" s="33" t="s">
        <v>50</v>
      </c>
      <c r="U27" s="33" t="s">
        <v>50</v>
      </c>
      <c r="V27" s="33">
        <f t="shared" si="0"/>
        <v>100</v>
      </c>
      <c r="W27" s="34">
        <f t="shared" si="1"/>
        <v>100</v>
      </c>
    </row>
    <row r="28" spans="2:27" ht="56.25" customHeight="1" thickBot="1" x14ac:dyDescent="0.25">
      <c r="B28" s="201" t="s">
        <v>1960</v>
      </c>
      <c r="C28" s="202"/>
      <c r="D28" s="202"/>
      <c r="E28" s="202"/>
      <c r="F28" s="202"/>
      <c r="G28" s="202"/>
      <c r="H28" s="202"/>
      <c r="I28" s="202"/>
      <c r="J28" s="202"/>
      <c r="K28" s="202"/>
      <c r="L28" s="202"/>
      <c r="M28" s="203" t="s">
        <v>1959</v>
      </c>
      <c r="N28" s="203"/>
      <c r="O28" s="203" t="s">
        <v>48</v>
      </c>
      <c r="P28" s="203"/>
      <c r="Q28" s="204" t="s">
        <v>49</v>
      </c>
      <c r="R28" s="204"/>
      <c r="S28" s="33" t="s">
        <v>50</v>
      </c>
      <c r="T28" s="33" t="s">
        <v>50</v>
      </c>
      <c r="U28" s="33" t="s">
        <v>1958</v>
      </c>
      <c r="V28" s="33">
        <f t="shared" si="0"/>
        <v>142.4</v>
      </c>
      <c r="W28" s="34">
        <f t="shared" si="1"/>
        <v>142.4</v>
      </c>
    </row>
    <row r="29" spans="2:27" ht="21.75" customHeight="1" thickTop="1" thickBot="1" x14ac:dyDescent="0.25">
      <c r="B29" s="9" t="s">
        <v>59</v>
      </c>
      <c r="C29" s="10"/>
      <c r="D29" s="10"/>
      <c r="E29" s="10"/>
      <c r="F29" s="10"/>
      <c r="G29" s="10"/>
      <c r="H29" s="11"/>
      <c r="I29" s="11"/>
      <c r="J29" s="11"/>
      <c r="K29" s="11"/>
      <c r="L29" s="11"/>
      <c r="M29" s="11"/>
      <c r="N29" s="11"/>
      <c r="O29" s="11"/>
      <c r="P29" s="11"/>
      <c r="Q29" s="11"/>
      <c r="R29" s="11"/>
      <c r="S29" s="11"/>
      <c r="T29" s="11"/>
      <c r="U29" s="11"/>
      <c r="V29" s="11"/>
      <c r="W29" s="12"/>
      <c r="X29" s="35"/>
    </row>
    <row r="30" spans="2:27" ht="29.25" customHeight="1" thickTop="1" thickBot="1" x14ac:dyDescent="0.25">
      <c r="B30" s="185" t="s">
        <v>2281</v>
      </c>
      <c r="C30" s="186"/>
      <c r="D30" s="186"/>
      <c r="E30" s="186"/>
      <c r="F30" s="186"/>
      <c r="G30" s="186"/>
      <c r="H30" s="186"/>
      <c r="I30" s="186"/>
      <c r="J30" s="186"/>
      <c r="K30" s="186"/>
      <c r="L30" s="186"/>
      <c r="M30" s="186"/>
      <c r="N30" s="186"/>
      <c r="O30" s="186"/>
      <c r="P30" s="186"/>
      <c r="Q30" s="187"/>
      <c r="R30" s="36" t="s">
        <v>41</v>
      </c>
      <c r="S30" s="191" t="s">
        <v>42</v>
      </c>
      <c r="T30" s="191"/>
      <c r="U30" s="37" t="s">
        <v>60</v>
      </c>
      <c r="V30" s="192" t="s">
        <v>61</v>
      </c>
      <c r="W30" s="193"/>
    </row>
    <row r="31" spans="2:27" ht="30.75" customHeight="1" thickBot="1" x14ac:dyDescent="0.25">
      <c r="B31" s="188"/>
      <c r="C31" s="189"/>
      <c r="D31" s="189"/>
      <c r="E31" s="189"/>
      <c r="F31" s="189"/>
      <c r="G31" s="189"/>
      <c r="H31" s="189"/>
      <c r="I31" s="189"/>
      <c r="J31" s="189"/>
      <c r="K31" s="189"/>
      <c r="L31" s="189"/>
      <c r="M31" s="189"/>
      <c r="N31" s="189"/>
      <c r="O31" s="189"/>
      <c r="P31" s="189"/>
      <c r="Q31" s="190"/>
      <c r="R31" s="38" t="s">
        <v>62</v>
      </c>
      <c r="S31" s="38" t="s">
        <v>62</v>
      </c>
      <c r="T31" s="38" t="s">
        <v>48</v>
      </c>
      <c r="U31" s="38" t="s">
        <v>62</v>
      </c>
      <c r="V31" s="38" t="s">
        <v>63</v>
      </c>
      <c r="W31" s="39" t="s">
        <v>64</v>
      </c>
      <c r="Y31" s="35"/>
    </row>
    <row r="32" spans="2:27" ht="23.25" customHeight="1" thickBot="1" x14ac:dyDescent="0.25">
      <c r="B32" s="194" t="s">
        <v>65</v>
      </c>
      <c r="C32" s="195"/>
      <c r="D32" s="195"/>
      <c r="E32" s="40" t="s">
        <v>1956</v>
      </c>
      <c r="F32" s="40"/>
      <c r="G32" s="40"/>
      <c r="H32" s="41"/>
      <c r="I32" s="41"/>
      <c r="J32" s="41"/>
      <c r="K32" s="41"/>
      <c r="L32" s="41"/>
      <c r="M32" s="41"/>
      <c r="N32" s="41"/>
      <c r="O32" s="41"/>
      <c r="P32" s="42"/>
      <c r="Q32" s="42"/>
      <c r="R32" s="43" t="s">
        <v>1957</v>
      </c>
      <c r="S32" s="44" t="s">
        <v>10</v>
      </c>
      <c r="T32" s="42"/>
      <c r="U32" s="44" t="s">
        <v>1954</v>
      </c>
      <c r="V32" s="42"/>
      <c r="W32" s="45">
        <f>+IF(ISERR(U32/R32*100),"N/A",ROUND(U32/R32*100,2))</f>
        <v>97.43</v>
      </c>
    </row>
    <row r="33" spans="2:23" ht="26.25" customHeight="1" thickBot="1" x14ac:dyDescent="0.25">
      <c r="B33" s="196" t="s">
        <v>69</v>
      </c>
      <c r="C33" s="197"/>
      <c r="D33" s="197"/>
      <c r="E33" s="46" t="s">
        <v>1956</v>
      </c>
      <c r="F33" s="46"/>
      <c r="G33" s="46"/>
      <c r="H33" s="47"/>
      <c r="I33" s="47"/>
      <c r="J33" s="47"/>
      <c r="K33" s="47"/>
      <c r="L33" s="47"/>
      <c r="M33" s="47"/>
      <c r="N33" s="47"/>
      <c r="O33" s="47"/>
      <c r="P33" s="48"/>
      <c r="Q33" s="48"/>
      <c r="R33" s="49" t="s">
        <v>1955</v>
      </c>
      <c r="S33" s="50" t="s">
        <v>1955</v>
      </c>
      <c r="T33" s="50">
        <f>+IF(ISERR(S33/R33*100),"N/A",ROUND(S33/R33*100,2))</f>
        <v>100</v>
      </c>
      <c r="U33" s="50" t="s">
        <v>1954</v>
      </c>
      <c r="V33" s="50">
        <f>+IF(ISERR(U33/S33*100),"N/A",ROUND(U33/S33*100,2))</f>
        <v>99.27</v>
      </c>
      <c r="W33" s="51">
        <f>+IF(ISERR(U33/R33*100),"N/A",ROUND(U33/R33*100,2))</f>
        <v>99.27</v>
      </c>
    </row>
    <row r="34" spans="2:23" ht="22.5" customHeight="1" thickTop="1" thickBot="1" x14ac:dyDescent="0.25">
      <c r="B34" s="9" t="s">
        <v>71</v>
      </c>
      <c r="C34" s="10"/>
      <c r="D34" s="10"/>
      <c r="E34" s="10"/>
      <c r="F34" s="10"/>
      <c r="G34" s="10"/>
      <c r="H34" s="11"/>
      <c r="I34" s="11"/>
      <c r="J34" s="11"/>
      <c r="K34" s="11"/>
      <c r="L34" s="11"/>
      <c r="M34" s="11"/>
      <c r="N34" s="11"/>
      <c r="O34" s="11"/>
      <c r="P34" s="11"/>
      <c r="Q34" s="11"/>
      <c r="R34" s="11"/>
      <c r="S34" s="11"/>
      <c r="T34" s="11"/>
      <c r="U34" s="11"/>
      <c r="V34" s="11"/>
      <c r="W34" s="12"/>
    </row>
    <row r="35" spans="2:23" ht="37.5" customHeight="1" thickTop="1" x14ac:dyDescent="0.2">
      <c r="B35" s="179" t="s">
        <v>2023</v>
      </c>
      <c r="C35" s="180"/>
      <c r="D35" s="180"/>
      <c r="E35" s="180"/>
      <c r="F35" s="180"/>
      <c r="G35" s="180"/>
      <c r="H35" s="180"/>
      <c r="I35" s="180"/>
      <c r="J35" s="180"/>
      <c r="K35" s="180"/>
      <c r="L35" s="180"/>
      <c r="M35" s="180"/>
      <c r="N35" s="180"/>
      <c r="O35" s="180"/>
      <c r="P35" s="180"/>
      <c r="Q35" s="180"/>
      <c r="R35" s="180"/>
      <c r="S35" s="180"/>
      <c r="T35" s="180"/>
      <c r="U35" s="180"/>
      <c r="V35" s="180"/>
      <c r="W35" s="181"/>
    </row>
    <row r="36" spans="2:23" ht="15" customHeight="1" thickBot="1" x14ac:dyDescent="0.25">
      <c r="B36" s="198"/>
      <c r="C36" s="199"/>
      <c r="D36" s="199"/>
      <c r="E36" s="199"/>
      <c r="F36" s="199"/>
      <c r="G36" s="199"/>
      <c r="H36" s="199"/>
      <c r="I36" s="199"/>
      <c r="J36" s="199"/>
      <c r="K36" s="199"/>
      <c r="L36" s="199"/>
      <c r="M36" s="199"/>
      <c r="N36" s="199"/>
      <c r="O36" s="199"/>
      <c r="P36" s="199"/>
      <c r="Q36" s="199"/>
      <c r="R36" s="199"/>
      <c r="S36" s="199"/>
      <c r="T36" s="199"/>
      <c r="U36" s="199"/>
      <c r="V36" s="199"/>
      <c r="W36" s="200"/>
    </row>
    <row r="37" spans="2:23" ht="37.5" customHeight="1" thickTop="1" x14ac:dyDescent="0.2">
      <c r="B37" s="179" t="s">
        <v>2024</v>
      </c>
      <c r="C37" s="180"/>
      <c r="D37" s="180"/>
      <c r="E37" s="180"/>
      <c r="F37" s="180"/>
      <c r="G37" s="180"/>
      <c r="H37" s="180"/>
      <c r="I37" s="180"/>
      <c r="J37" s="180"/>
      <c r="K37" s="180"/>
      <c r="L37" s="180"/>
      <c r="M37" s="180"/>
      <c r="N37" s="180"/>
      <c r="O37" s="180"/>
      <c r="P37" s="180"/>
      <c r="Q37" s="180"/>
      <c r="R37" s="180"/>
      <c r="S37" s="180"/>
      <c r="T37" s="180"/>
      <c r="U37" s="180"/>
      <c r="V37" s="180"/>
      <c r="W37" s="181"/>
    </row>
    <row r="38" spans="2:23" ht="15" customHeight="1" thickBot="1" x14ac:dyDescent="0.25">
      <c r="B38" s="198"/>
      <c r="C38" s="199"/>
      <c r="D38" s="199"/>
      <c r="E38" s="199"/>
      <c r="F38" s="199"/>
      <c r="G38" s="199"/>
      <c r="H38" s="199"/>
      <c r="I38" s="199"/>
      <c r="J38" s="199"/>
      <c r="K38" s="199"/>
      <c r="L38" s="199"/>
      <c r="M38" s="199"/>
      <c r="N38" s="199"/>
      <c r="O38" s="199"/>
      <c r="P38" s="199"/>
      <c r="Q38" s="199"/>
      <c r="R38" s="199"/>
      <c r="S38" s="199"/>
      <c r="T38" s="199"/>
      <c r="U38" s="199"/>
      <c r="V38" s="199"/>
      <c r="W38" s="200"/>
    </row>
    <row r="39" spans="2:23" ht="37.5" customHeight="1" thickTop="1" x14ac:dyDescent="0.2">
      <c r="B39" s="179" t="s">
        <v>2025</v>
      </c>
      <c r="C39" s="180"/>
      <c r="D39" s="180"/>
      <c r="E39" s="180"/>
      <c r="F39" s="180"/>
      <c r="G39" s="180"/>
      <c r="H39" s="180"/>
      <c r="I39" s="180"/>
      <c r="J39" s="180"/>
      <c r="K39" s="180"/>
      <c r="L39" s="180"/>
      <c r="M39" s="180"/>
      <c r="N39" s="180"/>
      <c r="O39" s="180"/>
      <c r="P39" s="180"/>
      <c r="Q39" s="180"/>
      <c r="R39" s="180"/>
      <c r="S39" s="180"/>
      <c r="T39" s="180"/>
      <c r="U39" s="180"/>
      <c r="V39" s="180"/>
      <c r="W39" s="181"/>
    </row>
    <row r="40" spans="2:23" ht="15.75" thickBot="1" x14ac:dyDescent="0.25">
      <c r="B40" s="182"/>
      <c r="C40" s="183"/>
      <c r="D40" s="183"/>
      <c r="E40" s="183"/>
      <c r="F40" s="183"/>
      <c r="G40" s="183"/>
      <c r="H40" s="183"/>
      <c r="I40" s="183"/>
      <c r="J40" s="183"/>
      <c r="K40" s="183"/>
      <c r="L40" s="183"/>
      <c r="M40" s="183"/>
      <c r="N40" s="183"/>
      <c r="O40" s="183"/>
      <c r="P40" s="183"/>
      <c r="Q40" s="183"/>
      <c r="R40" s="183"/>
      <c r="S40" s="183"/>
      <c r="T40" s="183"/>
      <c r="U40" s="183"/>
      <c r="V40" s="183"/>
      <c r="W40" s="184"/>
    </row>
  </sheetData>
  <mergeCells count="79">
    <mergeCell ref="B37:W38"/>
    <mergeCell ref="B39:W40"/>
    <mergeCell ref="S30:T30"/>
    <mergeCell ref="V30:W30"/>
    <mergeCell ref="B32:D32"/>
    <mergeCell ref="B33:D33"/>
    <mergeCell ref="B35:W36"/>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1978</v>
      </c>
      <c r="D4" s="232" t="s">
        <v>1977</v>
      </c>
      <c r="E4" s="232"/>
      <c r="F4" s="232"/>
      <c r="G4" s="232"/>
      <c r="H4" s="233"/>
      <c r="I4" s="16"/>
      <c r="J4" s="234" t="s">
        <v>6</v>
      </c>
      <c r="K4" s="232"/>
      <c r="L4" s="15" t="s">
        <v>1991</v>
      </c>
      <c r="M4" s="235" t="s">
        <v>1990</v>
      </c>
      <c r="N4" s="235"/>
      <c r="O4" s="235"/>
      <c r="P4" s="235"/>
      <c r="Q4" s="236"/>
      <c r="R4" s="17"/>
      <c r="S4" s="237" t="s">
        <v>2022</v>
      </c>
      <c r="T4" s="238"/>
      <c r="U4" s="238"/>
      <c r="V4" s="225" t="s">
        <v>1981</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1959</v>
      </c>
      <c r="D6" s="221" t="s">
        <v>1974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1972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1989</v>
      </c>
      <c r="C21" s="202"/>
      <c r="D21" s="202"/>
      <c r="E21" s="202"/>
      <c r="F21" s="202"/>
      <c r="G21" s="202"/>
      <c r="H21" s="202"/>
      <c r="I21" s="202"/>
      <c r="J21" s="202"/>
      <c r="K21" s="202"/>
      <c r="L21" s="202"/>
      <c r="M21" s="203" t="s">
        <v>1959</v>
      </c>
      <c r="N21" s="203"/>
      <c r="O21" s="203" t="s">
        <v>1258</v>
      </c>
      <c r="P21" s="203"/>
      <c r="Q21" s="204" t="s">
        <v>49</v>
      </c>
      <c r="R21" s="204"/>
      <c r="S21" s="33" t="s">
        <v>1988</v>
      </c>
      <c r="T21" s="33" t="s">
        <v>1987</v>
      </c>
      <c r="U21" s="33" t="s">
        <v>1986</v>
      </c>
      <c r="V21" s="33">
        <f>+IF(ISERR(U21/T21*100),"N/A",ROUND(U21/T21*100,2))</f>
        <v>57.64</v>
      </c>
      <c r="W21" s="34">
        <f>+IF(ISERR(U21/S21*100),"N/A",ROUND(U21/S21*100,2))</f>
        <v>0</v>
      </c>
    </row>
    <row r="22" spans="2:27" ht="56.25" customHeight="1" thickBot="1" x14ac:dyDescent="0.25">
      <c r="B22" s="201" t="s">
        <v>1985</v>
      </c>
      <c r="C22" s="202"/>
      <c r="D22" s="202"/>
      <c r="E22" s="202"/>
      <c r="F22" s="202"/>
      <c r="G22" s="202"/>
      <c r="H22" s="202"/>
      <c r="I22" s="202"/>
      <c r="J22" s="202"/>
      <c r="K22" s="202"/>
      <c r="L22" s="202"/>
      <c r="M22" s="203" t="s">
        <v>1959</v>
      </c>
      <c r="N22" s="203"/>
      <c r="O22" s="203" t="s">
        <v>1258</v>
      </c>
      <c r="P22" s="203"/>
      <c r="Q22" s="204" t="s">
        <v>49</v>
      </c>
      <c r="R22" s="204"/>
      <c r="S22" s="33" t="s">
        <v>1984</v>
      </c>
      <c r="T22" s="33" t="s">
        <v>1983</v>
      </c>
      <c r="U22" s="33" t="s">
        <v>1982</v>
      </c>
      <c r="V22" s="33">
        <f>+IF(ISERR(U22/T22*100),"N/A",ROUND(U22/T22*100,2))</f>
        <v>94.06</v>
      </c>
      <c r="W22" s="34">
        <f>+IF(ISERR(U22/S22*100),"N/A",ROUND(U22/S22*100,2))</f>
        <v>7.0000000000000007E-2</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1956</v>
      </c>
      <c r="F26" s="40"/>
      <c r="G26" s="40"/>
      <c r="H26" s="41"/>
      <c r="I26" s="41"/>
      <c r="J26" s="41"/>
      <c r="K26" s="41"/>
      <c r="L26" s="41"/>
      <c r="M26" s="41"/>
      <c r="N26" s="41"/>
      <c r="O26" s="41"/>
      <c r="P26" s="42"/>
      <c r="Q26" s="42"/>
      <c r="R26" s="43" t="s">
        <v>1981</v>
      </c>
      <c r="S26" s="44" t="s">
        <v>10</v>
      </c>
      <c r="T26" s="42"/>
      <c r="U26" s="44" t="s">
        <v>1979</v>
      </c>
      <c r="V26" s="42"/>
      <c r="W26" s="45">
        <f>+IF(ISERR(U26/R26*100),"N/A",ROUND(U26/R26*100,2))</f>
        <v>81.19</v>
      </c>
    </row>
    <row r="27" spans="2:27" ht="26.25" customHeight="1" thickBot="1" x14ac:dyDescent="0.25">
      <c r="B27" s="196" t="s">
        <v>69</v>
      </c>
      <c r="C27" s="197"/>
      <c r="D27" s="197"/>
      <c r="E27" s="46" t="s">
        <v>1956</v>
      </c>
      <c r="F27" s="46"/>
      <c r="G27" s="46"/>
      <c r="H27" s="47"/>
      <c r="I27" s="47"/>
      <c r="J27" s="47"/>
      <c r="K27" s="47"/>
      <c r="L27" s="47"/>
      <c r="M27" s="47"/>
      <c r="N27" s="47"/>
      <c r="O27" s="47"/>
      <c r="P27" s="48"/>
      <c r="Q27" s="48"/>
      <c r="R27" s="49" t="s">
        <v>1980</v>
      </c>
      <c r="S27" s="50" t="s">
        <v>1979</v>
      </c>
      <c r="T27" s="50">
        <f>+IF(ISERR(S27/R27*100),"N/A",ROUND(S27/R27*100,2))</f>
        <v>100</v>
      </c>
      <c r="U27" s="50" t="s">
        <v>1979</v>
      </c>
      <c r="V27" s="50">
        <f>+IF(ISERR(U27/S27*100),"N/A",ROUND(U27/S27*100,2))</f>
        <v>100</v>
      </c>
      <c r="W27" s="51">
        <f>+IF(ISERR(U27/R27*100),"N/A",ROUND(U27/R27*100,2))</f>
        <v>100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2023</v>
      </c>
      <c r="C29" s="180"/>
      <c r="D29" s="180"/>
      <c r="E29" s="180"/>
      <c r="F29" s="180"/>
      <c r="G29" s="180"/>
      <c r="H29" s="180"/>
      <c r="I29" s="180"/>
      <c r="J29" s="180"/>
      <c r="K29" s="180"/>
      <c r="L29" s="180"/>
      <c r="M29" s="180"/>
      <c r="N29" s="180"/>
      <c r="O29" s="180"/>
      <c r="P29" s="180"/>
      <c r="Q29" s="180"/>
      <c r="R29" s="180"/>
      <c r="S29" s="180"/>
      <c r="T29" s="180"/>
      <c r="U29" s="180"/>
      <c r="V29" s="180"/>
      <c r="W29" s="181"/>
    </row>
    <row r="30" spans="2:27" ht="1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2024</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2025</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75"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2011</v>
      </c>
      <c r="D4" s="232" t="s">
        <v>2010</v>
      </c>
      <c r="E4" s="232"/>
      <c r="F4" s="232"/>
      <c r="G4" s="232"/>
      <c r="H4" s="233"/>
      <c r="I4" s="16"/>
      <c r="J4" s="234" t="s">
        <v>6</v>
      </c>
      <c r="K4" s="232"/>
      <c r="L4" s="15" t="s">
        <v>204</v>
      </c>
      <c r="M4" s="235" t="s">
        <v>203</v>
      </c>
      <c r="N4" s="235"/>
      <c r="O4" s="235"/>
      <c r="P4" s="235"/>
      <c r="Q4" s="236"/>
      <c r="R4" s="17"/>
      <c r="S4" s="237" t="s">
        <v>2022</v>
      </c>
      <c r="T4" s="238"/>
      <c r="U4" s="238"/>
      <c r="V4" s="225" t="s">
        <v>2009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1997</v>
      </c>
      <c r="D6" s="221" t="s">
        <v>2008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2007</v>
      </c>
      <c r="K8" s="24" t="s">
        <v>2006</v>
      </c>
      <c r="L8" s="24" t="s">
        <v>2005</v>
      </c>
      <c r="M8" s="24" t="s">
        <v>2004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84.5" customHeight="1" thickTop="1" thickBot="1" x14ac:dyDescent="0.25">
      <c r="B10" s="25" t="s">
        <v>21</v>
      </c>
      <c r="C10" s="225" t="s">
        <v>2003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2002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2001</v>
      </c>
      <c r="C21" s="202"/>
      <c r="D21" s="202"/>
      <c r="E21" s="202"/>
      <c r="F21" s="202"/>
      <c r="G21" s="202"/>
      <c r="H21" s="202"/>
      <c r="I21" s="202"/>
      <c r="J21" s="202"/>
      <c r="K21" s="202"/>
      <c r="L21" s="202"/>
      <c r="M21" s="203" t="s">
        <v>1997</v>
      </c>
      <c r="N21" s="203"/>
      <c r="O21" s="203" t="s">
        <v>48</v>
      </c>
      <c r="P21" s="203"/>
      <c r="Q21" s="204" t="s">
        <v>49</v>
      </c>
      <c r="R21" s="204"/>
      <c r="S21" s="33" t="s">
        <v>50</v>
      </c>
      <c r="T21" s="33" t="s">
        <v>50</v>
      </c>
      <c r="U21" s="33" t="s">
        <v>2000</v>
      </c>
      <c r="V21" s="33">
        <f>+IF(ISERR(U21/T21*100),"N/A",ROUND(U21/T21*100,2))</f>
        <v>89.91</v>
      </c>
      <c r="W21" s="34">
        <f>+IF(ISERR(U21/S21*100),"N/A",ROUND(U21/S21*100,2))</f>
        <v>89.91</v>
      </c>
    </row>
    <row r="22" spans="2:27" ht="56.25" customHeight="1" x14ac:dyDescent="0.2">
      <c r="B22" s="201" t="s">
        <v>1999</v>
      </c>
      <c r="C22" s="202"/>
      <c r="D22" s="202"/>
      <c r="E22" s="202"/>
      <c r="F22" s="202"/>
      <c r="G22" s="202"/>
      <c r="H22" s="202"/>
      <c r="I22" s="202"/>
      <c r="J22" s="202"/>
      <c r="K22" s="202"/>
      <c r="L22" s="202"/>
      <c r="M22" s="203" t="s">
        <v>1997</v>
      </c>
      <c r="N22" s="203"/>
      <c r="O22" s="203" t="s">
        <v>48</v>
      </c>
      <c r="P22" s="203"/>
      <c r="Q22" s="204" t="s">
        <v>49</v>
      </c>
      <c r="R22" s="204"/>
      <c r="S22" s="33" t="s">
        <v>50</v>
      </c>
      <c r="T22" s="33" t="s">
        <v>50</v>
      </c>
      <c r="U22" s="33" t="s">
        <v>474</v>
      </c>
      <c r="V22" s="33">
        <f>+IF(ISERR(U22/T22*100),"N/A",ROUND(U22/T22*100,2))</f>
        <v>50</v>
      </c>
      <c r="W22" s="34">
        <f>+IF(ISERR(U22/S22*100),"N/A",ROUND(U22/S22*100,2))</f>
        <v>50</v>
      </c>
    </row>
    <row r="23" spans="2:27" ht="56.25" customHeight="1" thickBot="1" x14ac:dyDescent="0.25">
      <c r="B23" s="201" t="s">
        <v>1998</v>
      </c>
      <c r="C23" s="202"/>
      <c r="D23" s="202"/>
      <c r="E23" s="202"/>
      <c r="F23" s="202"/>
      <c r="G23" s="202"/>
      <c r="H23" s="202"/>
      <c r="I23" s="202"/>
      <c r="J23" s="202"/>
      <c r="K23" s="202"/>
      <c r="L23" s="202"/>
      <c r="M23" s="203" t="s">
        <v>1997</v>
      </c>
      <c r="N23" s="203"/>
      <c r="O23" s="203" t="s">
        <v>48</v>
      </c>
      <c r="P23" s="203"/>
      <c r="Q23" s="204" t="s">
        <v>49</v>
      </c>
      <c r="R23" s="204"/>
      <c r="S23" s="33" t="s">
        <v>50</v>
      </c>
      <c r="T23" s="33" t="s">
        <v>50</v>
      </c>
      <c r="U23" s="33" t="s">
        <v>1996</v>
      </c>
      <c r="V23" s="33">
        <f>+IF(ISERR(U23/T23*100),"N/A",ROUND(U23/T23*100,2))</f>
        <v>77.900000000000006</v>
      </c>
      <c r="W23" s="34">
        <f>+IF(ISERR(U23/S23*100),"N/A",ROUND(U23/S23*100,2))</f>
        <v>77.900000000000006</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1994</v>
      </c>
      <c r="F27" s="40"/>
      <c r="G27" s="40"/>
      <c r="H27" s="41"/>
      <c r="I27" s="41"/>
      <c r="J27" s="41"/>
      <c r="K27" s="41"/>
      <c r="L27" s="41"/>
      <c r="M27" s="41"/>
      <c r="N27" s="41"/>
      <c r="O27" s="41"/>
      <c r="P27" s="42"/>
      <c r="Q27" s="42"/>
      <c r="R27" s="43" t="s">
        <v>1995</v>
      </c>
      <c r="S27" s="44" t="s">
        <v>10</v>
      </c>
      <c r="T27" s="42"/>
      <c r="U27" s="44" t="s">
        <v>1992</v>
      </c>
      <c r="V27" s="42"/>
      <c r="W27" s="45">
        <f>+IF(ISERR(U27/R27*100),"N/A",ROUND(U27/R27*100,2))</f>
        <v>32.39</v>
      </c>
    </row>
    <row r="28" spans="2:27" ht="26.25" customHeight="1" thickBot="1" x14ac:dyDescent="0.25">
      <c r="B28" s="196" t="s">
        <v>69</v>
      </c>
      <c r="C28" s="197"/>
      <c r="D28" s="197"/>
      <c r="E28" s="46" t="s">
        <v>1994</v>
      </c>
      <c r="F28" s="46"/>
      <c r="G28" s="46"/>
      <c r="H28" s="47"/>
      <c r="I28" s="47"/>
      <c r="J28" s="47"/>
      <c r="K28" s="47"/>
      <c r="L28" s="47"/>
      <c r="M28" s="47"/>
      <c r="N28" s="47"/>
      <c r="O28" s="47"/>
      <c r="P28" s="48"/>
      <c r="Q28" s="48"/>
      <c r="R28" s="49" t="s">
        <v>1993</v>
      </c>
      <c r="S28" s="50" t="s">
        <v>1993</v>
      </c>
      <c r="T28" s="50">
        <f>+IF(ISERR(S28/R28*100),"N/A",ROUND(S28/R28*100,2))</f>
        <v>100</v>
      </c>
      <c r="U28" s="50" t="s">
        <v>1992</v>
      </c>
      <c r="V28" s="50">
        <f>+IF(ISERR(U28/S28*100),"N/A",ROUND(U28/S28*100,2))</f>
        <v>32.14</v>
      </c>
      <c r="W28" s="51">
        <f>+IF(ISERR(U28/R28*100),"N/A",ROUND(U28/R28*100,2))</f>
        <v>32.14</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2026</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11.7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2027</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0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2028</v>
      </c>
      <c r="C34" s="180"/>
      <c r="D34" s="180"/>
      <c r="E34" s="180"/>
      <c r="F34" s="180"/>
      <c r="G34" s="180"/>
      <c r="H34" s="180"/>
      <c r="I34" s="180"/>
      <c r="J34" s="180"/>
      <c r="K34" s="180"/>
      <c r="L34" s="180"/>
      <c r="M34" s="180"/>
      <c r="N34" s="180"/>
      <c r="O34" s="180"/>
      <c r="P34" s="180"/>
      <c r="Q34" s="180"/>
      <c r="R34" s="180"/>
      <c r="S34" s="180"/>
      <c r="T34" s="180"/>
      <c r="U34" s="180"/>
      <c r="V34" s="180"/>
      <c r="W34" s="181"/>
    </row>
    <row r="35" spans="2:23" ht="36.75" customHeight="1"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2021</v>
      </c>
      <c r="D4" s="232" t="s">
        <v>2020</v>
      </c>
      <c r="E4" s="232"/>
      <c r="F4" s="232"/>
      <c r="G4" s="232"/>
      <c r="H4" s="233"/>
      <c r="I4" s="16"/>
      <c r="J4" s="234" t="s">
        <v>6</v>
      </c>
      <c r="K4" s="232"/>
      <c r="L4" s="15" t="s">
        <v>2019</v>
      </c>
      <c r="M4" s="235" t="s">
        <v>2018</v>
      </c>
      <c r="N4" s="235"/>
      <c r="O4" s="235"/>
      <c r="P4" s="235"/>
      <c r="Q4" s="236"/>
      <c r="R4" s="17"/>
      <c r="S4" s="237" t="s">
        <v>2022</v>
      </c>
      <c r="T4" s="238"/>
      <c r="U4" s="238"/>
      <c r="V4" s="225" t="s">
        <v>251</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2013</v>
      </c>
      <c r="D6" s="221" t="s">
        <v>2017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2016</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2015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2014</v>
      </c>
      <c r="C21" s="202"/>
      <c r="D21" s="202"/>
      <c r="E21" s="202"/>
      <c r="F21" s="202"/>
      <c r="G21" s="202"/>
      <c r="H21" s="202"/>
      <c r="I21" s="202"/>
      <c r="J21" s="202"/>
      <c r="K21" s="202"/>
      <c r="L21" s="202"/>
      <c r="M21" s="203" t="s">
        <v>2013</v>
      </c>
      <c r="N21" s="203"/>
      <c r="O21" s="203" t="s">
        <v>48</v>
      </c>
      <c r="P21" s="203"/>
      <c r="Q21" s="204" t="s">
        <v>227</v>
      </c>
      <c r="R21" s="204"/>
      <c r="S21" s="33" t="s">
        <v>50</v>
      </c>
      <c r="T21" s="33" t="s">
        <v>877</v>
      </c>
      <c r="U21" s="33" t="s">
        <v>116</v>
      </c>
      <c r="V21" s="33" t="str">
        <f>+IF(ISERR(U21/T21*100),"N/A",ROUND(U21/T21*100,2))</f>
        <v>N/A</v>
      </c>
      <c r="W21" s="34" t="str">
        <f>+IF(ISERR(U21/S21*100),"N/A",ROUND(U21/S21*100,2))</f>
        <v>N/A</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2012</v>
      </c>
      <c r="F25" s="40"/>
      <c r="G25" s="40"/>
      <c r="H25" s="41"/>
      <c r="I25" s="41"/>
      <c r="J25" s="41"/>
      <c r="K25" s="41"/>
      <c r="L25" s="41"/>
      <c r="M25" s="41"/>
      <c r="N25" s="41"/>
      <c r="O25" s="41"/>
      <c r="P25" s="42"/>
      <c r="Q25" s="42"/>
      <c r="R25" s="43" t="s">
        <v>205</v>
      </c>
      <c r="S25" s="44" t="s">
        <v>10</v>
      </c>
      <c r="T25" s="42"/>
      <c r="U25" s="44" t="s">
        <v>84</v>
      </c>
      <c r="V25" s="42"/>
      <c r="W25" s="45">
        <f>+IF(ISERR(U25/R25*100),"N/A",ROUND(U25/R25*100,2))</f>
        <v>0</v>
      </c>
    </row>
    <row r="26" spans="2:27" ht="26.25" customHeight="1" thickBot="1" x14ac:dyDescent="0.25">
      <c r="B26" s="196" t="s">
        <v>69</v>
      </c>
      <c r="C26" s="197"/>
      <c r="D26" s="197"/>
      <c r="E26" s="46" t="s">
        <v>2012</v>
      </c>
      <c r="F26" s="46"/>
      <c r="G26" s="46"/>
      <c r="H26" s="47"/>
      <c r="I26" s="47"/>
      <c r="J26" s="47"/>
      <c r="K26" s="47"/>
      <c r="L26" s="47"/>
      <c r="M26" s="47"/>
      <c r="N26" s="47"/>
      <c r="O26" s="47"/>
      <c r="P26" s="48"/>
      <c r="Q26" s="48"/>
      <c r="R26" s="49" t="s">
        <v>205</v>
      </c>
      <c r="S26" s="50" t="s">
        <v>205</v>
      </c>
      <c r="T26" s="50">
        <f>+IF(ISERR(S26/R26*100),"N/A",ROUND(S26/R26*100,2))</f>
        <v>100</v>
      </c>
      <c r="U26" s="50" t="s">
        <v>84</v>
      </c>
      <c r="V26" s="50">
        <f>+IF(ISERR(U26/S26*100),"N/A",ROUND(U26/S26*100,2))</f>
        <v>0</v>
      </c>
      <c r="W26" s="51">
        <f>+IF(ISERR(U26/R26*100),"N/A",ROUND(U26/R26*100,2))</f>
        <v>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2023</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2024</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2025</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189</v>
      </c>
      <c r="D4" s="232" t="s">
        <v>188</v>
      </c>
      <c r="E4" s="232"/>
      <c r="F4" s="232"/>
      <c r="G4" s="232"/>
      <c r="H4" s="233"/>
      <c r="I4" s="16"/>
      <c r="J4" s="234" t="s">
        <v>6</v>
      </c>
      <c r="K4" s="232"/>
      <c r="L4" s="15" t="s">
        <v>216</v>
      </c>
      <c r="M4" s="235" t="s">
        <v>215</v>
      </c>
      <c r="N4" s="235"/>
      <c r="O4" s="235"/>
      <c r="P4" s="235"/>
      <c r="Q4" s="236"/>
      <c r="R4" s="17"/>
      <c r="S4" s="237" t="s">
        <v>2022</v>
      </c>
      <c r="T4" s="238"/>
      <c r="U4" s="238"/>
      <c r="V4" s="225" t="s">
        <v>208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211</v>
      </c>
      <c r="D6" s="221" t="s">
        <v>214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213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182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212</v>
      </c>
      <c r="C21" s="202"/>
      <c r="D21" s="202"/>
      <c r="E21" s="202"/>
      <c r="F21" s="202"/>
      <c r="G21" s="202"/>
      <c r="H21" s="202"/>
      <c r="I21" s="202"/>
      <c r="J21" s="202"/>
      <c r="K21" s="202"/>
      <c r="L21" s="202"/>
      <c r="M21" s="203" t="s">
        <v>211</v>
      </c>
      <c r="N21" s="203"/>
      <c r="O21" s="203" t="s">
        <v>48</v>
      </c>
      <c r="P21" s="203"/>
      <c r="Q21" s="204" t="s">
        <v>49</v>
      </c>
      <c r="R21" s="204"/>
      <c r="S21" s="33" t="s">
        <v>210</v>
      </c>
      <c r="T21" s="33" t="s">
        <v>50</v>
      </c>
      <c r="U21" s="33" t="s">
        <v>209</v>
      </c>
      <c r="V21" s="33">
        <f>+IF(ISERR(U21/T21*100),"N/A",ROUND(U21/T21*100,2))</f>
        <v>18.18</v>
      </c>
      <c r="W21" s="34">
        <f>+IF(ISERR(U21/S21*100),"N/A",ROUND(U21/S21*100,2))</f>
        <v>82.64</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207</v>
      </c>
      <c r="F25" s="40"/>
      <c r="G25" s="40"/>
      <c r="H25" s="41"/>
      <c r="I25" s="41"/>
      <c r="J25" s="41"/>
      <c r="K25" s="41"/>
      <c r="L25" s="41"/>
      <c r="M25" s="41"/>
      <c r="N25" s="41"/>
      <c r="O25" s="41"/>
      <c r="P25" s="42"/>
      <c r="Q25" s="42"/>
      <c r="R25" s="43" t="s">
        <v>208</v>
      </c>
      <c r="S25" s="44" t="s">
        <v>10</v>
      </c>
      <c r="T25" s="42"/>
      <c r="U25" s="44" t="s">
        <v>205</v>
      </c>
      <c r="V25" s="42"/>
      <c r="W25" s="45">
        <f>+IF(ISERR(U25/R25*100),"N/A",ROUND(U25/R25*100,2))</f>
        <v>33</v>
      </c>
    </row>
    <row r="26" spans="2:27" ht="26.25" customHeight="1" thickBot="1" x14ac:dyDescent="0.25">
      <c r="B26" s="196" t="s">
        <v>69</v>
      </c>
      <c r="C26" s="197"/>
      <c r="D26" s="197"/>
      <c r="E26" s="46" t="s">
        <v>207</v>
      </c>
      <c r="F26" s="46"/>
      <c r="G26" s="46"/>
      <c r="H26" s="47"/>
      <c r="I26" s="47"/>
      <c r="J26" s="47"/>
      <c r="K26" s="47"/>
      <c r="L26" s="47"/>
      <c r="M26" s="47"/>
      <c r="N26" s="47"/>
      <c r="O26" s="47"/>
      <c r="P26" s="48"/>
      <c r="Q26" s="48"/>
      <c r="R26" s="49" t="s">
        <v>206</v>
      </c>
      <c r="S26" s="50" t="s">
        <v>206</v>
      </c>
      <c r="T26" s="50">
        <f>+IF(ISERR(S26/R26*100),"N/A",ROUND(S26/R26*100,2))</f>
        <v>100</v>
      </c>
      <c r="U26" s="50" t="s">
        <v>205</v>
      </c>
      <c r="V26" s="50">
        <f>+IF(ISERR(U26/S26*100),"N/A",ROUND(U26/S26*100,2))</f>
        <v>33.67</v>
      </c>
      <c r="W26" s="51">
        <f>+IF(ISERR(U26/R26*100),"N/A",ROUND(U26/R26*100,2))</f>
        <v>33.67</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2253</v>
      </c>
      <c r="C28" s="180"/>
      <c r="D28" s="180"/>
      <c r="E28" s="180"/>
      <c r="F28" s="180"/>
      <c r="G28" s="180"/>
      <c r="H28" s="180"/>
      <c r="I28" s="180"/>
      <c r="J28" s="180"/>
      <c r="K28" s="180"/>
      <c r="L28" s="180"/>
      <c r="M28" s="180"/>
      <c r="N28" s="180"/>
      <c r="O28" s="180"/>
      <c r="P28" s="180"/>
      <c r="Q28" s="180"/>
      <c r="R28" s="180"/>
      <c r="S28" s="180"/>
      <c r="T28" s="180"/>
      <c r="U28" s="180"/>
      <c r="V28" s="180"/>
      <c r="W28" s="181"/>
    </row>
    <row r="29" spans="2:27" ht="66.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2254</v>
      </c>
      <c r="C30" s="180"/>
      <c r="D30" s="180"/>
      <c r="E30" s="180"/>
      <c r="F30" s="180"/>
      <c r="G30" s="180"/>
      <c r="H30" s="180"/>
      <c r="I30" s="180"/>
      <c r="J30" s="180"/>
      <c r="K30" s="180"/>
      <c r="L30" s="180"/>
      <c r="M30" s="180"/>
      <c r="N30" s="180"/>
      <c r="O30" s="180"/>
      <c r="P30" s="180"/>
      <c r="Q30" s="180"/>
      <c r="R30" s="180"/>
      <c r="S30" s="180"/>
      <c r="T30" s="180"/>
      <c r="U30" s="180"/>
      <c r="V30" s="180"/>
      <c r="W30" s="181"/>
    </row>
    <row r="31" spans="2:27" ht="38.2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2255</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242</v>
      </c>
      <c r="D4" s="232" t="s">
        <v>241</v>
      </c>
      <c r="E4" s="232"/>
      <c r="F4" s="232"/>
      <c r="G4" s="232"/>
      <c r="H4" s="233"/>
      <c r="I4" s="16"/>
      <c r="J4" s="234" t="s">
        <v>6</v>
      </c>
      <c r="K4" s="232"/>
      <c r="L4" s="15" t="s">
        <v>204</v>
      </c>
      <c r="M4" s="235" t="s">
        <v>203</v>
      </c>
      <c r="N4" s="235"/>
      <c r="O4" s="235"/>
      <c r="P4" s="235"/>
      <c r="Q4" s="236"/>
      <c r="R4" s="17"/>
      <c r="S4" s="237" t="s">
        <v>2022</v>
      </c>
      <c r="T4" s="238"/>
      <c r="U4" s="238"/>
      <c r="V4" s="225" t="s">
        <v>193</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221</v>
      </c>
      <c r="D6" s="221" t="s">
        <v>240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239</v>
      </c>
      <c r="K8" s="24" t="s">
        <v>238</v>
      </c>
      <c r="L8" s="24" t="s">
        <v>237</v>
      </c>
      <c r="M8" s="24" t="s">
        <v>236</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235</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234</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233</v>
      </c>
      <c r="C21" s="202"/>
      <c r="D21" s="202"/>
      <c r="E21" s="202"/>
      <c r="F21" s="202"/>
      <c r="G21" s="202"/>
      <c r="H21" s="202"/>
      <c r="I21" s="202"/>
      <c r="J21" s="202"/>
      <c r="K21" s="202"/>
      <c r="L21" s="202"/>
      <c r="M21" s="203" t="s">
        <v>221</v>
      </c>
      <c r="N21" s="203"/>
      <c r="O21" s="203" t="s">
        <v>48</v>
      </c>
      <c r="P21" s="203"/>
      <c r="Q21" s="204" t="s">
        <v>49</v>
      </c>
      <c r="R21" s="204"/>
      <c r="S21" s="33" t="s">
        <v>50</v>
      </c>
      <c r="T21" s="33" t="s">
        <v>50</v>
      </c>
      <c r="U21" s="33" t="s">
        <v>232</v>
      </c>
      <c r="V21" s="33">
        <f>+IF(ISERR(U21/T21*100),"N/A",ROUND(U21/T21*100,2))</f>
        <v>85</v>
      </c>
      <c r="W21" s="34">
        <f>+IF(ISERR(U21/S21*100),"N/A",ROUND(U21/S21*100,2))</f>
        <v>85</v>
      </c>
    </row>
    <row r="22" spans="2:27" ht="56.25" customHeight="1" x14ac:dyDescent="0.2">
      <c r="B22" s="201" t="s">
        <v>231</v>
      </c>
      <c r="C22" s="202"/>
      <c r="D22" s="202"/>
      <c r="E22" s="202"/>
      <c r="F22" s="202"/>
      <c r="G22" s="202"/>
      <c r="H22" s="202"/>
      <c r="I22" s="202"/>
      <c r="J22" s="202"/>
      <c r="K22" s="202"/>
      <c r="L22" s="202"/>
      <c r="M22" s="203" t="s">
        <v>221</v>
      </c>
      <c r="N22" s="203"/>
      <c r="O22" s="203" t="s">
        <v>48</v>
      </c>
      <c r="P22" s="203"/>
      <c r="Q22" s="204" t="s">
        <v>49</v>
      </c>
      <c r="R22" s="204"/>
      <c r="S22" s="33" t="s">
        <v>50</v>
      </c>
      <c r="T22" s="33" t="s">
        <v>50</v>
      </c>
      <c r="U22" s="33" t="s">
        <v>230</v>
      </c>
      <c r="V22" s="33">
        <f>+IF(ISERR(U22/T22*100),"N/A",ROUND(U22/T22*100,2))</f>
        <v>105</v>
      </c>
      <c r="W22" s="34">
        <f>+IF(ISERR(U22/S22*100),"N/A",ROUND(U22/S22*100,2))</f>
        <v>105</v>
      </c>
    </row>
    <row r="23" spans="2:27" ht="56.25" customHeight="1" x14ac:dyDescent="0.2">
      <c r="B23" s="201" t="s">
        <v>229</v>
      </c>
      <c r="C23" s="202"/>
      <c r="D23" s="202"/>
      <c r="E23" s="202"/>
      <c r="F23" s="202"/>
      <c r="G23" s="202"/>
      <c r="H23" s="202"/>
      <c r="I23" s="202"/>
      <c r="J23" s="202"/>
      <c r="K23" s="202"/>
      <c r="L23" s="202"/>
      <c r="M23" s="203" t="s">
        <v>221</v>
      </c>
      <c r="N23" s="203"/>
      <c r="O23" s="203" t="s">
        <v>228</v>
      </c>
      <c r="P23" s="203"/>
      <c r="Q23" s="204" t="s">
        <v>227</v>
      </c>
      <c r="R23" s="204"/>
      <c r="S23" s="33" t="s">
        <v>226</v>
      </c>
      <c r="T23" s="33" t="s">
        <v>226</v>
      </c>
      <c r="U23" s="33" t="s">
        <v>225</v>
      </c>
      <c r="V23" s="33">
        <f>+IF(ISERR(U23/T23*100),"N/A",ROUND(U23/T23*100,2))</f>
        <v>60</v>
      </c>
      <c r="W23" s="34">
        <f>+IF(ISERR(U23/S23*100),"N/A",ROUND(U23/S23*100,2))</f>
        <v>60</v>
      </c>
    </row>
    <row r="24" spans="2:27" ht="56.25" customHeight="1" x14ac:dyDescent="0.2">
      <c r="B24" s="201" t="s">
        <v>224</v>
      </c>
      <c r="C24" s="202"/>
      <c r="D24" s="202"/>
      <c r="E24" s="202"/>
      <c r="F24" s="202"/>
      <c r="G24" s="202"/>
      <c r="H24" s="202"/>
      <c r="I24" s="202"/>
      <c r="J24" s="202"/>
      <c r="K24" s="202"/>
      <c r="L24" s="202"/>
      <c r="M24" s="203" t="s">
        <v>221</v>
      </c>
      <c r="N24" s="203"/>
      <c r="O24" s="203" t="s">
        <v>48</v>
      </c>
      <c r="P24" s="203"/>
      <c r="Q24" s="204" t="s">
        <v>49</v>
      </c>
      <c r="R24" s="204"/>
      <c r="S24" s="33" t="s">
        <v>50</v>
      </c>
      <c r="T24" s="33" t="s">
        <v>50</v>
      </c>
      <c r="U24" s="33" t="s">
        <v>223</v>
      </c>
      <c r="V24" s="33">
        <f>+IF(ISERR(U24/T24*100),"N/A",ROUND(U24/T24*100,2))</f>
        <v>159</v>
      </c>
      <c r="W24" s="34">
        <f>+IF(ISERR(U24/S24*100),"N/A",ROUND(U24/S24*100,2))</f>
        <v>159</v>
      </c>
    </row>
    <row r="25" spans="2:27" ht="56.25" customHeight="1" thickBot="1" x14ac:dyDescent="0.25">
      <c r="B25" s="201" t="s">
        <v>222</v>
      </c>
      <c r="C25" s="202"/>
      <c r="D25" s="202"/>
      <c r="E25" s="202"/>
      <c r="F25" s="202"/>
      <c r="G25" s="202"/>
      <c r="H25" s="202"/>
      <c r="I25" s="202"/>
      <c r="J25" s="202"/>
      <c r="K25" s="202"/>
      <c r="L25" s="202"/>
      <c r="M25" s="203" t="s">
        <v>221</v>
      </c>
      <c r="N25" s="203"/>
      <c r="O25" s="203" t="s">
        <v>48</v>
      </c>
      <c r="P25" s="203"/>
      <c r="Q25" s="204" t="s">
        <v>49</v>
      </c>
      <c r="R25" s="204"/>
      <c r="S25" s="33" t="s">
        <v>50</v>
      </c>
      <c r="T25" s="33" t="s">
        <v>50</v>
      </c>
      <c r="U25" s="33" t="s">
        <v>220</v>
      </c>
      <c r="V25" s="33">
        <f>+IF(ISERR(U25/T25*100),"N/A",ROUND(U25/T25*100,2))</f>
        <v>180</v>
      </c>
      <c r="W25" s="34">
        <f>+IF(ISERR(U25/S25*100),"N/A",ROUND(U25/S25*100,2))</f>
        <v>180</v>
      </c>
    </row>
    <row r="26" spans="2:27" ht="21.75" customHeight="1" thickTop="1" thickBot="1" x14ac:dyDescent="0.25">
      <c r="B26" s="9" t="s">
        <v>59</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5" t="s">
        <v>2281</v>
      </c>
      <c r="C27" s="186"/>
      <c r="D27" s="186"/>
      <c r="E27" s="186"/>
      <c r="F27" s="186"/>
      <c r="G27" s="186"/>
      <c r="H27" s="186"/>
      <c r="I27" s="186"/>
      <c r="J27" s="186"/>
      <c r="K27" s="186"/>
      <c r="L27" s="186"/>
      <c r="M27" s="186"/>
      <c r="N27" s="186"/>
      <c r="O27" s="186"/>
      <c r="P27" s="186"/>
      <c r="Q27" s="187"/>
      <c r="R27" s="36" t="s">
        <v>41</v>
      </c>
      <c r="S27" s="191" t="s">
        <v>42</v>
      </c>
      <c r="T27" s="191"/>
      <c r="U27" s="37" t="s">
        <v>60</v>
      </c>
      <c r="V27" s="192" t="s">
        <v>61</v>
      </c>
      <c r="W27" s="193"/>
    </row>
    <row r="28" spans="2:27" ht="30.75" customHeight="1" thickBot="1" x14ac:dyDescent="0.25">
      <c r="B28" s="188"/>
      <c r="C28" s="189"/>
      <c r="D28" s="189"/>
      <c r="E28" s="189"/>
      <c r="F28" s="189"/>
      <c r="G28" s="189"/>
      <c r="H28" s="189"/>
      <c r="I28" s="189"/>
      <c r="J28" s="189"/>
      <c r="K28" s="189"/>
      <c r="L28" s="189"/>
      <c r="M28" s="189"/>
      <c r="N28" s="189"/>
      <c r="O28" s="189"/>
      <c r="P28" s="189"/>
      <c r="Q28" s="190"/>
      <c r="R28" s="38" t="s">
        <v>62</v>
      </c>
      <c r="S28" s="38" t="s">
        <v>62</v>
      </c>
      <c r="T28" s="38" t="s">
        <v>48</v>
      </c>
      <c r="U28" s="38" t="s">
        <v>62</v>
      </c>
      <c r="V28" s="38" t="s">
        <v>63</v>
      </c>
      <c r="W28" s="39" t="s">
        <v>64</v>
      </c>
      <c r="Y28" s="35"/>
    </row>
    <row r="29" spans="2:27" ht="23.25" customHeight="1" thickBot="1" x14ac:dyDescent="0.25">
      <c r="B29" s="194" t="s">
        <v>65</v>
      </c>
      <c r="C29" s="195"/>
      <c r="D29" s="195"/>
      <c r="E29" s="40" t="s">
        <v>219</v>
      </c>
      <c r="F29" s="40"/>
      <c r="G29" s="40"/>
      <c r="H29" s="41"/>
      <c r="I29" s="41"/>
      <c r="J29" s="41"/>
      <c r="K29" s="41"/>
      <c r="L29" s="41"/>
      <c r="M29" s="41"/>
      <c r="N29" s="41"/>
      <c r="O29" s="41"/>
      <c r="P29" s="42"/>
      <c r="Q29" s="42"/>
      <c r="R29" s="43" t="s">
        <v>193</v>
      </c>
      <c r="S29" s="44" t="s">
        <v>10</v>
      </c>
      <c r="T29" s="42"/>
      <c r="U29" s="44" t="s">
        <v>217</v>
      </c>
      <c r="V29" s="42"/>
      <c r="W29" s="45">
        <f>+IF(ISERR(U29/R29*100),"N/A",ROUND(U29/R29*100,2))</f>
        <v>28.75</v>
      </c>
    </row>
    <row r="30" spans="2:27" ht="26.25" customHeight="1" thickBot="1" x14ac:dyDescent="0.25">
      <c r="B30" s="196" t="s">
        <v>69</v>
      </c>
      <c r="C30" s="197"/>
      <c r="D30" s="197"/>
      <c r="E30" s="46" t="s">
        <v>219</v>
      </c>
      <c r="F30" s="46"/>
      <c r="G30" s="46"/>
      <c r="H30" s="47"/>
      <c r="I30" s="47"/>
      <c r="J30" s="47"/>
      <c r="K30" s="47"/>
      <c r="L30" s="47"/>
      <c r="M30" s="47"/>
      <c r="N30" s="47"/>
      <c r="O30" s="47"/>
      <c r="P30" s="48"/>
      <c r="Q30" s="48"/>
      <c r="R30" s="49" t="s">
        <v>218</v>
      </c>
      <c r="S30" s="50" t="s">
        <v>218</v>
      </c>
      <c r="T30" s="50">
        <f>+IF(ISERR(S30/R30*100),"N/A",ROUND(S30/R30*100,2))</f>
        <v>100</v>
      </c>
      <c r="U30" s="50" t="s">
        <v>217</v>
      </c>
      <c r="V30" s="50">
        <f>+IF(ISERR(U30/S30*100),"N/A",ROUND(U30/S30*100,2))</f>
        <v>66.47</v>
      </c>
      <c r="W30" s="51">
        <f>+IF(ISERR(U30/R30*100),"N/A",ROUND(U30/R30*100,2))</f>
        <v>66.47</v>
      </c>
    </row>
    <row r="31" spans="2:27" ht="22.5" customHeight="1" thickTop="1" thickBot="1" x14ac:dyDescent="0.25">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9" t="s">
        <v>2250</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35.7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2251</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38" customHeight="1" thickBot="1" x14ac:dyDescent="0.25">
      <c r="B35" s="198"/>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Top="1" x14ac:dyDescent="0.2">
      <c r="B36" s="179" t="s">
        <v>2252</v>
      </c>
      <c r="C36" s="180"/>
      <c r="D36" s="180"/>
      <c r="E36" s="180"/>
      <c r="F36" s="180"/>
      <c r="G36" s="180"/>
      <c r="H36" s="180"/>
      <c r="I36" s="180"/>
      <c r="J36" s="180"/>
      <c r="K36" s="180"/>
      <c r="L36" s="180"/>
      <c r="M36" s="180"/>
      <c r="N36" s="180"/>
      <c r="O36" s="180"/>
      <c r="P36" s="180"/>
      <c r="Q36" s="180"/>
      <c r="R36" s="180"/>
      <c r="S36" s="180"/>
      <c r="T36" s="180"/>
      <c r="U36" s="180"/>
      <c r="V36" s="180"/>
      <c r="W36" s="181"/>
    </row>
    <row r="37" spans="2:23" ht="116.25" customHeight="1" thickBot="1" x14ac:dyDescent="0.25">
      <c r="B37" s="182"/>
      <c r="C37" s="183"/>
      <c r="D37" s="183"/>
      <c r="E37" s="183"/>
      <c r="F37" s="183"/>
      <c r="G37" s="183"/>
      <c r="H37" s="183"/>
      <c r="I37" s="183"/>
      <c r="J37" s="183"/>
      <c r="K37" s="183"/>
      <c r="L37" s="183"/>
      <c r="M37" s="183"/>
      <c r="N37" s="183"/>
      <c r="O37" s="183"/>
      <c r="P37" s="183"/>
      <c r="Q37" s="183"/>
      <c r="R37" s="183"/>
      <c r="S37" s="183"/>
      <c r="T37" s="183"/>
      <c r="U37" s="183"/>
      <c r="V37" s="183"/>
      <c r="W37" s="184"/>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0"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9"/>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281</v>
      </c>
      <c r="D4" s="232" t="s">
        <v>280</v>
      </c>
      <c r="E4" s="232"/>
      <c r="F4" s="232"/>
      <c r="G4" s="232"/>
      <c r="H4" s="233"/>
      <c r="I4" s="16"/>
      <c r="J4" s="234" t="s">
        <v>6</v>
      </c>
      <c r="K4" s="232"/>
      <c r="L4" s="15" t="s">
        <v>279</v>
      </c>
      <c r="M4" s="235" t="s">
        <v>278</v>
      </c>
      <c r="N4" s="235"/>
      <c r="O4" s="235"/>
      <c r="P4" s="235"/>
      <c r="Q4" s="236"/>
      <c r="R4" s="17"/>
      <c r="S4" s="237" t="s">
        <v>2022</v>
      </c>
      <c r="T4" s="238"/>
      <c r="U4" s="238"/>
      <c r="V4" s="225" t="s">
        <v>277</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267</v>
      </c>
      <c r="D6" s="221" t="s">
        <v>276</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275</v>
      </c>
      <c r="D7" s="223" t="s">
        <v>274</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264</v>
      </c>
      <c r="D8" s="223" t="s">
        <v>273</v>
      </c>
      <c r="E8" s="223"/>
      <c r="F8" s="223"/>
      <c r="G8" s="223"/>
      <c r="H8" s="223"/>
      <c r="I8" s="20"/>
      <c r="J8" s="24" t="s">
        <v>19</v>
      </c>
      <c r="K8" s="24" t="s">
        <v>19</v>
      </c>
      <c r="L8" s="24" t="s">
        <v>19</v>
      </c>
      <c r="M8" s="24" t="s">
        <v>19</v>
      </c>
      <c r="N8" s="23"/>
      <c r="O8" s="20"/>
      <c r="P8" s="224" t="s">
        <v>10</v>
      </c>
      <c r="Q8" s="224"/>
      <c r="R8" s="224"/>
      <c r="S8" s="224"/>
      <c r="T8" s="224"/>
      <c r="U8" s="224"/>
      <c r="V8" s="224"/>
      <c r="W8" s="224"/>
    </row>
    <row r="9" spans="1:29" ht="30" customHeight="1" x14ac:dyDescent="0.2">
      <c r="B9" s="21"/>
      <c r="C9" s="19" t="s">
        <v>263</v>
      </c>
      <c r="D9" s="223" t="s">
        <v>272</v>
      </c>
      <c r="E9" s="223"/>
      <c r="F9" s="223"/>
      <c r="G9" s="223"/>
      <c r="H9" s="223"/>
      <c r="I9" s="223" t="s">
        <v>10</v>
      </c>
      <c r="J9" s="223"/>
      <c r="K9" s="223"/>
      <c r="L9" s="223"/>
      <c r="M9" s="223"/>
      <c r="N9" s="223"/>
      <c r="O9" s="223"/>
      <c r="P9" s="223"/>
      <c r="Q9" s="223"/>
      <c r="R9" s="223"/>
      <c r="S9" s="223"/>
      <c r="T9" s="223"/>
      <c r="U9" s="223"/>
      <c r="V9" s="223"/>
      <c r="W9" s="224"/>
    </row>
    <row r="10" spans="1:29" ht="30" customHeight="1" x14ac:dyDescent="0.2">
      <c r="B10" s="21"/>
      <c r="C10" s="19" t="s">
        <v>262</v>
      </c>
      <c r="D10" s="223" t="s">
        <v>271</v>
      </c>
      <c r="E10" s="223"/>
      <c r="F10" s="223"/>
      <c r="G10" s="223"/>
      <c r="H10" s="223"/>
      <c r="I10" s="224" t="s">
        <v>10</v>
      </c>
      <c r="J10" s="224"/>
      <c r="K10" s="224"/>
      <c r="L10" s="224"/>
      <c r="M10" s="224"/>
      <c r="N10" s="224"/>
      <c r="O10" s="224"/>
      <c r="P10" s="224"/>
      <c r="Q10" s="224"/>
      <c r="R10" s="224"/>
      <c r="S10" s="224"/>
      <c r="T10" s="224"/>
      <c r="U10" s="224"/>
      <c r="V10" s="224"/>
      <c r="W10" s="224"/>
    </row>
    <row r="11" spans="1:29" ht="30" customHeight="1" x14ac:dyDescent="0.2">
      <c r="B11" s="21"/>
      <c r="C11" s="19" t="s">
        <v>258</v>
      </c>
      <c r="D11" s="223" t="s">
        <v>270</v>
      </c>
      <c r="E11" s="223"/>
      <c r="F11" s="223"/>
      <c r="G11" s="223"/>
      <c r="H11" s="223"/>
      <c r="I11" s="224" t="s">
        <v>10</v>
      </c>
      <c r="J11" s="224"/>
      <c r="K11" s="224"/>
      <c r="L11" s="224"/>
      <c r="M11" s="224"/>
      <c r="N11" s="224"/>
      <c r="O11" s="224"/>
      <c r="P11" s="224"/>
      <c r="Q11" s="224"/>
      <c r="R11" s="224"/>
      <c r="S11" s="224"/>
      <c r="T11" s="224"/>
      <c r="U11" s="224"/>
      <c r="V11" s="224"/>
      <c r="W11" s="224"/>
    </row>
    <row r="12" spans="1:29" ht="25.5" customHeight="1" thickBot="1" x14ac:dyDescent="0.25">
      <c r="B12" s="21"/>
      <c r="C12" s="224" t="s">
        <v>10</v>
      </c>
      <c r="D12" s="224"/>
      <c r="E12" s="224"/>
      <c r="F12" s="224"/>
      <c r="G12" s="224"/>
      <c r="H12" s="224"/>
      <c r="I12" s="224"/>
      <c r="J12" s="224"/>
      <c r="K12" s="224"/>
      <c r="L12" s="224"/>
      <c r="M12" s="224"/>
      <c r="N12" s="224"/>
      <c r="O12" s="224"/>
      <c r="P12" s="224"/>
      <c r="Q12" s="224"/>
      <c r="R12" s="224"/>
      <c r="S12" s="224"/>
      <c r="T12" s="224"/>
      <c r="U12" s="224"/>
      <c r="V12" s="224"/>
      <c r="W12" s="224"/>
    </row>
    <row r="13" spans="1:29" ht="66.75" customHeight="1" thickTop="1" thickBot="1" x14ac:dyDescent="0.25">
      <c r="B13" s="25" t="s">
        <v>21</v>
      </c>
      <c r="C13" s="225" t="s">
        <v>10</v>
      </c>
      <c r="D13" s="225"/>
      <c r="E13" s="225"/>
      <c r="F13" s="225"/>
      <c r="G13" s="225"/>
      <c r="H13" s="225"/>
      <c r="I13" s="225"/>
      <c r="J13" s="225"/>
      <c r="K13" s="225"/>
      <c r="L13" s="225"/>
      <c r="M13" s="225"/>
      <c r="N13" s="225"/>
      <c r="O13" s="225"/>
      <c r="P13" s="225"/>
      <c r="Q13" s="225"/>
      <c r="R13" s="225"/>
      <c r="S13" s="225"/>
      <c r="T13" s="225"/>
      <c r="U13" s="225"/>
      <c r="V13" s="225"/>
      <c r="W13" s="226"/>
    </row>
    <row r="14" spans="1:29" ht="9" customHeight="1" thickTop="1" thickBot="1" x14ac:dyDescent="0.25"/>
    <row r="15" spans="1:29" ht="21.75" customHeight="1" thickTop="1" thickBot="1" x14ac:dyDescent="0.25">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x14ac:dyDescent="0.2">
      <c r="B16" s="227" t="s">
        <v>24</v>
      </c>
      <c r="C16" s="228"/>
      <c r="D16" s="228"/>
      <c r="E16" s="228"/>
      <c r="F16" s="228"/>
      <c r="G16" s="228"/>
      <c r="H16" s="228"/>
      <c r="I16" s="228"/>
      <c r="J16" s="28"/>
      <c r="K16" s="228" t="s">
        <v>25</v>
      </c>
      <c r="L16" s="228"/>
      <c r="M16" s="228"/>
      <c r="N16" s="228"/>
      <c r="O16" s="228"/>
      <c r="P16" s="228"/>
      <c r="Q16" s="228"/>
      <c r="R16" s="29"/>
      <c r="S16" s="228" t="s">
        <v>26</v>
      </c>
      <c r="T16" s="228"/>
      <c r="U16" s="228"/>
      <c r="V16" s="228"/>
      <c r="W16" s="229"/>
    </row>
    <row r="17" spans="2:27" ht="69" customHeight="1" x14ac:dyDescent="0.2">
      <c r="B17" s="18" t="s">
        <v>27</v>
      </c>
      <c r="C17" s="221" t="s">
        <v>10</v>
      </c>
      <c r="D17" s="221"/>
      <c r="E17" s="221"/>
      <c r="F17" s="221"/>
      <c r="G17" s="221"/>
      <c r="H17" s="221"/>
      <c r="I17" s="221"/>
      <c r="J17" s="30"/>
      <c r="K17" s="30" t="s">
        <v>28</v>
      </c>
      <c r="L17" s="221" t="s">
        <v>10</v>
      </c>
      <c r="M17" s="221"/>
      <c r="N17" s="221"/>
      <c r="O17" s="221"/>
      <c r="P17" s="221"/>
      <c r="Q17" s="221"/>
      <c r="R17" s="20"/>
      <c r="S17" s="30" t="s">
        <v>29</v>
      </c>
      <c r="T17" s="222" t="s">
        <v>269</v>
      </c>
      <c r="U17" s="222"/>
      <c r="V17" s="222"/>
      <c r="W17" s="222"/>
    </row>
    <row r="18" spans="2:27" ht="86.25" customHeight="1" x14ac:dyDescent="0.2">
      <c r="B18" s="18" t="s">
        <v>31</v>
      </c>
      <c r="C18" s="221" t="s">
        <v>10</v>
      </c>
      <c r="D18" s="221"/>
      <c r="E18" s="221"/>
      <c r="F18" s="221"/>
      <c r="G18" s="221"/>
      <c r="H18" s="221"/>
      <c r="I18" s="221"/>
      <c r="J18" s="30"/>
      <c r="K18" s="30" t="s">
        <v>31</v>
      </c>
      <c r="L18" s="221" t="s">
        <v>10</v>
      </c>
      <c r="M18" s="221"/>
      <c r="N18" s="221"/>
      <c r="O18" s="221"/>
      <c r="P18" s="221"/>
      <c r="Q18" s="221"/>
      <c r="R18" s="20"/>
      <c r="S18" s="30" t="s">
        <v>32</v>
      </c>
      <c r="T18" s="222" t="s">
        <v>10</v>
      </c>
      <c r="U18" s="222"/>
      <c r="V18" s="222"/>
      <c r="W18" s="222"/>
    </row>
    <row r="19" spans="2:27" ht="25.5" customHeight="1" thickBot="1" x14ac:dyDescent="0.25">
      <c r="B19" s="31" t="s">
        <v>33</v>
      </c>
      <c r="C19" s="205" t="s">
        <v>10</v>
      </c>
      <c r="D19" s="205"/>
      <c r="E19" s="205"/>
      <c r="F19" s="205"/>
      <c r="G19" s="205"/>
      <c r="H19" s="205"/>
      <c r="I19" s="205"/>
      <c r="J19" s="205"/>
      <c r="K19" s="205"/>
      <c r="L19" s="205"/>
      <c r="M19" s="205"/>
      <c r="N19" s="205"/>
      <c r="O19" s="205"/>
      <c r="P19" s="205"/>
      <c r="Q19" s="205"/>
      <c r="R19" s="205"/>
      <c r="S19" s="205"/>
      <c r="T19" s="205"/>
      <c r="U19" s="205"/>
      <c r="V19" s="205"/>
      <c r="W19" s="206"/>
    </row>
    <row r="20" spans="2:27" ht="21.75" customHeight="1" thickTop="1" thickBot="1" x14ac:dyDescent="0.25">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x14ac:dyDescent="0.25">
      <c r="B21" s="207" t="s">
        <v>35</v>
      </c>
      <c r="C21" s="208"/>
      <c r="D21" s="208"/>
      <c r="E21" s="208"/>
      <c r="F21" s="208"/>
      <c r="G21" s="208"/>
      <c r="H21" s="208"/>
      <c r="I21" s="208"/>
      <c r="J21" s="208"/>
      <c r="K21" s="208"/>
      <c r="L21" s="208"/>
      <c r="M21" s="208"/>
      <c r="N21" s="208"/>
      <c r="O21" s="208"/>
      <c r="P21" s="208"/>
      <c r="Q21" s="208"/>
      <c r="R21" s="208"/>
      <c r="S21" s="208"/>
      <c r="T21" s="209"/>
      <c r="U21" s="192" t="s">
        <v>36</v>
      </c>
      <c r="V21" s="191"/>
      <c r="W21" s="193"/>
    </row>
    <row r="22" spans="2:27" ht="14.25" customHeight="1" x14ac:dyDescent="0.2">
      <c r="B22" s="210" t="s">
        <v>37</v>
      </c>
      <c r="C22" s="211"/>
      <c r="D22" s="211"/>
      <c r="E22" s="211"/>
      <c r="F22" s="211"/>
      <c r="G22" s="211"/>
      <c r="H22" s="211"/>
      <c r="I22" s="211"/>
      <c r="J22" s="211"/>
      <c r="K22" s="211"/>
      <c r="L22" s="211"/>
      <c r="M22" s="211" t="s">
        <v>38</v>
      </c>
      <c r="N22" s="211"/>
      <c r="O22" s="211" t="s">
        <v>39</v>
      </c>
      <c r="P22" s="211"/>
      <c r="Q22" s="211" t="s">
        <v>40</v>
      </c>
      <c r="R22" s="211"/>
      <c r="S22" s="211" t="s">
        <v>41</v>
      </c>
      <c r="T22" s="214" t="s">
        <v>42</v>
      </c>
      <c r="U22" s="216" t="s">
        <v>43</v>
      </c>
      <c r="V22" s="218" t="s">
        <v>44</v>
      </c>
      <c r="W22" s="219" t="s">
        <v>45</v>
      </c>
    </row>
    <row r="23" spans="2:27" ht="27" customHeight="1" thickBot="1" x14ac:dyDescent="0.25">
      <c r="B23" s="212"/>
      <c r="C23" s="213"/>
      <c r="D23" s="213"/>
      <c r="E23" s="213"/>
      <c r="F23" s="213"/>
      <c r="G23" s="213"/>
      <c r="H23" s="213"/>
      <c r="I23" s="213"/>
      <c r="J23" s="213"/>
      <c r="K23" s="213"/>
      <c r="L23" s="213"/>
      <c r="M23" s="213"/>
      <c r="N23" s="213"/>
      <c r="O23" s="213"/>
      <c r="P23" s="213"/>
      <c r="Q23" s="213"/>
      <c r="R23" s="213"/>
      <c r="S23" s="213"/>
      <c r="T23" s="215"/>
      <c r="U23" s="217"/>
      <c r="V23" s="213"/>
      <c r="W23" s="220"/>
      <c r="Z23" s="32" t="s">
        <v>10</v>
      </c>
      <c r="AA23" s="32" t="s">
        <v>46</v>
      </c>
    </row>
    <row r="24" spans="2:27" ht="56.25" customHeight="1" x14ac:dyDescent="0.2">
      <c r="B24" s="201" t="s">
        <v>268</v>
      </c>
      <c r="C24" s="202"/>
      <c r="D24" s="202"/>
      <c r="E24" s="202"/>
      <c r="F24" s="202"/>
      <c r="G24" s="202"/>
      <c r="H24" s="202"/>
      <c r="I24" s="202"/>
      <c r="J24" s="202"/>
      <c r="K24" s="202"/>
      <c r="L24" s="202"/>
      <c r="M24" s="203" t="s">
        <v>267</v>
      </c>
      <c r="N24" s="203"/>
      <c r="O24" s="203" t="s">
        <v>48</v>
      </c>
      <c r="P24" s="203"/>
      <c r="Q24" s="204" t="s">
        <v>49</v>
      </c>
      <c r="R24" s="204"/>
      <c r="S24" s="33" t="s">
        <v>50</v>
      </c>
      <c r="T24" s="33" t="s">
        <v>50</v>
      </c>
      <c r="U24" s="33" t="s">
        <v>50</v>
      </c>
      <c r="V24" s="33">
        <f t="shared" ref="V24:V33" si="0">+IF(ISERR(U24/T24*100),"N/A",ROUND(U24/T24*100,2))</f>
        <v>100</v>
      </c>
      <c r="W24" s="34">
        <f t="shared" ref="W24:W33" si="1">+IF(ISERR(U24/S24*100),"N/A",ROUND(U24/S24*100,2))</f>
        <v>100</v>
      </c>
    </row>
    <row r="25" spans="2:27" ht="56.25" customHeight="1" x14ac:dyDescent="0.2">
      <c r="B25" s="201" t="s">
        <v>259</v>
      </c>
      <c r="C25" s="202"/>
      <c r="D25" s="202"/>
      <c r="E25" s="202"/>
      <c r="F25" s="202"/>
      <c r="G25" s="202"/>
      <c r="H25" s="202"/>
      <c r="I25" s="202"/>
      <c r="J25" s="202"/>
      <c r="K25" s="202"/>
      <c r="L25" s="202"/>
      <c r="M25" s="203" t="s">
        <v>267</v>
      </c>
      <c r="N25" s="203"/>
      <c r="O25" s="203" t="s">
        <v>48</v>
      </c>
      <c r="P25" s="203"/>
      <c r="Q25" s="204" t="s">
        <v>49</v>
      </c>
      <c r="R25" s="204"/>
      <c r="S25" s="33" t="s">
        <v>50</v>
      </c>
      <c r="T25" s="33" t="s">
        <v>50</v>
      </c>
      <c r="U25" s="33" t="s">
        <v>50</v>
      </c>
      <c r="V25" s="33">
        <f t="shared" si="0"/>
        <v>100</v>
      </c>
      <c r="W25" s="34">
        <f t="shared" si="1"/>
        <v>100</v>
      </c>
    </row>
    <row r="26" spans="2:27" ht="56.25" customHeight="1" x14ac:dyDescent="0.2">
      <c r="B26" s="201" t="s">
        <v>266</v>
      </c>
      <c r="C26" s="202"/>
      <c r="D26" s="202"/>
      <c r="E26" s="202"/>
      <c r="F26" s="202"/>
      <c r="G26" s="202"/>
      <c r="H26" s="202"/>
      <c r="I26" s="202"/>
      <c r="J26" s="202"/>
      <c r="K26" s="202"/>
      <c r="L26" s="202"/>
      <c r="M26" s="203" t="s">
        <v>264</v>
      </c>
      <c r="N26" s="203"/>
      <c r="O26" s="203" t="s">
        <v>48</v>
      </c>
      <c r="P26" s="203"/>
      <c r="Q26" s="204" t="s">
        <v>49</v>
      </c>
      <c r="R26" s="204"/>
      <c r="S26" s="33" t="s">
        <v>50</v>
      </c>
      <c r="T26" s="33" t="s">
        <v>50</v>
      </c>
      <c r="U26" s="33" t="s">
        <v>50</v>
      </c>
      <c r="V26" s="33">
        <f t="shared" si="0"/>
        <v>100</v>
      </c>
      <c r="W26" s="34">
        <f t="shared" si="1"/>
        <v>100</v>
      </c>
    </row>
    <row r="27" spans="2:27" ht="56.25" customHeight="1" x14ac:dyDescent="0.2">
      <c r="B27" s="201" t="s">
        <v>265</v>
      </c>
      <c r="C27" s="202"/>
      <c r="D27" s="202"/>
      <c r="E27" s="202"/>
      <c r="F27" s="202"/>
      <c r="G27" s="202"/>
      <c r="H27" s="202"/>
      <c r="I27" s="202"/>
      <c r="J27" s="202"/>
      <c r="K27" s="202"/>
      <c r="L27" s="202"/>
      <c r="M27" s="203" t="s">
        <v>264</v>
      </c>
      <c r="N27" s="203"/>
      <c r="O27" s="203" t="s">
        <v>48</v>
      </c>
      <c r="P27" s="203"/>
      <c r="Q27" s="204" t="s">
        <v>49</v>
      </c>
      <c r="R27" s="204"/>
      <c r="S27" s="33" t="s">
        <v>50</v>
      </c>
      <c r="T27" s="33" t="s">
        <v>50</v>
      </c>
      <c r="U27" s="33" t="s">
        <v>50</v>
      </c>
      <c r="V27" s="33">
        <f t="shared" si="0"/>
        <v>100</v>
      </c>
      <c r="W27" s="34">
        <f t="shared" si="1"/>
        <v>100</v>
      </c>
    </row>
    <row r="28" spans="2:27" ht="56.25" customHeight="1" x14ac:dyDescent="0.2">
      <c r="B28" s="201" t="s">
        <v>260</v>
      </c>
      <c r="C28" s="202"/>
      <c r="D28" s="202"/>
      <c r="E28" s="202"/>
      <c r="F28" s="202"/>
      <c r="G28" s="202"/>
      <c r="H28" s="202"/>
      <c r="I28" s="202"/>
      <c r="J28" s="202"/>
      <c r="K28" s="202"/>
      <c r="L28" s="202"/>
      <c r="M28" s="203" t="s">
        <v>264</v>
      </c>
      <c r="N28" s="203"/>
      <c r="O28" s="203" t="s">
        <v>48</v>
      </c>
      <c r="P28" s="203"/>
      <c r="Q28" s="204" t="s">
        <v>49</v>
      </c>
      <c r="R28" s="204"/>
      <c r="S28" s="33" t="s">
        <v>50</v>
      </c>
      <c r="T28" s="33" t="s">
        <v>50</v>
      </c>
      <c r="U28" s="33" t="s">
        <v>50</v>
      </c>
      <c r="V28" s="33">
        <f t="shared" si="0"/>
        <v>100</v>
      </c>
      <c r="W28" s="34">
        <f t="shared" si="1"/>
        <v>100</v>
      </c>
    </row>
    <row r="29" spans="2:27" ht="56.25" customHeight="1" x14ac:dyDescent="0.2">
      <c r="B29" s="201" t="s">
        <v>259</v>
      </c>
      <c r="C29" s="202"/>
      <c r="D29" s="202"/>
      <c r="E29" s="202"/>
      <c r="F29" s="202"/>
      <c r="G29" s="202"/>
      <c r="H29" s="202"/>
      <c r="I29" s="202"/>
      <c r="J29" s="202"/>
      <c r="K29" s="202"/>
      <c r="L29" s="202"/>
      <c r="M29" s="203" t="s">
        <v>263</v>
      </c>
      <c r="N29" s="203"/>
      <c r="O29" s="203" t="s">
        <v>48</v>
      </c>
      <c r="P29" s="203"/>
      <c r="Q29" s="204" t="s">
        <v>49</v>
      </c>
      <c r="R29" s="204"/>
      <c r="S29" s="33" t="s">
        <v>50</v>
      </c>
      <c r="T29" s="33" t="s">
        <v>50</v>
      </c>
      <c r="U29" s="33" t="s">
        <v>50</v>
      </c>
      <c r="V29" s="33">
        <f t="shared" si="0"/>
        <v>100</v>
      </c>
      <c r="W29" s="34">
        <f t="shared" si="1"/>
        <v>100</v>
      </c>
    </row>
    <row r="30" spans="2:27" ht="56.25" customHeight="1" x14ac:dyDescent="0.2">
      <c r="B30" s="201" t="s">
        <v>261</v>
      </c>
      <c r="C30" s="202"/>
      <c r="D30" s="202"/>
      <c r="E30" s="202"/>
      <c r="F30" s="202"/>
      <c r="G30" s="202"/>
      <c r="H30" s="202"/>
      <c r="I30" s="202"/>
      <c r="J30" s="202"/>
      <c r="K30" s="202"/>
      <c r="L30" s="202"/>
      <c r="M30" s="203" t="s">
        <v>262</v>
      </c>
      <c r="N30" s="203"/>
      <c r="O30" s="203" t="s">
        <v>48</v>
      </c>
      <c r="P30" s="203"/>
      <c r="Q30" s="204" t="s">
        <v>49</v>
      </c>
      <c r="R30" s="204"/>
      <c r="S30" s="33" t="s">
        <v>50</v>
      </c>
      <c r="T30" s="33" t="s">
        <v>50</v>
      </c>
      <c r="U30" s="33" t="s">
        <v>50</v>
      </c>
      <c r="V30" s="33">
        <f t="shared" si="0"/>
        <v>100</v>
      </c>
      <c r="W30" s="34">
        <f t="shared" si="1"/>
        <v>100</v>
      </c>
    </row>
    <row r="31" spans="2:27" ht="56.25" customHeight="1" x14ac:dyDescent="0.2">
      <c r="B31" s="201" t="s">
        <v>261</v>
      </c>
      <c r="C31" s="202"/>
      <c r="D31" s="202"/>
      <c r="E31" s="202"/>
      <c r="F31" s="202"/>
      <c r="G31" s="202"/>
      <c r="H31" s="202"/>
      <c r="I31" s="202"/>
      <c r="J31" s="202"/>
      <c r="K31" s="202"/>
      <c r="L31" s="202"/>
      <c r="M31" s="203" t="s">
        <v>258</v>
      </c>
      <c r="N31" s="203"/>
      <c r="O31" s="203" t="s">
        <v>48</v>
      </c>
      <c r="P31" s="203"/>
      <c r="Q31" s="204" t="s">
        <v>49</v>
      </c>
      <c r="R31" s="204"/>
      <c r="S31" s="33" t="s">
        <v>50</v>
      </c>
      <c r="T31" s="33" t="s">
        <v>50</v>
      </c>
      <c r="U31" s="33" t="s">
        <v>50</v>
      </c>
      <c r="V31" s="33">
        <f t="shared" si="0"/>
        <v>100</v>
      </c>
      <c r="W31" s="34">
        <f t="shared" si="1"/>
        <v>100</v>
      </c>
    </row>
    <row r="32" spans="2:27" ht="56.25" customHeight="1" x14ac:dyDescent="0.2">
      <c r="B32" s="201" t="s">
        <v>260</v>
      </c>
      <c r="C32" s="202"/>
      <c r="D32" s="202"/>
      <c r="E32" s="202"/>
      <c r="F32" s="202"/>
      <c r="G32" s="202"/>
      <c r="H32" s="202"/>
      <c r="I32" s="202"/>
      <c r="J32" s="202"/>
      <c r="K32" s="202"/>
      <c r="L32" s="202"/>
      <c r="M32" s="203" t="s">
        <v>258</v>
      </c>
      <c r="N32" s="203"/>
      <c r="O32" s="203" t="s">
        <v>48</v>
      </c>
      <c r="P32" s="203"/>
      <c r="Q32" s="204" t="s">
        <v>49</v>
      </c>
      <c r="R32" s="204"/>
      <c r="S32" s="33" t="s">
        <v>50</v>
      </c>
      <c r="T32" s="33" t="s">
        <v>50</v>
      </c>
      <c r="U32" s="33" t="s">
        <v>50</v>
      </c>
      <c r="V32" s="33">
        <f t="shared" si="0"/>
        <v>100</v>
      </c>
      <c r="W32" s="34">
        <f t="shared" si="1"/>
        <v>100</v>
      </c>
    </row>
    <row r="33" spans="2:25" ht="56.25" customHeight="1" thickBot="1" x14ac:dyDescent="0.25">
      <c r="B33" s="201" t="s">
        <v>259</v>
      </c>
      <c r="C33" s="202"/>
      <c r="D33" s="202"/>
      <c r="E33" s="202"/>
      <c r="F33" s="202"/>
      <c r="G33" s="202"/>
      <c r="H33" s="202"/>
      <c r="I33" s="202"/>
      <c r="J33" s="202"/>
      <c r="K33" s="202"/>
      <c r="L33" s="202"/>
      <c r="M33" s="203" t="s">
        <v>258</v>
      </c>
      <c r="N33" s="203"/>
      <c r="O33" s="203" t="s">
        <v>48</v>
      </c>
      <c r="P33" s="203"/>
      <c r="Q33" s="204" t="s">
        <v>49</v>
      </c>
      <c r="R33" s="204"/>
      <c r="S33" s="33" t="s">
        <v>50</v>
      </c>
      <c r="T33" s="33" t="s">
        <v>50</v>
      </c>
      <c r="U33" s="33" t="s">
        <v>50</v>
      </c>
      <c r="V33" s="33">
        <f t="shared" si="0"/>
        <v>100</v>
      </c>
      <c r="W33" s="34">
        <f t="shared" si="1"/>
        <v>100</v>
      </c>
    </row>
    <row r="34" spans="2:25" ht="21.75" customHeight="1" thickTop="1" thickBot="1" x14ac:dyDescent="0.25">
      <c r="B34" s="9" t="s">
        <v>59</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x14ac:dyDescent="0.25">
      <c r="B35" s="185" t="s">
        <v>2281</v>
      </c>
      <c r="C35" s="186"/>
      <c r="D35" s="186"/>
      <c r="E35" s="186"/>
      <c r="F35" s="186"/>
      <c r="G35" s="186"/>
      <c r="H35" s="186"/>
      <c r="I35" s="186"/>
      <c r="J35" s="186"/>
      <c r="K35" s="186"/>
      <c r="L35" s="186"/>
      <c r="M35" s="186"/>
      <c r="N35" s="186"/>
      <c r="O35" s="186"/>
      <c r="P35" s="186"/>
      <c r="Q35" s="187"/>
      <c r="R35" s="36" t="s">
        <v>41</v>
      </c>
      <c r="S35" s="191" t="s">
        <v>42</v>
      </c>
      <c r="T35" s="191"/>
      <c r="U35" s="37" t="s">
        <v>60</v>
      </c>
      <c r="V35" s="192" t="s">
        <v>61</v>
      </c>
      <c r="W35" s="193"/>
    </row>
    <row r="36" spans="2:25" ht="30.75" customHeight="1" thickBot="1" x14ac:dyDescent="0.25">
      <c r="B36" s="188"/>
      <c r="C36" s="189"/>
      <c r="D36" s="189"/>
      <c r="E36" s="189"/>
      <c r="F36" s="189"/>
      <c r="G36" s="189"/>
      <c r="H36" s="189"/>
      <c r="I36" s="189"/>
      <c r="J36" s="189"/>
      <c r="K36" s="189"/>
      <c r="L36" s="189"/>
      <c r="M36" s="189"/>
      <c r="N36" s="189"/>
      <c r="O36" s="189"/>
      <c r="P36" s="189"/>
      <c r="Q36" s="190"/>
      <c r="R36" s="38" t="s">
        <v>62</v>
      </c>
      <c r="S36" s="38" t="s">
        <v>62</v>
      </c>
      <c r="T36" s="38" t="s">
        <v>48</v>
      </c>
      <c r="U36" s="38" t="s">
        <v>62</v>
      </c>
      <c r="V36" s="38" t="s">
        <v>63</v>
      </c>
      <c r="W36" s="39" t="s">
        <v>64</v>
      </c>
      <c r="Y36" s="35"/>
    </row>
    <row r="37" spans="2:25" ht="23.25" customHeight="1" thickBot="1" x14ac:dyDescent="0.25">
      <c r="B37" s="194" t="s">
        <v>65</v>
      </c>
      <c r="C37" s="195"/>
      <c r="D37" s="195"/>
      <c r="E37" s="40" t="s">
        <v>256</v>
      </c>
      <c r="F37" s="40"/>
      <c r="G37" s="40"/>
      <c r="H37" s="41"/>
      <c r="I37" s="41"/>
      <c r="J37" s="41"/>
      <c r="K37" s="41"/>
      <c r="L37" s="41"/>
      <c r="M37" s="41"/>
      <c r="N37" s="41"/>
      <c r="O37" s="41"/>
      <c r="P37" s="42"/>
      <c r="Q37" s="42"/>
      <c r="R37" s="43" t="s">
        <v>257</v>
      </c>
      <c r="S37" s="44" t="s">
        <v>10</v>
      </c>
      <c r="T37" s="42"/>
      <c r="U37" s="44" t="s">
        <v>255</v>
      </c>
      <c r="V37" s="42"/>
      <c r="W37" s="45">
        <f t="shared" ref="W37:W46" si="2">+IF(ISERR(U37/R37*100),"N/A",ROUND(U37/R37*100,2))</f>
        <v>1.19</v>
      </c>
    </row>
    <row r="38" spans="2:25" ht="26.25" customHeight="1" x14ac:dyDescent="0.2">
      <c r="B38" s="196" t="s">
        <v>69</v>
      </c>
      <c r="C38" s="197"/>
      <c r="D38" s="197"/>
      <c r="E38" s="46" t="s">
        <v>256</v>
      </c>
      <c r="F38" s="46"/>
      <c r="G38" s="46"/>
      <c r="H38" s="47"/>
      <c r="I38" s="47"/>
      <c r="J38" s="47"/>
      <c r="K38" s="47"/>
      <c r="L38" s="47"/>
      <c r="M38" s="47"/>
      <c r="N38" s="47"/>
      <c r="O38" s="47"/>
      <c r="P38" s="48"/>
      <c r="Q38" s="48"/>
      <c r="R38" s="49" t="s">
        <v>255</v>
      </c>
      <c r="S38" s="50" t="s">
        <v>255</v>
      </c>
      <c r="T38" s="50">
        <f>+IF(ISERR(S38/R38*100),"N/A",ROUND(S38/R38*100,2))</f>
        <v>100</v>
      </c>
      <c r="U38" s="50" t="s">
        <v>255</v>
      </c>
      <c r="V38" s="50">
        <f>+IF(ISERR(U38/S38*100),"N/A",ROUND(U38/S38*100,2))</f>
        <v>100</v>
      </c>
      <c r="W38" s="51">
        <f t="shared" si="2"/>
        <v>100</v>
      </c>
    </row>
    <row r="39" spans="2:25" ht="23.25" customHeight="1" thickBot="1" x14ac:dyDescent="0.25">
      <c r="B39" s="194" t="s">
        <v>65</v>
      </c>
      <c r="C39" s="195"/>
      <c r="D39" s="195"/>
      <c r="E39" s="40" t="s">
        <v>253</v>
      </c>
      <c r="F39" s="40"/>
      <c r="G39" s="40"/>
      <c r="H39" s="41"/>
      <c r="I39" s="41"/>
      <c r="J39" s="41"/>
      <c r="K39" s="41"/>
      <c r="L39" s="41"/>
      <c r="M39" s="41"/>
      <c r="N39" s="41"/>
      <c r="O39" s="41"/>
      <c r="P39" s="42"/>
      <c r="Q39" s="42"/>
      <c r="R39" s="43" t="s">
        <v>254</v>
      </c>
      <c r="S39" s="44" t="s">
        <v>10</v>
      </c>
      <c r="T39" s="42"/>
      <c r="U39" s="44" t="s">
        <v>252</v>
      </c>
      <c r="V39" s="42"/>
      <c r="W39" s="45">
        <f t="shared" si="2"/>
        <v>900.57</v>
      </c>
    </row>
    <row r="40" spans="2:25" ht="26.25" customHeight="1" x14ac:dyDescent="0.2">
      <c r="B40" s="196" t="s">
        <v>69</v>
      </c>
      <c r="C40" s="197"/>
      <c r="D40" s="197"/>
      <c r="E40" s="46" t="s">
        <v>253</v>
      </c>
      <c r="F40" s="46"/>
      <c r="G40" s="46"/>
      <c r="H40" s="47"/>
      <c r="I40" s="47"/>
      <c r="J40" s="47"/>
      <c r="K40" s="47"/>
      <c r="L40" s="47"/>
      <c r="M40" s="47"/>
      <c r="N40" s="47"/>
      <c r="O40" s="47"/>
      <c r="P40" s="48"/>
      <c r="Q40" s="48"/>
      <c r="R40" s="49" t="s">
        <v>252</v>
      </c>
      <c r="S40" s="50" t="s">
        <v>252</v>
      </c>
      <c r="T40" s="50">
        <f>+IF(ISERR(S40/R40*100),"N/A",ROUND(S40/R40*100,2))</f>
        <v>100</v>
      </c>
      <c r="U40" s="50" t="s">
        <v>252</v>
      </c>
      <c r="V40" s="50">
        <f>+IF(ISERR(U40/S40*100),"N/A",ROUND(U40/S40*100,2))</f>
        <v>100</v>
      </c>
      <c r="W40" s="51">
        <f t="shared" si="2"/>
        <v>100</v>
      </c>
    </row>
    <row r="41" spans="2:25" ht="23.25" customHeight="1" thickBot="1" x14ac:dyDescent="0.25">
      <c r="B41" s="194" t="s">
        <v>65</v>
      </c>
      <c r="C41" s="195"/>
      <c r="D41" s="195"/>
      <c r="E41" s="40" t="s">
        <v>250</v>
      </c>
      <c r="F41" s="40"/>
      <c r="G41" s="40"/>
      <c r="H41" s="41"/>
      <c r="I41" s="41"/>
      <c r="J41" s="41"/>
      <c r="K41" s="41"/>
      <c r="L41" s="41"/>
      <c r="M41" s="41"/>
      <c r="N41" s="41"/>
      <c r="O41" s="41"/>
      <c r="P41" s="42"/>
      <c r="Q41" s="42"/>
      <c r="R41" s="43" t="s">
        <v>251</v>
      </c>
      <c r="S41" s="44" t="s">
        <v>10</v>
      </c>
      <c r="T41" s="42"/>
      <c r="U41" s="44" t="s">
        <v>249</v>
      </c>
      <c r="V41" s="42"/>
      <c r="W41" s="45">
        <f t="shared" si="2"/>
        <v>170</v>
      </c>
    </row>
    <row r="42" spans="2:25" ht="26.25" customHeight="1" x14ac:dyDescent="0.2">
      <c r="B42" s="196" t="s">
        <v>69</v>
      </c>
      <c r="C42" s="197"/>
      <c r="D42" s="197"/>
      <c r="E42" s="46" t="s">
        <v>250</v>
      </c>
      <c r="F42" s="46"/>
      <c r="G42" s="46"/>
      <c r="H42" s="47"/>
      <c r="I42" s="47"/>
      <c r="J42" s="47"/>
      <c r="K42" s="47"/>
      <c r="L42" s="47"/>
      <c r="M42" s="47"/>
      <c r="N42" s="47"/>
      <c r="O42" s="47"/>
      <c r="P42" s="48"/>
      <c r="Q42" s="48"/>
      <c r="R42" s="49" t="s">
        <v>249</v>
      </c>
      <c r="S42" s="50" t="s">
        <v>249</v>
      </c>
      <c r="T42" s="50">
        <f>+IF(ISERR(S42/R42*100),"N/A",ROUND(S42/R42*100,2))</f>
        <v>100</v>
      </c>
      <c r="U42" s="50" t="s">
        <v>249</v>
      </c>
      <c r="V42" s="50">
        <f>+IF(ISERR(U42/S42*100),"N/A",ROUND(U42/S42*100,2))</f>
        <v>100</v>
      </c>
      <c r="W42" s="51">
        <f t="shared" si="2"/>
        <v>100</v>
      </c>
    </row>
    <row r="43" spans="2:25" ht="23.25" customHeight="1" thickBot="1" x14ac:dyDescent="0.25">
      <c r="B43" s="194" t="s">
        <v>65</v>
      </c>
      <c r="C43" s="195"/>
      <c r="D43" s="195"/>
      <c r="E43" s="40" t="s">
        <v>248</v>
      </c>
      <c r="F43" s="40"/>
      <c r="G43" s="40"/>
      <c r="H43" s="41"/>
      <c r="I43" s="41"/>
      <c r="J43" s="41"/>
      <c r="K43" s="41"/>
      <c r="L43" s="41"/>
      <c r="M43" s="41"/>
      <c r="N43" s="41"/>
      <c r="O43" s="41"/>
      <c r="P43" s="42"/>
      <c r="Q43" s="42"/>
      <c r="R43" s="43" t="s">
        <v>247</v>
      </c>
      <c r="S43" s="44" t="s">
        <v>10</v>
      </c>
      <c r="T43" s="42"/>
      <c r="U43" s="44" t="s">
        <v>246</v>
      </c>
      <c r="V43" s="42"/>
      <c r="W43" s="45">
        <f t="shared" si="2"/>
        <v>100</v>
      </c>
    </row>
    <row r="44" spans="2:25" ht="26.25" customHeight="1" x14ac:dyDescent="0.2">
      <c r="B44" s="196" t="s">
        <v>69</v>
      </c>
      <c r="C44" s="197"/>
      <c r="D44" s="197"/>
      <c r="E44" s="46" t="s">
        <v>248</v>
      </c>
      <c r="F44" s="46"/>
      <c r="G44" s="46"/>
      <c r="H44" s="47"/>
      <c r="I44" s="47"/>
      <c r="J44" s="47"/>
      <c r="K44" s="47"/>
      <c r="L44" s="47"/>
      <c r="M44" s="47"/>
      <c r="N44" s="47"/>
      <c r="O44" s="47"/>
      <c r="P44" s="48"/>
      <c r="Q44" s="48"/>
      <c r="R44" s="49" t="s">
        <v>247</v>
      </c>
      <c r="S44" s="50" t="s">
        <v>246</v>
      </c>
      <c r="T44" s="50">
        <f>+IF(ISERR(S44/R44*100),"N/A",ROUND(S44/R44*100,2))</f>
        <v>100</v>
      </c>
      <c r="U44" s="50" t="s">
        <v>246</v>
      </c>
      <c r="V44" s="50">
        <f>+IF(ISERR(U44/S44*100),"N/A",ROUND(U44/S44*100,2))</f>
        <v>100</v>
      </c>
      <c r="W44" s="51">
        <f t="shared" si="2"/>
        <v>100</v>
      </c>
    </row>
    <row r="45" spans="2:25" ht="23.25" customHeight="1" thickBot="1" x14ac:dyDescent="0.25">
      <c r="B45" s="194" t="s">
        <v>65</v>
      </c>
      <c r="C45" s="195"/>
      <c r="D45" s="195"/>
      <c r="E45" s="40" t="s">
        <v>244</v>
      </c>
      <c r="F45" s="40"/>
      <c r="G45" s="40"/>
      <c r="H45" s="41"/>
      <c r="I45" s="41"/>
      <c r="J45" s="41"/>
      <c r="K45" s="41"/>
      <c r="L45" s="41"/>
      <c r="M45" s="41"/>
      <c r="N45" s="41"/>
      <c r="O45" s="41"/>
      <c r="P45" s="42"/>
      <c r="Q45" s="42"/>
      <c r="R45" s="43" t="s">
        <v>245</v>
      </c>
      <c r="S45" s="44" t="s">
        <v>10</v>
      </c>
      <c r="T45" s="42"/>
      <c r="U45" s="44" t="s">
        <v>243</v>
      </c>
      <c r="V45" s="42"/>
      <c r="W45" s="45">
        <f t="shared" si="2"/>
        <v>81.58</v>
      </c>
    </row>
    <row r="46" spans="2:25" ht="24" customHeight="1" x14ac:dyDescent="0.2">
      <c r="B46" s="196" t="s">
        <v>69</v>
      </c>
      <c r="C46" s="197"/>
      <c r="D46" s="197"/>
      <c r="E46" s="46" t="s">
        <v>244</v>
      </c>
      <c r="F46" s="46"/>
      <c r="G46" s="46"/>
      <c r="H46" s="47"/>
      <c r="I46" s="47"/>
      <c r="J46" s="47"/>
      <c r="K46" s="47"/>
      <c r="L46" s="47"/>
      <c r="M46" s="47"/>
      <c r="N46" s="47"/>
      <c r="O46" s="47"/>
      <c r="P46" s="48"/>
      <c r="Q46" s="48"/>
      <c r="R46" s="49" t="s">
        <v>243</v>
      </c>
      <c r="S46" s="50" t="s">
        <v>243</v>
      </c>
      <c r="T46" s="50">
        <f>+IF(ISERR(S46/R46*100),"N/A",ROUND(S46/R46*100,2))</f>
        <v>100</v>
      </c>
      <c r="U46" s="50" t="s">
        <v>243</v>
      </c>
      <c r="V46" s="50">
        <f>+IF(ISERR(U46/S46*100),"N/A",ROUND(U46/S46*100,2))</f>
        <v>100</v>
      </c>
      <c r="W46" s="51">
        <f t="shared" si="2"/>
        <v>100</v>
      </c>
    </row>
    <row r="47" spans="2:25" s="159" customFormat="1" ht="23.25" customHeight="1" thickBot="1" x14ac:dyDescent="0.25">
      <c r="B47" s="194" t="s">
        <v>65</v>
      </c>
      <c r="C47" s="195"/>
      <c r="D47" s="195"/>
      <c r="E47" s="155" t="s">
        <v>2461</v>
      </c>
      <c r="F47" s="155"/>
      <c r="G47" s="155"/>
      <c r="H47" s="41"/>
      <c r="I47" s="41"/>
      <c r="J47" s="41"/>
      <c r="K47" s="41"/>
      <c r="L47" s="41"/>
      <c r="M47" s="41"/>
      <c r="N47" s="41"/>
      <c r="O47" s="41"/>
      <c r="P47" s="42"/>
      <c r="Q47" s="42"/>
      <c r="R47" s="43">
        <v>0</v>
      </c>
      <c r="S47" s="44" t="s">
        <v>10</v>
      </c>
      <c r="T47" s="42"/>
      <c r="U47" s="44">
        <v>1.1173873999999999</v>
      </c>
      <c r="V47" s="42"/>
      <c r="W47" s="45" t="str">
        <f t="shared" ref="W47:W48" si="3">+IF(ISERR(U47/R47*100),"N/A",ROUND(U47/R47*100,2))</f>
        <v>N/A</v>
      </c>
    </row>
    <row r="48" spans="2:25" s="159" customFormat="1" ht="24" customHeight="1" x14ac:dyDescent="0.2">
      <c r="B48" s="196" t="s">
        <v>69</v>
      </c>
      <c r="C48" s="197"/>
      <c r="D48" s="197"/>
      <c r="E48" s="156" t="str">
        <f>+E47</f>
        <v>UR: 140</v>
      </c>
      <c r="F48" s="156"/>
      <c r="G48" s="156"/>
      <c r="H48" s="47"/>
      <c r="I48" s="47"/>
      <c r="J48" s="47"/>
      <c r="K48" s="47"/>
      <c r="L48" s="47"/>
      <c r="M48" s="47"/>
      <c r="N48" s="47"/>
      <c r="O48" s="47"/>
      <c r="P48" s="48"/>
      <c r="Q48" s="48"/>
      <c r="R48" s="49">
        <v>1.97212992</v>
      </c>
      <c r="S48" s="50">
        <v>1.97212992</v>
      </c>
      <c r="T48" s="50">
        <f>+IF(ISERR(S48/R48*100),"N/A",ROUND(S48/R48*100,2))</f>
        <v>100</v>
      </c>
      <c r="U48" s="50">
        <v>1.1173873999999999</v>
      </c>
      <c r="V48" s="50">
        <f>+IF(ISERR(U48/S48*100),"N/A",ROUND(U48/S48*100,2))</f>
        <v>56.66</v>
      </c>
      <c r="W48" s="51">
        <f t="shared" si="3"/>
        <v>56.66</v>
      </c>
    </row>
    <row r="49" spans="2:23" s="159" customFormat="1" ht="23.25" customHeight="1" thickBot="1" x14ac:dyDescent="0.25">
      <c r="B49" s="194" t="s">
        <v>65</v>
      </c>
      <c r="C49" s="195"/>
      <c r="D49" s="195"/>
      <c r="E49" s="155" t="s">
        <v>2462</v>
      </c>
      <c r="F49" s="155"/>
      <c r="G49" s="155"/>
      <c r="H49" s="41"/>
      <c r="I49" s="41"/>
      <c r="J49" s="41"/>
      <c r="K49" s="41"/>
      <c r="L49" s="41"/>
      <c r="M49" s="41"/>
      <c r="N49" s="41"/>
      <c r="O49" s="41"/>
      <c r="P49" s="42"/>
      <c r="Q49" s="42"/>
      <c r="R49" s="43">
        <v>0</v>
      </c>
      <c r="S49" s="44" t="s">
        <v>10</v>
      </c>
      <c r="T49" s="42"/>
      <c r="U49" s="44">
        <v>2.7270038100000003</v>
      </c>
      <c r="V49" s="42"/>
      <c r="W49" s="45" t="str">
        <f t="shared" ref="W49:W50" si="4">+IF(ISERR(U49/R49*100),"N/A",ROUND(U49/R49*100,2))</f>
        <v>N/A</v>
      </c>
    </row>
    <row r="50" spans="2:23" s="159" customFormat="1" ht="24" customHeight="1" x14ac:dyDescent="0.2">
      <c r="B50" s="196" t="s">
        <v>69</v>
      </c>
      <c r="C50" s="197"/>
      <c r="D50" s="197"/>
      <c r="E50" s="156" t="str">
        <f>+E49</f>
        <v>UR: 141</v>
      </c>
      <c r="F50" s="156"/>
      <c r="G50" s="156"/>
      <c r="H50" s="47"/>
      <c r="I50" s="47"/>
      <c r="J50" s="47"/>
      <c r="K50" s="47"/>
      <c r="L50" s="47"/>
      <c r="M50" s="47"/>
      <c r="N50" s="47"/>
      <c r="O50" s="47"/>
      <c r="P50" s="48"/>
      <c r="Q50" s="48"/>
      <c r="R50" s="49">
        <v>2.8714053799999997</v>
      </c>
      <c r="S50" s="50">
        <v>2.8714053799999997</v>
      </c>
      <c r="T50" s="50">
        <f>+IF(ISERR(S50/R50*100),"N/A",ROUND(S50/R50*100,2))</f>
        <v>100</v>
      </c>
      <c r="U50" s="50">
        <v>2.7270038100000003</v>
      </c>
      <c r="V50" s="50">
        <f>+IF(ISERR(U50/S50*100),"N/A",ROUND(U50/S50*100,2))</f>
        <v>94.97</v>
      </c>
      <c r="W50" s="51">
        <f t="shared" si="4"/>
        <v>94.97</v>
      </c>
    </row>
    <row r="51" spans="2:23" s="159" customFormat="1" ht="23.25" customHeight="1" thickBot="1" x14ac:dyDescent="0.25">
      <c r="B51" s="194" t="s">
        <v>65</v>
      </c>
      <c r="C51" s="195"/>
      <c r="D51" s="195"/>
      <c r="E51" s="155" t="s">
        <v>2463</v>
      </c>
      <c r="F51" s="155"/>
      <c r="G51" s="155"/>
      <c r="H51" s="41"/>
      <c r="I51" s="41"/>
      <c r="J51" s="41"/>
      <c r="K51" s="41"/>
      <c r="L51" s="41"/>
      <c r="M51" s="41"/>
      <c r="N51" s="41"/>
      <c r="O51" s="41"/>
      <c r="P51" s="42"/>
      <c r="Q51" s="42"/>
      <c r="R51" s="43">
        <v>0</v>
      </c>
      <c r="S51" s="44" t="s">
        <v>10</v>
      </c>
      <c r="T51" s="42"/>
      <c r="U51" s="44">
        <v>6.1664002499999997</v>
      </c>
      <c r="V51" s="42"/>
      <c r="W51" s="45" t="str">
        <f t="shared" ref="W51:W52" si="5">+IF(ISERR(U51/R51*100),"N/A",ROUND(U51/R51*100,2))</f>
        <v>N/A</v>
      </c>
    </row>
    <row r="52" spans="2:23" s="159" customFormat="1" ht="24" customHeight="1" thickBot="1" x14ac:dyDescent="0.25">
      <c r="B52" s="196" t="s">
        <v>69</v>
      </c>
      <c r="C52" s="197"/>
      <c r="D52" s="197"/>
      <c r="E52" s="156" t="str">
        <f>+E51</f>
        <v>UR: 142</v>
      </c>
      <c r="F52" s="156"/>
      <c r="G52" s="156"/>
      <c r="H52" s="47"/>
      <c r="I52" s="47"/>
      <c r="J52" s="47"/>
      <c r="K52" s="47"/>
      <c r="L52" s="47"/>
      <c r="M52" s="47"/>
      <c r="N52" s="47"/>
      <c r="O52" s="47"/>
      <c r="P52" s="48"/>
      <c r="Q52" s="48"/>
      <c r="R52" s="49">
        <v>6.1664002499999997</v>
      </c>
      <c r="S52" s="50">
        <v>6.1664002499999997</v>
      </c>
      <c r="T52" s="50">
        <f>+IF(ISERR(S52/R52*100),"N/A",ROUND(S52/R52*100,2))</f>
        <v>100</v>
      </c>
      <c r="U52" s="50">
        <v>6.1664002499999997</v>
      </c>
      <c r="V52" s="50">
        <f>+IF(ISERR(U52/S52*100),"N/A",ROUND(U52/S52*100,2))</f>
        <v>100</v>
      </c>
      <c r="W52" s="51">
        <f t="shared" si="5"/>
        <v>100</v>
      </c>
    </row>
    <row r="53" spans="2:23" ht="22.5" customHeight="1" thickTop="1" thickBot="1" x14ac:dyDescent="0.25">
      <c r="B53" s="9" t="s">
        <v>71</v>
      </c>
      <c r="C53" s="10"/>
      <c r="D53" s="10"/>
      <c r="E53" s="10"/>
      <c r="F53" s="10"/>
      <c r="G53" s="10"/>
      <c r="H53" s="11"/>
      <c r="I53" s="11"/>
      <c r="J53" s="11"/>
      <c r="K53" s="11"/>
      <c r="L53" s="11"/>
      <c r="M53" s="11"/>
      <c r="N53" s="11"/>
      <c r="O53" s="11"/>
      <c r="P53" s="11"/>
      <c r="Q53" s="11"/>
      <c r="R53" s="11"/>
      <c r="S53" s="11"/>
      <c r="T53" s="11"/>
      <c r="U53" s="11"/>
      <c r="V53" s="11"/>
      <c r="W53" s="12"/>
    </row>
    <row r="54" spans="2:23" ht="37.5" customHeight="1" thickTop="1" x14ac:dyDescent="0.2">
      <c r="B54" s="179" t="s">
        <v>2247</v>
      </c>
      <c r="C54" s="180"/>
      <c r="D54" s="180"/>
      <c r="E54" s="180"/>
      <c r="F54" s="180"/>
      <c r="G54" s="180"/>
      <c r="H54" s="180"/>
      <c r="I54" s="180"/>
      <c r="J54" s="180"/>
      <c r="K54" s="180"/>
      <c r="L54" s="180"/>
      <c r="M54" s="180"/>
      <c r="N54" s="180"/>
      <c r="O54" s="180"/>
      <c r="P54" s="180"/>
      <c r="Q54" s="180"/>
      <c r="R54" s="180"/>
      <c r="S54" s="180"/>
      <c r="T54" s="180"/>
      <c r="U54" s="180"/>
      <c r="V54" s="180"/>
      <c r="W54" s="181"/>
    </row>
    <row r="55" spans="2:23" ht="207" customHeight="1" thickBot="1" x14ac:dyDescent="0.25">
      <c r="B55" s="198"/>
      <c r="C55" s="199"/>
      <c r="D55" s="199"/>
      <c r="E55" s="199"/>
      <c r="F55" s="199"/>
      <c r="G55" s="199"/>
      <c r="H55" s="199"/>
      <c r="I55" s="199"/>
      <c r="J55" s="199"/>
      <c r="K55" s="199"/>
      <c r="L55" s="199"/>
      <c r="M55" s="199"/>
      <c r="N55" s="199"/>
      <c r="O55" s="199"/>
      <c r="P55" s="199"/>
      <c r="Q55" s="199"/>
      <c r="R55" s="199"/>
      <c r="S55" s="199"/>
      <c r="T55" s="199"/>
      <c r="U55" s="199"/>
      <c r="V55" s="199"/>
      <c r="W55" s="200"/>
    </row>
    <row r="56" spans="2:23" ht="37.5" customHeight="1" thickTop="1" x14ac:dyDescent="0.2">
      <c r="B56" s="179" t="s">
        <v>2248</v>
      </c>
      <c r="C56" s="180"/>
      <c r="D56" s="180"/>
      <c r="E56" s="180"/>
      <c r="F56" s="180"/>
      <c r="G56" s="180"/>
      <c r="H56" s="180"/>
      <c r="I56" s="180"/>
      <c r="J56" s="180"/>
      <c r="K56" s="180"/>
      <c r="L56" s="180"/>
      <c r="M56" s="180"/>
      <c r="N56" s="180"/>
      <c r="O56" s="180"/>
      <c r="P56" s="180"/>
      <c r="Q56" s="180"/>
      <c r="R56" s="180"/>
      <c r="S56" s="180"/>
      <c r="T56" s="180"/>
      <c r="U56" s="180"/>
      <c r="V56" s="180"/>
      <c r="W56" s="181"/>
    </row>
    <row r="57" spans="2:23" ht="129" customHeight="1" thickBot="1" x14ac:dyDescent="0.25">
      <c r="B57" s="198"/>
      <c r="C57" s="199"/>
      <c r="D57" s="199"/>
      <c r="E57" s="199"/>
      <c r="F57" s="199"/>
      <c r="G57" s="199"/>
      <c r="H57" s="199"/>
      <c r="I57" s="199"/>
      <c r="J57" s="199"/>
      <c r="K57" s="199"/>
      <c r="L57" s="199"/>
      <c r="M57" s="199"/>
      <c r="N57" s="199"/>
      <c r="O57" s="199"/>
      <c r="P57" s="199"/>
      <c r="Q57" s="199"/>
      <c r="R57" s="199"/>
      <c r="S57" s="199"/>
      <c r="T57" s="199"/>
      <c r="U57" s="199"/>
      <c r="V57" s="199"/>
      <c r="W57" s="200"/>
    </row>
    <row r="58" spans="2:23" ht="37.5" customHeight="1" thickTop="1" x14ac:dyDescent="0.2">
      <c r="B58" s="179" t="s">
        <v>2249</v>
      </c>
      <c r="C58" s="180"/>
      <c r="D58" s="180"/>
      <c r="E58" s="180"/>
      <c r="F58" s="180"/>
      <c r="G58" s="180"/>
      <c r="H58" s="180"/>
      <c r="I58" s="180"/>
      <c r="J58" s="180"/>
      <c r="K58" s="180"/>
      <c r="L58" s="180"/>
      <c r="M58" s="180"/>
      <c r="N58" s="180"/>
      <c r="O58" s="180"/>
      <c r="P58" s="180"/>
      <c r="Q58" s="180"/>
      <c r="R58" s="180"/>
      <c r="S58" s="180"/>
      <c r="T58" s="180"/>
      <c r="U58" s="180"/>
      <c r="V58" s="180"/>
      <c r="W58" s="181"/>
    </row>
    <row r="59" spans="2:23" ht="127.5" customHeight="1" thickBot="1" x14ac:dyDescent="0.25">
      <c r="B59" s="182"/>
      <c r="C59" s="183"/>
      <c r="D59" s="183"/>
      <c r="E59" s="183"/>
      <c r="F59" s="183"/>
      <c r="G59" s="183"/>
      <c r="H59" s="183"/>
      <c r="I59" s="183"/>
      <c r="J59" s="183"/>
      <c r="K59" s="183"/>
      <c r="L59" s="183"/>
      <c r="M59" s="183"/>
      <c r="N59" s="183"/>
      <c r="O59" s="183"/>
      <c r="P59" s="183"/>
      <c r="Q59" s="183"/>
      <c r="R59" s="183"/>
      <c r="S59" s="183"/>
      <c r="T59" s="183"/>
      <c r="U59" s="183"/>
      <c r="V59" s="183"/>
      <c r="W59" s="184"/>
    </row>
  </sheetData>
  <mergeCells count="107">
    <mergeCell ref="B39:D39"/>
    <mergeCell ref="B40:D40"/>
    <mergeCell ref="B41:D41"/>
    <mergeCell ref="B56:W57"/>
    <mergeCell ref="B58:W59"/>
    <mergeCell ref="B42:D42"/>
    <mergeCell ref="B43:D43"/>
    <mergeCell ref="B44:D44"/>
    <mergeCell ref="B45:D45"/>
    <mergeCell ref="B46:D46"/>
    <mergeCell ref="B54:W55"/>
    <mergeCell ref="B47:D47"/>
    <mergeCell ref="B48:D48"/>
    <mergeCell ref="B49:D49"/>
    <mergeCell ref="B50:D50"/>
    <mergeCell ref="B51:D51"/>
    <mergeCell ref="B52:D52"/>
    <mergeCell ref="B33:L33"/>
    <mergeCell ref="M33:N33"/>
    <mergeCell ref="O33:P33"/>
    <mergeCell ref="Q33:R33"/>
    <mergeCell ref="B35:Q36"/>
    <mergeCell ref="S35:T35"/>
    <mergeCell ref="V35:W35"/>
    <mergeCell ref="B37:D37"/>
    <mergeCell ref="B38:D38"/>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C19:W19"/>
    <mergeCell ref="B21:T21"/>
    <mergeCell ref="U21:W21"/>
    <mergeCell ref="B22:L23"/>
    <mergeCell ref="M22:N23"/>
    <mergeCell ref="O22:P23"/>
    <mergeCell ref="Q22:R23"/>
    <mergeCell ref="S22:S23"/>
    <mergeCell ref="T22:T23"/>
    <mergeCell ref="U22:U23"/>
    <mergeCell ref="V22:V23"/>
    <mergeCell ref="W22:W23"/>
    <mergeCell ref="C12:W12"/>
    <mergeCell ref="C13:W13"/>
    <mergeCell ref="B16:I16"/>
    <mergeCell ref="K16:Q16"/>
    <mergeCell ref="S16:W16"/>
    <mergeCell ref="C17:I17"/>
    <mergeCell ref="L17:Q17"/>
    <mergeCell ref="T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52" min="1" max="2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299</v>
      </c>
      <c r="D4" s="232" t="s">
        <v>298</v>
      </c>
      <c r="E4" s="232"/>
      <c r="F4" s="232"/>
      <c r="G4" s="232"/>
      <c r="H4" s="233"/>
      <c r="I4" s="16"/>
      <c r="J4" s="234" t="s">
        <v>6</v>
      </c>
      <c r="K4" s="232"/>
      <c r="L4" s="15" t="s">
        <v>297</v>
      </c>
      <c r="M4" s="235" t="s">
        <v>296</v>
      </c>
      <c r="N4" s="235"/>
      <c r="O4" s="235"/>
      <c r="P4" s="235"/>
      <c r="Q4" s="236"/>
      <c r="R4" s="17"/>
      <c r="S4" s="237" t="s">
        <v>2022</v>
      </c>
      <c r="T4" s="238"/>
      <c r="U4" s="238"/>
      <c r="V4" s="225" t="s">
        <v>285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287</v>
      </c>
      <c r="D6" s="221" t="s">
        <v>295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294</v>
      </c>
      <c r="K8" s="24" t="s">
        <v>293</v>
      </c>
      <c r="L8" s="24" t="s">
        <v>292</v>
      </c>
      <c r="M8" s="24" t="s">
        <v>291</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81.75" customHeight="1" thickTop="1" thickBot="1" x14ac:dyDescent="0.25">
      <c r="B10" s="25" t="s">
        <v>21</v>
      </c>
      <c r="C10" s="225" t="s">
        <v>290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289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288</v>
      </c>
      <c r="C21" s="202"/>
      <c r="D21" s="202"/>
      <c r="E21" s="202"/>
      <c r="F21" s="202"/>
      <c r="G21" s="202"/>
      <c r="H21" s="202"/>
      <c r="I21" s="202"/>
      <c r="J21" s="202"/>
      <c r="K21" s="202"/>
      <c r="L21" s="202"/>
      <c r="M21" s="203" t="s">
        <v>287</v>
      </c>
      <c r="N21" s="203"/>
      <c r="O21" s="203" t="s">
        <v>48</v>
      </c>
      <c r="P21" s="203"/>
      <c r="Q21" s="204" t="s">
        <v>49</v>
      </c>
      <c r="R21" s="204"/>
      <c r="S21" s="33" t="s">
        <v>50</v>
      </c>
      <c r="T21" s="33" t="s">
        <v>286</v>
      </c>
      <c r="U21" s="33" t="s">
        <v>286</v>
      </c>
      <c r="V21" s="33">
        <f>+IF(ISERR(U21/T21*100),"N/A",ROUND(U21/T21*100,2))</f>
        <v>100</v>
      </c>
      <c r="W21" s="34">
        <f>+IF(ISERR(U21/S21*100),"N/A",ROUND(U21/S21*100,2))</f>
        <v>16</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284</v>
      </c>
      <c r="F25" s="40"/>
      <c r="G25" s="40"/>
      <c r="H25" s="41"/>
      <c r="I25" s="41"/>
      <c r="J25" s="41"/>
      <c r="K25" s="41"/>
      <c r="L25" s="41"/>
      <c r="M25" s="41"/>
      <c r="N25" s="41"/>
      <c r="O25" s="41"/>
      <c r="P25" s="42"/>
      <c r="Q25" s="42"/>
      <c r="R25" s="43" t="s">
        <v>285</v>
      </c>
      <c r="S25" s="44" t="s">
        <v>10</v>
      </c>
      <c r="T25" s="42"/>
      <c r="U25" s="44" t="s">
        <v>282</v>
      </c>
      <c r="V25" s="42"/>
      <c r="W25" s="45">
        <f>+IF(ISERR(U25/R25*100),"N/A",ROUND(U25/R25*100,2))</f>
        <v>131.46</v>
      </c>
    </row>
    <row r="26" spans="2:27" ht="26.25" customHeight="1" thickBot="1" x14ac:dyDescent="0.25">
      <c r="B26" s="196" t="s">
        <v>69</v>
      </c>
      <c r="C26" s="197"/>
      <c r="D26" s="197"/>
      <c r="E26" s="46" t="s">
        <v>284</v>
      </c>
      <c r="F26" s="46"/>
      <c r="G26" s="46"/>
      <c r="H26" s="47"/>
      <c r="I26" s="47"/>
      <c r="J26" s="47"/>
      <c r="K26" s="47"/>
      <c r="L26" s="47"/>
      <c r="M26" s="47"/>
      <c r="N26" s="47"/>
      <c r="O26" s="47"/>
      <c r="P26" s="48"/>
      <c r="Q26" s="48"/>
      <c r="R26" s="49" t="s">
        <v>283</v>
      </c>
      <c r="S26" s="50" t="s">
        <v>283</v>
      </c>
      <c r="T26" s="50">
        <f>+IF(ISERR(S26/R26*100),"N/A",ROUND(S26/R26*100,2))</f>
        <v>100</v>
      </c>
      <c r="U26" s="50" t="s">
        <v>282</v>
      </c>
      <c r="V26" s="50">
        <f>+IF(ISERR(U26/S26*100),"N/A",ROUND(U26/S26*100,2))</f>
        <v>92.77</v>
      </c>
      <c r="W26" s="51">
        <f>+IF(ISERR(U26/R26*100),"N/A",ROUND(U26/R26*100,2))</f>
        <v>92.77</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2244</v>
      </c>
      <c r="C28" s="180"/>
      <c r="D28" s="180"/>
      <c r="E28" s="180"/>
      <c r="F28" s="180"/>
      <c r="G28" s="180"/>
      <c r="H28" s="180"/>
      <c r="I28" s="180"/>
      <c r="J28" s="180"/>
      <c r="K28" s="180"/>
      <c r="L28" s="180"/>
      <c r="M28" s="180"/>
      <c r="N28" s="180"/>
      <c r="O28" s="180"/>
      <c r="P28" s="180"/>
      <c r="Q28" s="180"/>
      <c r="R28" s="180"/>
      <c r="S28" s="180"/>
      <c r="T28" s="180"/>
      <c r="U28" s="180"/>
      <c r="V28" s="180"/>
      <c r="W28" s="181"/>
    </row>
    <row r="29" spans="2:27" ht="66"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2245</v>
      </c>
      <c r="C30" s="180"/>
      <c r="D30" s="180"/>
      <c r="E30" s="180"/>
      <c r="F30" s="180"/>
      <c r="G30" s="180"/>
      <c r="H30" s="180"/>
      <c r="I30" s="180"/>
      <c r="J30" s="180"/>
      <c r="K30" s="180"/>
      <c r="L30" s="180"/>
      <c r="M30" s="180"/>
      <c r="N30" s="180"/>
      <c r="O30" s="180"/>
      <c r="P30" s="180"/>
      <c r="Q30" s="180"/>
      <c r="R30" s="180"/>
      <c r="S30" s="180"/>
      <c r="T30" s="180"/>
      <c r="U30" s="180"/>
      <c r="V30" s="180"/>
      <c r="W30" s="181"/>
    </row>
    <row r="31" spans="2:27" ht="30.7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2246</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299</v>
      </c>
      <c r="D4" s="232" t="s">
        <v>298</v>
      </c>
      <c r="E4" s="232"/>
      <c r="F4" s="232"/>
      <c r="G4" s="232"/>
      <c r="H4" s="233"/>
      <c r="I4" s="16"/>
      <c r="J4" s="234" t="s">
        <v>6</v>
      </c>
      <c r="K4" s="232"/>
      <c r="L4" s="15" t="s">
        <v>334</v>
      </c>
      <c r="M4" s="235" t="s">
        <v>333</v>
      </c>
      <c r="N4" s="235"/>
      <c r="O4" s="235"/>
      <c r="P4" s="235"/>
      <c r="Q4" s="236"/>
      <c r="R4" s="17"/>
      <c r="S4" s="237" t="s">
        <v>2022</v>
      </c>
      <c r="T4" s="238"/>
      <c r="U4" s="238"/>
      <c r="V4" s="225" t="s">
        <v>332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321</v>
      </c>
      <c r="D6" s="221" t="s">
        <v>331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171</v>
      </c>
      <c r="D7" s="223" t="s">
        <v>330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316</v>
      </c>
      <c r="D8" s="223" t="s">
        <v>329</v>
      </c>
      <c r="E8" s="223"/>
      <c r="F8" s="223"/>
      <c r="G8" s="223"/>
      <c r="H8" s="223"/>
      <c r="I8" s="20"/>
      <c r="J8" s="24" t="s">
        <v>328</v>
      </c>
      <c r="K8" s="24" t="s">
        <v>19</v>
      </c>
      <c r="L8" s="24" t="s">
        <v>327</v>
      </c>
      <c r="M8" s="24" t="s">
        <v>19</v>
      </c>
      <c r="N8" s="23"/>
      <c r="O8" s="20"/>
      <c r="P8" s="224" t="s">
        <v>10</v>
      </c>
      <c r="Q8" s="224"/>
      <c r="R8" s="224"/>
      <c r="S8" s="224"/>
      <c r="T8" s="224"/>
      <c r="U8" s="224"/>
      <c r="V8" s="224"/>
      <c r="W8" s="224"/>
    </row>
    <row r="9" spans="1:29" ht="30" customHeight="1" x14ac:dyDescent="0.2">
      <c r="B9" s="21"/>
      <c r="C9" s="19" t="s">
        <v>314</v>
      </c>
      <c r="D9" s="223" t="s">
        <v>326</v>
      </c>
      <c r="E9" s="223"/>
      <c r="F9" s="223"/>
      <c r="G9" s="223"/>
      <c r="H9" s="223"/>
      <c r="I9" s="223" t="s">
        <v>10</v>
      </c>
      <c r="J9" s="223"/>
      <c r="K9" s="223"/>
      <c r="L9" s="223"/>
      <c r="M9" s="223"/>
      <c r="N9" s="223"/>
      <c r="O9" s="223"/>
      <c r="P9" s="223"/>
      <c r="Q9" s="223"/>
      <c r="R9" s="223"/>
      <c r="S9" s="223"/>
      <c r="T9" s="223"/>
      <c r="U9" s="223"/>
      <c r="V9" s="223"/>
      <c r="W9" s="224"/>
    </row>
    <row r="10" spans="1:29" ht="30" customHeight="1" x14ac:dyDescent="0.2">
      <c r="B10" s="21"/>
      <c r="C10" s="19" t="s">
        <v>311</v>
      </c>
      <c r="D10" s="223" t="s">
        <v>325</v>
      </c>
      <c r="E10" s="223"/>
      <c r="F10" s="223"/>
      <c r="G10" s="223"/>
      <c r="H10" s="223"/>
      <c r="I10" s="224" t="s">
        <v>10</v>
      </c>
      <c r="J10" s="224"/>
      <c r="K10" s="224"/>
      <c r="L10" s="224"/>
      <c r="M10" s="224"/>
      <c r="N10" s="224"/>
      <c r="O10" s="224"/>
      <c r="P10" s="224"/>
      <c r="Q10" s="224"/>
      <c r="R10" s="224"/>
      <c r="S10" s="224"/>
      <c r="T10" s="224"/>
      <c r="U10" s="224"/>
      <c r="V10" s="224"/>
      <c r="W10" s="224"/>
    </row>
    <row r="11" spans="1:29" ht="25.5" customHeight="1" thickBot="1" x14ac:dyDescent="0.25">
      <c r="B11" s="21"/>
      <c r="C11" s="224" t="s">
        <v>10</v>
      </c>
      <c r="D11" s="224"/>
      <c r="E11" s="224"/>
      <c r="F11" s="224"/>
      <c r="G11" s="224"/>
      <c r="H11" s="224"/>
      <c r="I11" s="224"/>
      <c r="J11" s="224"/>
      <c r="K11" s="224"/>
      <c r="L11" s="224"/>
      <c r="M11" s="224"/>
      <c r="N11" s="224"/>
      <c r="O11" s="224"/>
      <c r="P11" s="224"/>
      <c r="Q11" s="224"/>
      <c r="R11" s="224"/>
      <c r="S11" s="224"/>
      <c r="T11" s="224"/>
      <c r="U11" s="224"/>
      <c r="V11" s="224"/>
      <c r="W11" s="224"/>
    </row>
    <row r="12" spans="1:29" ht="409.6" customHeight="1" thickTop="1" thickBot="1" x14ac:dyDescent="0.25">
      <c r="B12" s="25" t="s">
        <v>21</v>
      </c>
      <c r="C12" s="240" t="s">
        <v>324</v>
      </c>
      <c r="D12" s="240"/>
      <c r="E12" s="240"/>
      <c r="F12" s="240"/>
      <c r="G12" s="240"/>
      <c r="H12" s="240"/>
      <c r="I12" s="240"/>
      <c r="J12" s="240"/>
      <c r="K12" s="240"/>
      <c r="L12" s="240"/>
      <c r="M12" s="240"/>
      <c r="N12" s="240"/>
      <c r="O12" s="240"/>
      <c r="P12" s="240"/>
      <c r="Q12" s="240"/>
      <c r="R12" s="240"/>
      <c r="S12" s="240"/>
      <c r="T12" s="240"/>
      <c r="U12" s="240"/>
      <c r="V12" s="240"/>
      <c r="W12" s="241"/>
    </row>
    <row r="13" spans="1:29" ht="9" customHeight="1" thickTop="1" thickBot="1" x14ac:dyDescent="0.25"/>
    <row r="14" spans="1:29" ht="21.75" customHeight="1" thickTop="1" thickBot="1" x14ac:dyDescent="0.25">
      <c r="B14" s="9" t="s">
        <v>23</v>
      </c>
      <c r="C14" s="10"/>
      <c r="D14" s="10"/>
      <c r="E14" s="10"/>
      <c r="F14" s="10"/>
      <c r="G14" s="10"/>
      <c r="H14" s="11"/>
      <c r="I14" s="11"/>
      <c r="J14" s="11"/>
      <c r="K14" s="11"/>
      <c r="L14" s="11"/>
      <c r="M14" s="11"/>
      <c r="N14" s="11"/>
      <c r="O14" s="11"/>
      <c r="P14" s="11"/>
      <c r="Q14" s="11"/>
      <c r="R14" s="11"/>
      <c r="S14" s="11"/>
      <c r="T14" s="11"/>
      <c r="U14" s="11"/>
      <c r="V14" s="11"/>
      <c r="W14" s="12"/>
    </row>
    <row r="15" spans="1:29" ht="19.5" customHeight="1" thickTop="1" x14ac:dyDescent="0.2">
      <c r="B15" s="227" t="s">
        <v>24</v>
      </c>
      <c r="C15" s="228"/>
      <c r="D15" s="228"/>
      <c r="E15" s="228"/>
      <c r="F15" s="228"/>
      <c r="G15" s="228"/>
      <c r="H15" s="228"/>
      <c r="I15" s="228"/>
      <c r="J15" s="28"/>
      <c r="K15" s="228" t="s">
        <v>25</v>
      </c>
      <c r="L15" s="228"/>
      <c r="M15" s="228"/>
      <c r="N15" s="228"/>
      <c r="O15" s="228"/>
      <c r="P15" s="228"/>
      <c r="Q15" s="228"/>
      <c r="R15" s="29"/>
      <c r="S15" s="228" t="s">
        <v>26</v>
      </c>
      <c r="T15" s="228"/>
      <c r="U15" s="228"/>
      <c r="V15" s="228"/>
      <c r="W15" s="229"/>
    </row>
    <row r="16" spans="1:29" ht="69" customHeight="1" x14ac:dyDescent="0.2">
      <c r="B16" s="18" t="s">
        <v>27</v>
      </c>
      <c r="C16" s="221" t="s">
        <v>10</v>
      </c>
      <c r="D16" s="221"/>
      <c r="E16" s="221"/>
      <c r="F16" s="221"/>
      <c r="G16" s="221"/>
      <c r="H16" s="221"/>
      <c r="I16" s="221"/>
      <c r="J16" s="30"/>
      <c r="K16" s="30" t="s">
        <v>28</v>
      </c>
      <c r="L16" s="221" t="s">
        <v>10</v>
      </c>
      <c r="M16" s="221"/>
      <c r="N16" s="221"/>
      <c r="O16" s="221"/>
      <c r="P16" s="221"/>
      <c r="Q16" s="221"/>
      <c r="R16" s="20"/>
      <c r="S16" s="30" t="s">
        <v>29</v>
      </c>
      <c r="T16" s="222" t="s">
        <v>323</v>
      </c>
      <c r="U16" s="222"/>
      <c r="V16" s="222"/>
      <c r="W16" s="222"/>
    </row>
    <row r="17" spans="2:27" ht="86.25" customHeight="1" x14ac:dyDescent="0.2">
      <c r="B17" s="18" t="s">
        <v>31</v>
      </c>
      <c r="C17" s="221" t="s">
        <v>10</v>
      </c>
      <c r="D17" s="221"/>
      <c r="E17" s="221"/>
      <c r="F17" s="221"/>
      <c r="G17" s="221"/>
      <c r="H17" s="221"/>
      <c r="I17" s="221"/>
      <c r="J17" s="30"/>
      <c r="K17" s="30" t="s">
        <v>31</v>
      </c>
      <c r="L17" s="221" t="s">
        <v>10</v>
      </c>
      <c r="M17" s="221"/>
      <c r="N17" s="221"/>
      <c r="O17" s="221"/>
      <c r="P17" s="221"/>
      <c r="Q17" s="221"/>
      <c r="R17" s="20"/>
      <c r="S17" s="30" t="s">
        <v>32</v>
      </c>
      <c r="T17" s="222" t="s">
        <v>10</v>
      </c>
      <c r="U17" s="222"/>
      <c r="V17" s="222"/>
      <c r="W17" s="222"/>
    </row>
    <row r="18" spans="2:27" ht="25.5" customHeight="1" thickBot="1" x14ac:dyDescent="0.25">
      <c r="B18" s="31" t="s">
        <v>33</v>
      </c>
      <c r="C18" s="205" t="s">
        <v>10</v>
      </c>
      <c r="D18" s="205"/>
      <c r="E18" s="205"/>
      <c r="F18" s="205"/>
      <c r="G18" s="205"/>
      <c r="H18" s="205"/>
      <c r="I18" s="205"/>
      <c r="J18" s="205"/>
      <c r="K18" s="205"/>
      <c r="L18" s="205"/>
      <c r="M18" s="205"/>
      <c r="N18" s="205"/>
      <c r="O18" s="205"/>
      <c r="P18" s="205"/>
      <c r="Q18" s="205"/>
      <c r="R18" s="205"/>
      <c r="S18" s="205"/>
      <c r="T18" s="205"/>
      <c r="U18" s="205"/>
      <c r="V18" s="205"/>
      <c r="W18" s="206"/>
    </row>
    <row r="19" spans="2:27" ht="21.75" customHeight="1" thickTop="1" thickBot="1" x14ac:dyDescent="0.25">
      <c r="B19" s="9" t="s">
        <v>34</v>
      </c>
      <c r="C19" s="10"/>
      <c r="D19" s="10"/>
      <c r="E19" s="10"/>
      <c r="F19" s="10"/>
      <c r="G19" s="10"/>
      <c r="H19" s="11"/>
      <c r="I19" s="11"/>
      <c r="J19" s="11"/>
      <c r="K19" s="11"/>
      <c r="L19" s="11"/>
      <c r="M19" s="11"/>
      <c r="N19" s="11"/>
      <c r="O19" s="11"/>
      <c r="P19" s="11"/>
      <c r="Q19" s="11"/>
      <c r="R19" s="11"/>
      <c r="S19" s="11"/>
      <c r="T19" s="11"/>
      <c r="U19" s="11"/>
      <c r="V19" s="11"/>
      <c r="W19" s="12"/>
    </row>
    <row r="20" spans="2:27" ht="25.5" customHeight="1" thickTop="1" thickBot="1" x14ac:dyDescent="0.25">
      <c r="B20" s="207" t="s">
        <v>35</v>
      </c>
      <c r="C20" s="208"/>
      <c r="D20" s="208"/>
      <c r="E20" s="208"/>
      <c r="F20" s="208"/>
      <c r="G20" s="208"/>
      <c r="H20" s="208"/>
      <c r="I20" s="208"/>
      <c r="J20" s="208"/>
      <c r="K20" s="208"/>
      <c r="L20" s="208"/>
      <c r="M20" s="208"/>
      <c r="N20" s="208"/>
      <c r="O20" s="208"/>
      <c r="P20" s="208"/>
      <c r="Q20" s="208"/>
      <c r="R20" s="208"/>
      <c r="S20" s="208"/>
      <c r="T20" s="209"/>
      <c r="U20" s="192" t="s">
        <v>36</v>
      </c>
      <c r="V20" s="191"/>
      <c r="W20" s="193"/>
    </row>
    <row r="21" spans="2:27" ht="14.25" customHeight="1" x14ac:dyDescent="0.2">
      <c r="B21" s="210" t="s">
        <v>37</v>
      </c>
      <c r="C21" s="211"/>
      <c r="D21" s="211"/>
      <c r="E21" s="211"/>
      <c r="F21" s="211"/>
      <c r="G21" s="211"/>
      <c r="H21" s="211"/>
      <c r="I21" s="211"/>
      <c r="J21" s="211"/>
      <c r="K21" s="211"/>
      <c r="L21" s="211"/>
      <c r="M21" s="211" t="s">
        <v>38</v>
      </c>
      <c r="N21" s="211"/>
      <c r="O21" s="211" t="s">
        <v>39</v>
      </c>
      <c r="P21" s="211"/>
      <c r="Q21" s="211" t="s">
        <v>40</v>
      </c>
      <c r="R21" s="211"/>
      <c r="S21" s="211" t="s">
        <v>41</v>
      </c>
      <c r="T21" s="214" t="s">
        <v>42</v>
      </c>
      <c r="U21" s="216" t="s">
        <v>43</v>
      </c>
      <c r="V21" s="218" t="s">
        <v>44</v>
      </c>
      <c r="W21" s="219" t="s">
        <v>45</v>
      </c>
    </row>
    <row r="22" spans="2:27" ht="27" customHeight="1" thickBot="1" x14ac:dyDescent="0.25">
      <c r="B22" s="212"/>
      <c r="C22" s="213"/>
      <c r="D22" s="213"/>
      <c r="E22" s="213"/>
      <c r="F22" s="213"/>
      <c r="G22" s="213"/>
      <c r="H22" s="213"/>
      <c r="I22" s="213"/>
      <c r="J22" s="213"/>
      <c r="K22" s="213"/>
      <c r="L22" s="213"/>
      <c r="M22" s="213"/>
      <c r="N22" s="213"/>
      <c r="O22" s="213"/>
      <c r="P22" s="213"/>
      <c r="Q22" s="213"/>
      <c r="R22" s="213"/>
      <c r="S22" s="213"/>
      <c r="T22" s="215"/>
      <c r="U22" s="217"/>
      <c r="V22" s="213"/>
      <c r="W22" s="220"/>
      <c r="Z22" s="32" t="s">
        <v>10</v>
      </c>
      <c r="AA22" s="32" t="s">
        <v>46</v>
      </c>
    </row>
    <row r="23" spans="2:27" ht="56.25" customHeight="1" x14ac:dyDescent="0.2">
      <c r="B23" s="201" t="s">
        <v>322</v>
      </c>
      <c r="C23" s="202"/>
      <c r="D23" s="202"/>
      <c r="E23" s="202"/>
      <c r="F23" s="202"/>
      <c r="G23" s="202"/>
      <c r="H23" s="202"/>
      <c r="I23" s="202"/>
      <c r="J23" s="202"/>
      <c r="K23" s="202"/>
      <c r="L23" s="202"/>
      <c r="M23" s="203" t="s">
        <v>321</v>
      </c>
      <c r="N23" s="203"/>
      <c r="O23" s="203" t="s">
        <v>48</v>
      </c>
      <c r="P23" s="203"/>
      <c r="Q23" s="204" t="s">
        <v>64</v>
      </c>
      <c r="R23" s="204"/>
      <c r="S23" s="33" t="s">
        <v>50</v>
      </c>
      <c r="T23" s="33" t="s">
        <v>50</v>
      </c>
      <c r="U23" s="33" t="s">
        <v>320</v>
      </c>
      <c r="V23" s="33">
        <f>+IF(ISERR(U23/T23*100),"N/A",ROUND(U23/T23*100,2))</f>
        <v>117</v>
      </c>
      <c r="W23" s="34">
        <f>+IF(ISERR(U23/S23*100),"N/A",ROUND(U23/S23*100,2))</f>
        <v>117</v>
      </c>
    </row>
    <row r="24" spans="2:27" ht="56.25" customHeight="1" x14ac:dyDescent="0.2">
      <c r="B24" s="201" t="s">
        <v>319</v>
      </c>
      <c r="C24" s="202"/>
      <c r="D24" s="202"/>
      <c r="E24" s="202"/>
      <c r="F24" s="202"/>
      <c r="G24" s="202"/>
      <c r="H24" s="202"/>
      <c r="I24" s="202"/>
      <c r="J24" s="202"/>
      <c r="K24" s="202"/>
      <c r="L24" s="202"/>
      <c r="M24" s="203" t="s">
        <v>171</v>
      </c>
      <c r="N24" s="203"/>
      <c r="O24" s="203" t="s">
        <v>48</v>
      </c>
      <c r="P24" s="203"/>
      <c r="Q24" s="204" t="s">
        <v>64</v>
      </c>
      <c r="R24" s="204"/>
      <c r="S24" s="33" t="s">
        <v>50</v>
      </c>
      <c r="T24" s="33" t="s">
        <v>50</v>
      </c>
      <c r="U24" s="33" t="s">
        <v>318</v>
      </c>
      <c r="V24" s="33">
        <f>+IF(ISERR(U24/T24*100),"N/A",ROUND(U24/T24*100,2))</f>
        <v>60.1</v>
      </c>
      <c r="W24" s="34">
        <f>+IF(ISERR(U24/S24*100),"N/A",ROUND(U24/S24*100,2))</f>
        <v>60.1</v>
      </c>
    </row>
    <row r="25" spans="2:27" ht="56.25" customHeight="1" x14ac:dyDescent="0.2">
      <c r="B25" s="201" t="s">
        <v>317</v>
      </c>
      <c r="C25" s="202"/>
      <c r="D25" s="202"/>
      <c r="E25" s="202"/>
      <c r="F25" s="202"/>
      <c r="G25" s="202"/>
      <c r="H25" s="202"/>
      <c r="I25" s="202"/>
      <c r="J25" s="202"/>
      <c r="K25" s="202"/>
      <c r="L25" s="202"/>
      <c r="M25" s="203" t="s">
        <v>316</v>
      </c>
      <c r="N25" s="203"/>
      <c r="O25" s="203" t="s">
        <v>48</v>
      </c>
      <c r="P25" s="203"/>
      <c r="Q25" s="204" t="s">
        <v>64</v>
      </c>
      <c r="R25" s="204"/>
      <c r="S25" s="33" t="s">
        <v>310</v>
      </c>
      <c r="T25" s="33" t="s">
        <v>310</v>
      </c>
      <c r="U25" s="33" t="s">
        <v>116</v>
      </c>
      <c r="V25" s="33" t="str">
        <f>+IF(ISERR(U25/T25*100),"N/A",ROUND(U25/T25*100,2))</f>
        <v>N/A</v>
      </c>
      <c r="W25" s="34" t="str">
        <f>+IF(ISERR(U25/S25*100),"N/A",ROUND(U25/S25*100,2))</f>
        <v>N/A</v>
      </c>
    </row>
    <row r="26" spans="2:27" ht="56.25" customHeight="1" x14ac:dyDescent="0.2">
      <c r="B26" s="201" t="s">
        <v>315</v>
      </c>
      <c r="C26" s="202"/>
      <c r="D26" s="202"/>
      <c r="E26" s="202"/>
      <c r="F26" s="202"/>
      <c r="G26" s="202"/>
      <c r="H26" s="202"/>
      <c r="I26" s="202"/>
      <c r="J26" s="202"/>
      <c r="K26" s="202"/>
      <c r="L26" s="202"/>
      <c r="M26" s="203" t="s">
        <v>314</v>
      </c>
      <c r="N26" s="203"/>
      <c r="O26" s="203" t="s">
        <v>48</v>
      </c>
      <c r="P26" s="203"/>
      <c r="Q26" s="204" t="s">
        <v>64</v>
      </c>
      <c r="R26" s="204"/>
      <c r="S26" s="33" t="s">
        <v>310</v>
      </c>
      <c r="T26" s="33" t="s">
        <v>310</v>
      </c>
      <c r="U26" s="33" t="s">
        <v>313</v>
      </c>
      <c r="V26" s="33">
        <f>+IF(ISERR(U26/T26*100),"N/A",ROUND(U26/T26*100,2))</f>
        <v>50</v>
      </c>
      <c r="W26" s="34">
        <f>+IF(ISERR(U26/S26*100),"N/A",ROUND(U26/S26*100,2))</f>
        <v>50</v>
      </c>
    </row>
    <row r="27" spans="2:27" ht="56.25" customHeight="1" thickBot="1" x14ac:dyDescent="0.25">
      <c r="B27" s="201" t="s">
        <v>312</v>
      </c>
      <c r="C27" s="202"/>
      <c r="D27" s="202"/>
      <c r="E27" s="202"/>
      <c r="F27" s="202"/>
      <c r="G27" s="202"/>
      <c r="H27" s="202"/>
      <c r="I27" s="202"/>
      <c r="J27" s="202"/>
      <c r="K27" s="202"/>
      <c r="L27" s="202"/>
      <c r="M27" s="203" t="s">
        <v>311</v>
      </c>
      <c r="N27" s="203"/>
      <c r="O27" s="203" t="s">
        <v>48</v>
      </c>
      <c r="P27" s="203"/>
      <c r="Q27" s="204" t="s">
        <v>64</v>
      </c>
      <c r="R27" s="204"/>
      <c r="S27" s="33" t="s">
        <v>310</v>
      </c>
      <c r="T27" s="33" t="s">
        <v>310</v>
      </c>
      <c r="U27" s="33" t="s">
        <v>309</v>
      </c>
      <c r="V27" s="33">
        <f>+IF(ISERR(U27/T27*100),"N/A",ROUND(U27/T27*100,2))</f>
        <v>6.67</v>
      </c>
      <c r="W27" s="34">
        <f>+IF(ISERR(U27/S27*100),"N/A",ROUND(U27/S27*100,2))</f>
        <v>6.67</v>
      </c>
    </row>
    <row r="28" spans="2:27" ht="21.75" customHeight="1" thickTop="1" thickBot="1" x14ac:dyDescent="0.25">
      <c r="B28" s="9" t="s">
        <v>59</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x14ac:dyDescent="0.25">
      <c r="B29" s="185" t="s">
        <v>2281</v>
      </c>
      <c r="C29" s="186"/>
      <c r="D29" s="186"/>
      <c r="E29" s="186"/>
      <c r="F29" s="186"/>
      <c r="G29" s="186"/>
      <c r="H29" s="186"/>
      <c r="I29" s="186"/>
      <c r="J29" s="186"/>
      <c r="K29" s="186"/>
      <c r="L29" s="186"/>
      <c r="M29" s="186"/>
      <c r="N29" s="186"/>
      <c r="O29" s="186"/>
      <c r="P29" s="186"/>
      <c r="Q29" s="187"/>
      <c r="R29" s="36" t="s">
        <v>41</v>
      </c>
      <c r="S29" s="191" t="s">
        <v>42</v>
      </c>
      <c r="T29" s="191"/>
      <c r="U29" s="37" t="s">
        <v>60</v>
      </c>
      <c r="V29" s="192" t="s">
        <v>61</v>
      </c>
      <c r="W29" s="193"/>
    </row>
    <row r="30" spans="2:27" ht="30.75" customHeight="1" thickBot="1" x14ac:dyDescent="0.25">
      <c r="B30" s="188"/>
      <c r="C30" s="189"/>
      <c r="D30" s="189"/>
      <c r="E30" s="189"/>
      <c r="F30" s="189"/>
      <c r="G30" s="189"/>
      <c r="H30" s="189"/>
      <c r="I30" s="189"/>
      <c r="J30" s="189"/>
      <c r="K30" s="189"/>
      <c r="L30" s="189"/>
      <c r="M30" s="189"/>
      <c r="N30" s="189"/>
      <c r="O30" s="189"/>
      <c r="P30" s="189"/>
      <c r="Q30" s="190"/>
      <c r="R30" s="38" t="s">
        <v>62</v>
      </c>
      <c r="S30" s="38" t="s">
        <v>62</v>
      </c>
      <c r="T30" s="38" t="s">
        <v>48</v>
      </c>
      <c r="U30" s="38" t="s">
        <v>62</v>
      </c>
      <c r="V30" s="38" t="s">
        <v>63</v>
      </c>
      <c r="W30" s="39" t="s">
        <v>64</v>
      </c>
      <c r="Y30" s="35"/>
    </row>
    <row r="31" spans="2:27" ht="23.25" customHeight="1" thickBot="1" x14ac:dyDescent="0.25">
      <c r="B31" s="194" t="s">
        <v>65</v>
      </c>
      <c r="C31" s="195"/>
      <c r="D31" s="195"/>
      <c r="E31" s="40" t="s">
        <v>307</v>
      </c>
      <c r="F31" s="40"/>
      <c r="G31" s="40"/>
      <c r="H31" s="41"/>
      <c r="I31" s="41"/>
      <c r="J31" s="41"/>
      <c r="K31" s="41"/>
      <c r="L31" s="41"/>
      <c r="M31" s="41"/>
      <c r="N31" s="41"/>
      <c r="O31" s="41"/>
      <c r="P31" s="42"/>
      <c r="Q31" s="42"/>
      <c r="R31" s="43" t="s">
        <v>308</v>
      </c>
      <c r="S31" s="44" t="s">
        <v>10</v>
      </c>
      <c r="T31" s="42"/>
      <c r="U31" s="44" t="s">
        <v>84</v>
      </c>
      <c r="V31" s="42"/>
      <c r="W31" s="45">
        <f t="shared" ref="W31:W40" si="0">+IF(ISERR(U31/R31*100),"N/A",ROUND(U31/R31*100,2))</f>
        <v>0</v>
      </c>
    </row>
    <row r="32" spans="2:27" ht="26.25" customHeight="1" x14ac:dyDescent="0.2">
      <c r="B32" s="196" t="s">
        <v>69</v>
      </c>
      <c r="C32" s="197"/>
      <c r="D32" s="197"/>
      <c r="E32" s="46" t="s">
        <v>307</v>
      </c>
      <c r="F32" s="46"/>
      <c r="G32" s="46"/>
      <c r="H32" s="47"/>
      <c r="I32" s="47"/>
      <c r="J32" s="47"/>
      <c r="K32" s="47"/>
      <c r="L32" s="47"/>
      <c r="M32" s="47"/>
      <c r="N32" s="47"/>
      <c r="O32" s="47"/>
      <c r="P32" s="48"/>
      <c r="Q32" s="48"/>
      <c r="R32" s="49" t="s">
        <v>84</v>
      </c>
      <c r="S32" s="50" t="s">
        <v>84</v>
      </c>
      <c r="T32" s="50" t="str">
        <f>+IF(ISERR(S32/R32*100),"N/A",ROUND(S32/R32*100,2))</f>
        <v>N/A</v>
      </c>
      <c r="U32" s="50" t="s">
        <v>84</v>
      </c>
      <c r="V32" s="50" t="str">
        <f>+IF(ISERR(U32/S32*100),"N/A",ROUND(U32/S32*100,2))</f>
        <v>N/A</v>
      </c>
      <c r="W32" s="51" t="str">
        <f t="shared" si="0"/>
        <v>N/A</v>
      </c>
    </row>
    <row r="33" spans="2:23" ht="23.25" customHeight="1" thickBot="1" x14ac:dyDescent="0.25">
      <c r="B33" s="194" t="s">
        <v>65</v>
      </c>
      <c r="C33" s="195"/>
      <c r="D33" s="195"/>
      <c r="E33" s="40" t="s">
        <v>167</v>
      </c>
      <c r="F33" s="40"/>
      <c r="G33" s="40"/>
      <c r="H33" s="41"/>
      <c r="I33" s="41"/>
      <c r="J33" s="41"/>
      <c r="K33" s="41"/>
      <c r="L33" s="41"/>
      <c r="M33" s="41"/>
      <c r="N33" s="41"/>
      <c r="O33" s="41"/>
      <c r="P33" s="42"/>
      <c r="Q33" s="42"/>
      <c r="R33" s="43" t="s">
        <v>306</v>
      </c>
      <c r="S33" s="44" t="s">
        <v>10</v>
      </c>
      <c r="T33" s="42"/>
      <c r="U33" s="44" t="s">
        <v>84</v>
      </c>
      <c r="V33" s="42"/>
      <c r="W33" s="45">
        <f t="shared" si="0"/>
        <v>0</v>
      </c>
    </row>
    <row r="34" spans="2:23" ht="26.25" customHeight="1" x14ac:dyDescent="0.2">
      <c r="B34" s="196" t="s">
        <v>69</v>
      </c>
      <c r="C34" s="197"/>
      <c r="D34" s="197"/>
      <c r="E34" s="46" t="s">
        <v>167</v>
      </c>
      <c r="F34" s="46"/>
      <c r="G34" s="46"/>
      <c r="H34" s="47"/>
      <c r="I34" s="47"/>
      <c r="J34" s="47"/>
      <c r="K34" s="47"/>
      <c r="L34" s="47"/>
      <c r="M34" s="47"/>
      <c r="N34" s="47"/>
      <c r="O34" s="47"/>
      <c r="P34" s="48"/>
      <c r="Q34" s="48"/>
      <c r="R34" s="49" t="s">
        <v>84</v>
      </c>
      <c r="S34" s="50" t="s">
        <v>84</v>
      </c>
      <c r="T34" s="50" t="str">
        <f>+IF(ISERR(S34/R34*100),"N/A",ROUND(S34/R34*100,2))</f>
        <v>N/A</v>
      </c>
      <c r="U34" s="50" t="s">
        <v>84</v>
      </c>
      <c r="V34" s="50" t="str">
        <f>+IF(ISERR(U34/S34*100),"N/A",ROUND(U34/S34*100,2))</f>
        <v>N/A</v>
      </c>
      <c r="W34" s="51" t="str">
        <f t="shared" si="0"/>
        <v>N/A</v>
      </c>
    </row>
    <row r="35" spans="2:23" ht="23.25" customHeight="1" thickBot="1" x14ac:dyDescent="0.25">
      <c r="B35" s="194" t="s">
        <v>65</v>
      </c>
      <c r="C35" s="195"/>
      <c r="D35" s="195"/>
      <c r="E35" s="40" t="s">
        <v>304</v>
      </c>
      <c r="F35" s="40"/>
      <c r="G35" s="40"/>
      <c r="H35" s="41"/>
      <c r="I35" s="41"/>
      <c r="J35" s="41"/>
      <c r="K35" s="41"/>
      <c r="L35" s="41"/>
      <c r="M35" s="41"/>
      <c r="N35" s="41"/>
      <c r="O35" s="41"/>
      <c r="P35" s="42"/>
      <c r="Q35" s="42"/>
      <c r="R35" s="43" t="s">
        <v>305</v>
      </c>
      <c r="S35" s="44" t="s">
        <v>10</v>
      </c>
      <c r="T35" s="42"/>
      <c r="U35" s="44" t="s">
        <v>84</v>
      </c>
      <c r="V35" s="42"/>
      <c r="W35" s="45">
        <f t="shared" si="0"/>
        <v>0</v>
      </c>
    </row>
    <row r="36" spans="2:23" ht="26.25" customHeight="1" x14ac:dyDescent="0.2">
      <c r="B36" s="196" t="s">
        <v>69</v>
      </c>
      <c r="C36" s="197"/>
      <c r="D36" s="197"/>
      <c r="E36" s="46" t="s">
        <v>304</v>
      </c>
      <c r="F36" s="46"/>
      <c r="G36" s="46"/>
      <c r="H36" s="47"/>
      <c r="I36" s="47"/>
      <c r="J36" s="47"/>
      <c r="K36" s="47"/>
      <c r="L36" s="47"/>
      <c r="M36" s="47"/>
      <c r="N36" s="47"/>
      <c r="O36" s="47"/>
      <c r="P36" s="48"/>
      <c r="Q36" s="48"/>
      <c r="R36" s="49" t="s">
        <v>84</v>
      </c>
      <c r="S36" s="50" t="s">
        <v>84</v>
      </c>
      <c r="T36" s="50" t="str">
        <f>+IF(ISERR(S36/R36*100),"N/A",ROUND(S36/R36*100,2))</f>
        <v>N/A</v>
      </c>
      <c r="U36" s="50" t="s">
        <v>84</v>
      </c>
      <c r="V36" s="50" t="str">
        <f>+IF(ISERR(U36/S36*100),"N/A",ROUND(U36/S36*100,2))</f>
        <v>N/A</v>
      </c>
      <c r="W36" s="51" t="str">
        <f t="shared" si="0"/>
        <v>N/A</v>
      </c>
    </row>
    <row r="37" spans="2:23" ht="23.25" customHeight="1" thickBot="1" x14ac:dyDescent="0.25">
      <c r="B37" s="194" t="s">
        <v>65</v>
      </c>
      <c r="C37" s="195"/>
      <c r="D37" s="195"/>
      <c r="E37" s="40" t="s">
        <v>302</v>
      </c>
      <c r="F37" s="40"/>
      <c r="G37" s="40"/>
      <c r="H37" s="41"/>
      <c r="I37" s="41"/>
      <c r="J37" s="41"/>
      <c r="K37" s="41"/>
      <c r="L37" s="41"/>
      <c r="M37" s="41"/>
      <c r="N37" s="41"/>
      <c r="O37" s="41"/>
      <c r="P37" s="42"/>
      <c r="Q37" s="42"/>
      <c r="R37" s="43" t="s">
        <v>303</v>
      </c>
      <c r="S37" s="44" t="s">
        <v>10</v>
      </c>
      <c r="T37" s="42"/>
      <c r="U37" s="44" t="s">
        <v>84</v>
      </c>
      <c r="V37" s="42"/>
      <c r="W37" s="45">
        <f t="shared" si="0"/>
        <v>0</v>
      </c>
    </row>
    <row r="38" spans="2:23" ht="26.25" customHeight="1" x14ac:dyDescent="0.2">
      <c r="B38" s="196" t="s">
        <v>69</v>
      </c>
      <c r="C38" s="197"/>
      <c r="D38" s="197"/>
      <c r="E38" s="46" t="s">
        <v>302</v>
      </c>
      <c r="F38" s="46"/>
      <c r="G38" s="46"/>
      <c r="H38" s="47"/>
      <c r="I38" s="47"/>
      <c r="J38" s="47"/>
      <c r="K38" s="47"/>
      <c r="L38" s="47"/>
      <c r="M38" s="47"/>
      <c r="N38" s="47"/>
      <c r="O38" s="47"/>
      <c r="P38" s="48"/>
      <c r="Q38" s="48"/>
      <c r="R38" s="49" t="s">
        <v>84</v>
      </c>
      <c r="S38" s="50" t="s">
        <v>84</v>
      </c>
      <c r="T38" s="50" t="str">
        <f>+IF(ISERR(S38/R38*100),"N/A",ROUND(S38/R38*100,2))</f>
        <v>N/A</v>
      </c>
      <c r="U38" s="50" t="s">
        <v>84</v>
      </c>
      <c r="V38" s="50" t="str">
        <f>+IF(ISERR(U38/S38*100),"N/A",ROUND(U38/S38*100,2))</f>
        <v>N/A</v>
      </c>
      <c r="W38" s="51" t="str">
        <f t="shared" si="0"/>
        <v>N/A</v>
      </c>
    </row>
    <row r="39" spans="2:23" ht="23.25" customHeight="1" thickBot="1" x14ac:dyDescent="0.25">
      <c r="B39" s="194" t="s">
        <v>65</v>
      </c>
      <c r="C39" s="195"/>
      <c r="D39" s="195"/>
      <c r="E39" s="40" t="s">
        <v>300</v>
      </c>
      <c r="F39" s="40"/>
      <c r="G39" s="40"/>
      <c r="H39" s="41"/>
      <c r="I39" s="41"/>
      <c r="J39" s="41"/>
      <c r="K39" s="41"/>
      <c r="L39" s="41"/>
      <c r="M39" s="41"/>
      <c r="N39" s="41"/>
      <c r="O39" s="41"/>
      <c r="P39" s="42"/>
      <c r="Q39" s="42"/>
      <c r="R39" s="43" t="s">
        <v>301</v>
      </c>
      <c r="S39" s="44" t="s">
        <v>10</v>
      </c>
      <c r="T39" s="42"/>
      <c r="U39" s="44" t="s">
        <v>84</v>
      </c>
      <c r="V39" s="42"/>
      <c r="W39" s="45">
        <f t="shared" si="0"/>
        <v>0</v>
      </c>
    </row>
    <row r="40" spans="2:23" ht="26.25" customHeight="1" thickBot="1" x14ac:dyDescent="0.25">
      <c r="B40" s="196" t="s">
        <v>69</v>
      </c>
      <c r="C40" s="197"/>
      <c r="D40" s="197"/>
      <c r="E40" s="46" t="s">
        <v>300</v>
      </c>
      <c r="F40" s="46"/>
      <c r="G40" s="46"/>
      <c r="H40" s="47"/>
      <c r="I40" s="47"/>
      <c r="J40" s="47"/>
      <c r="K40" s="47"/>
      <c r="L40" s="47"/>
      <c r="M40" s="47"/>
      <c r="N40" s="47"/>
      <c r="O40" s="47"/>
      <c r="P40" s="48"/>
      <c r="Q40" s="48"/>
      <c r="R40" s="49" t="s">
        <v>84</v>
      </c>
      <c r="S40" s="50" t="s">
        <v>84</v>
      </c>
      <c r="T40" s="50" t="str">
        <f>+IF(ISERR(S40/R40*100),"N/A",ROUND(S40/R40*100,2))</f>
        <v>N/A</v>
      </c>
      <c r="U40" s="50" t="s">
        <v>84</v>
      </c>
      <c r="V40" s="50" t="str">
        <f>+IF(ISERR(U40/S40*100),"N/A",ROUND(U40/S40*100,2))</f>
        <v>N/A</v>
      </c>
      <c r="W40" s="51" t="str">
        <f t="shared" si="0"/>
        <v>N/A</v>
      </c>
    </row>
    <row r="41" spans="2:23" ht="22.5" customHeight="1" thickTop="1" thickBot="1" x14ac:dyDescent="0.25">
      <c r="B41" s="9" t="s">
        <v>71</v>
      </c>
      <c r="C41" s="10"/>
      <c r="D41" s="10"/>
      <c r="E41" s="10"/>
      <c r="F41" s="10"/>
      <c r="G41" s="10"/>
      <c r="H41" s="11"/>
      <c r="I41" s="11"/>
      <c r="J41" s="11"/>
      <c r="K41" s="11"/>
      <c r="L41" s="11"/>
      <c r="M41" s="11"/>
      <c r="N41" s="11"/>
      <c r="O41" s="11"/>
      <c r="P41" s="11"/>
      <c r="Q41" s="11"/>
      <c r="R41" s="11"/>
      <c r="S41" s="11"/>
      <c r="T41" s="11"/>
      <c r="U41" s="11"/>
      <c r="V41" s="11"/>
      <c r="W41" s="12"/>
    </row>
    <row r="42" spans="2:23" ht="37.5" customHeight="1" thickTop="1" x14ac:dyDescent="0.2">
      <c r="B42" s="179" t="s">
        <v>2241</v>
      </c>
      <c r="C42" s="180"/>
      <c r="D42" s="180"/>
      <c r="E42" s="180"/>
      <c r="F42" s="180"/>
      <c r="G42" s="180"/>
      <c r="H42" s="180"/>
      <c r="I42" s="180"/>
      <c r="J42" s="180"/>
      <c r="K42" s="180"/>
      <c r="L42" s="180"/>
      <c r="M42" s="180"/>
      <c r="N42" s="180"/>
      <c r="O42" s="180"/>
      <c r="P42" s="180"/>
      <c r="Q42" s="180"/>
      <c r="R42" s="180"/>
      <c r="S42" s="180"/>
      <c r="T42" s="180"/>
      <c r="U42" s="180"/>
      <c r="V42" s="180"/>
      <c r="W42" s="181"/>
    </row>
    <row r="43" spans="2:23" ht="309.75" customHeight="1" thickBot="1" x14ac:dyDescent="0.25">
      <c r="B43" s="198"/>
      <c r="C43" s="199"/>
      <c r="D43" s="199"/>
      <c r="E43" s="199"/>
      <c r="F43" s="199"/>
      <c r="G43" s="199"/>
      <c r="H43" s="199"/>
      <c r="I43" s="199"/>
      <c r="J43" s="199"/>
      <c r="K43" s="199"/>
      <c r="L43" s="199"/>
      <c r="M43" s="199"/>
      <c r="N43" s="199"/>
      <c r="O43" s="199"/>
      <c r="P43" s="199"/>
      <c r="Q43" s="199"/>
      <c r="R43" s="199"/>
      <c r="S43" s="199"/>
      <c r="T43" s="199"/>
      <c r="U43" s="199"/>
      <c r="V43" s="199"/>
      <c r="W43" s="200"/>
    </row>
    <row r="44" spans="2:23" ht="37.5" customHeight="1" thickTop="1" x14ac:dyDescent="0.2">
      <c r="B44" s="179" t="s">
        <v>2242</v>
      </c>
      <c r="C44" s="180"/>
      <c r="D44" s="180"/>
      <c r="E44" s="180"/>
      <c r="F44" s="180"/>
      <c r="G44" s="180"/>
      <c r="H44" s="180"/>
      <c r="I44" s="180"/>
      <c r="J44" s="180"/>
      <c r="K44" s="180"/>
      <c r="L44" s="180"/>
      <c r="M44" s="180"/>
      <c r="N44" s="180"/>
      <c r="O44" s="180"/>
      <c r="P44" s="180"/>
      <c r="Q44" s="180"/>
      <c r="R44" s="180"/>
      <c r="S44" s="180"/>
      <c r="T44" s="180"/>
      <c r="U44" s="180"/>
      <c r="V44" s="180"/>
      <c r="W44" s="181"/>
    </row>
    <row r="45" spans="2:23" ht="273.75" customHeight="1" thickBot="1" x14ac:dyDescent="0.25">
      <c r="B45" s="198"/>
      <c r="C45" s="199"/>
      <c r="D45" s="199"/>
      <c r="E45" s="199"/>
      <c r="F45" s="199"/>
      <c r="G45" s="199"/>
      <c r="H45" s="199"/>
      <c r="I45" s="199"/>
      <c r="J45" s="199"/>
      <c r="K45" s="199"/>
      <c r="L45" s="199"/>
      <c r="M45" s="199"/>
      <c r="N45" s="199"/>
      <c r="O45" s="199"/>
      <c r="P45" s="199"/>
      <c r="Q45" s="199"/>
      <c r="R45" s="199"/>
      <c r="S45" s="199"/>
      <c r="T45" s="199"/>
      <c r="U45" s="199"/>
      <c r="V45" s="199"/>
      <c r="W45" s="200"/>
    </row>
    <row r="46" spans="2:23" ht="37.5" customHeight="1" thickTop="1" x14ac:dyDescent="0.2">
      <c r="B46" s="179" t="s">
        <v>2243</v>
      </c>
      <c r="C46" s="180"/>
      <c r="D46" s="180"/>
      <c r="E46" s="180"/>
      <c r="F46" s="180"/>
      <c r="G46" s="180"/>
      <c r="H46" s="180"/>
      <c r="I46" s="180"/>
      <c r="J46" s="180"/>
      <c r="K46" s="180"/>
      <c r="L46" s="180"/>
      <c r="M46" s="180"/>
      <c r="N46" s="180"/>
      <c r="O46" s="180"/>
      <c r="P46" s="180"/>
      <c r="Q46" s="180"/>
      <c r="R46" s="180"/>
      <c r="S46" s="180"/>
      <c r="T46" s="180"/>
      <c r="U46" s="180"/>
      <c r="V46" s="180"/>
      <c r="W46" s="181"/>
    </row>
    <row r="47" spans="2:23" ht="241.5" customHeight="1" thickBot="1" x14ac:dyDescent="0.25">
      <c r="B47" s="182"/>
      <c r="C47" s="183"/>
      <c r="D47" s="183"/>
      <c r="E47" s="183"/>
      <c r="F47" s="183"/>
      <c r="G47" s="183"/>
      <c r="H47" s="183"/>
      <c r="I47" s="183"/>
      <c r="J47" s="183"/>
      <c r="K47" s="183"/>
      <c r="L47" s="183"/>
      <c r="M47" s="183"/>
      <c r="N47" s="183"/>
      <c r="O47" s="183"/>
      <c r="P47" s="183"/>
      <c r="Q47" s="183"/>
      <c r="R47" s="183"/>
      <c r="S47" s="183"/>
      <c r="T47" s="183"/>
      <c r="U47" s="183"/>
      <c r="V47" s="183"/>
      <c r="W47" s="184"/>
    </row>
  </sheetData>
  <mergeCells count="79">
    <mergeCell ref="B33:D33"/>
    <mergeCell ref="B40:D40"/>
    <mergeCell ref="B42:W43"/>
    <mergeCell ref="B44:W45"/>
    <mergeCell ref="B46:W47"/>
    <mergeCell ref="B34:D34"/>
    <mergeCell ref="B35:D35"/>
    <mergeCell ref="B36:D36"/>
    <mergeCell ref="B37:D37"/>
    <mergeCell ref="B38:D38"/>
    <mergeCell ref="B39:D39"/>
    <mergeCell ref="B29:Q30"/>
    <mergeCell ref="S29:T29"/>
    <mergeCell ref="V29:W29"/>
    <mergeCell ref="B31:D31"/>
    <mergeCell ref="B32:D32"/>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3:L23"/>
    <mergeCell ref="M23:N23"/>
    <mergeCell ref="O23:P23"/>
    <mergeCell ref="Q23:R23"/>
    <mergeCell ref="B21:L22"/>
    <mergeCell ref="M21:N22"/>
    <mergeCell ref="O21:P22"/>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D10:H10"/>
    <mergeCell ref="I10:W10"/>
    <mergeCell ref="C11:W11"/>
    <mergeCell ref="C12:W12"/>
    <mergeCell ref="B15:I15"/>
    <mergeCell ref="K15:Q15"/>
    <mergeCell ref="S15:W15"/>
    <mergeCell ref="D7:H7"/>
    <mergeCell ref="O7:W7"/>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299</v>
      </c>
      <c r="D4" s="232" t="s">
        <v>298</v>
      </c>
      <c r="E4" s="232"/>
      <c r="F4" s="232"/>
      <c r="G4" s="232"/>
      <c r="H4" s="233"/>
      <c r="I4" s="16"/>
      <c r="J4" s="234" t="s">
        <v>6</v>
      </c>
      <c r="K4" s="232"/>
      <c r="L4" s="15" t="s">
        <v>361</v>
      </c>
      <c r="M4" s="235" t="s">
        <v>360</v>
      </c>
      <c r="N4" s="235"/>
      <c r="O4" s="235"/>
      <c r="P4" s="235"/>
      <c r="Q4" s="236"/>
      <c r="R4" s="17"/>
      <c r="S4" s="237" t="s">
        <v>2022</v>
      </c>
      <c r="T4" s="238"/>
      <c r="U4" s="238"/>
      <c r="V4" s="225" t="s">
        <v>359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351</v>
      </c>
      <c r="D6" s="221" t="s">
        <v>358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348</v>
      </c>
      <c r="D7" s="223" t="s">
        <v>357</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342</v>
      </c>
      <c r="D8" s="223" t="s">
        <v>356</v>
      </c>
      <c r="E8" s="223"/>
      <c r="F8" s="223"/>
      <c r="G8" s="223"/>
      <c r="H8" s="223"/>
      <c r="I8" s="20"/>
      <c r="J8" s="24" t="s">
        <v>355</v>
      </c>
      <c r="K8" s="24" t="s">
        <v>19</v>
      </c>
      <c r="L8" s="24" t="s">
        <v>354</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409.5" customHeight="1" thickTop="1" thickBot="1" x14ac:dyDescent="0.25">
      <c r="B10" s="25" t="s">
        <v>21</v>
      </c>
      <c r="C10" s="225" t="s">
        <v>353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289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352</v>
      </c>
      <c r="C21" s="202"/>
      <c r="D21" s="202"/>
      <c r="E21" s="202"/>
      <c r="F21" s="202"/>
      <c r="G21" s="202"/>
      <c r="H21" s="202"/>
      <c r="I21" s="202"/>
      <c r="J21" s="202"/>
      <c r="K21" s="202"/>
      <c r="L21" s="202"/>
      <c r="M21" s="203" t="s">
        <v>351</v>
      </c>
      <c r="N21" s="203"/>
      <c r="O21" s="203" t="s">
        <v>48</v>
      </c>
      <c r="P21" s="203"/>
      <c r="Q21" s="204" t="s">
        <v>64</v>
      </c>
      <c r="R21" s="204"/>
      <c r="S21" s="33" t="s">
        <v>198</v>
      </c>
      <c r="T21" s="33" t="s">
        <v>198</v>
      </c>
      <c r="U21" s="33" t="s">
        <v>350</v>
      </c>
      <c r="V21" s="33">
        <f t="shared" ref="V21:V26" si="0">+IF(ISERR(U21/T21*100),"N/A",ROUND(U21/T21*100,2))</f>
        <v>40</v>
      </c>
      <c r="W21" s="34">
        <f t="shared" ref="W21:W26" si="1">+IF(ISERR(U21/S21*100),"N/A",ROUND(U21/S21*100,2))</f>
        <v>40</v>
      </c>
    </row>
    <row r="22" spans="2:27" ht="56.25" customHeight="1" x14ac:dyDescent="0.2">
      <c r="B22" s="201" t="s">
        <v>349</v>
      </c>
      <c r="C22" s="202"/>
      <c r="D22" s="202"/>
      <c r="E22" s="202"/>
      <c r="F22" s="202"/>
      <c r="G22" s="202"/>
      <c r="H22" s="202"/>
      <c r="I22" s="202"/>
      <c r="J22" s="202"/>
      <c r="K22" s="202"/>
      <c r="L22" s="202"/>
      <c r="M22" s="203" t="s">
        <v>348</v>
      </c>
      <c r="N22" s="203"/>
      <c r="O22" s="203" t="s">
        <v>48</v>
      </c>
      <c r="P22" s="203"/>
      <c r="Q22" s="204" t="s">
        <v>64</v>
      </c>
      <c r="R22" s="204"/>
      <c r="S22" s="33" t="s">
        <v>310</v>
      </c>
      <c r="T22" s="33" t="s">
        <v>310</v>
      </c>
      <c r="U22" s="33" t="s">
        <v>116</v>
      </c>
      <c r="V22" s="33" t="str">
        <f t="shared" si="0"/>
        <v>N/A</v>
      </c>
      <c r="W22" s="34" t="str">
        <f t="shared" si="1"/>
        <v>N/A</v>
      </c>
    </row>
    <row r="23" spans="2:27" ht="56.25" customHeight="1" x14ac:dyDescent="0.2">
      <c r="B23" s="201" t="s">
        <v>347</v>
      </c>
      <c r="C23" s="202"/>
      <c r="D23" s="202"/>
      <c r="E23" s="202"/>
      <c r="F23" s="202"/>
      <c r="G23" s="202"/>
      <c r="H23" s="202"/>
      <c r="I23" s="202"/>
      <c r="J23" s="202"/>
      <c r="K23" s="202"/>
      <c r="L23" s="202"/>
      <c r="M23" s="203" t="s">
        <v>342</v>
      </c>
      <c r="N23" s="203"/>
      <c r="O23" s="203" t="s">
        <v>48</v>
      </c>
      <c r="P23" s="203"/>
      <c r="Q23" s="204" t="s">
        <v>64</v>
      </c>
      <c r="R23" s="204"/>
      <c r="S23" s="33" t="s">
        <v>119</v>
      </c>
      <c r="T23" s="33" t="s">
        <v>119</v>
      </c>
      <c r="U23" s="33" t="s">
        <v>169</v>
      </c>
      <c r="V23" s="33">
        <f t="shared" si="0"/>
        <v>170.67</v>
      </c>
      <c r="W23" s="34">
        <f t="shared" si="1"/>
        <v>170.67</v>
      </c>
    </row>
    <row r="24" spans="2:27" ht="56.25" customHeight="1" x14ac:dyDescent="0.2">
      <c r="B24" s="201" t="s">
        <v>346</v>
      </c>
      <c r="C24" s="202"/>
      <c r="D24" s="202"/>
      <c r="E24" s="202"/>
      <c r="F24" s="202"/>
      <c r="G24" s="202"/>
      <c r="H24" s="202"/>
      <c r="I24" s="202"/>
      <c r="J24" s="202"/>
      <c r="K24" s="202"/>
      <c r="L24" s="202"/>
      <c r="M24" s="203" t="s">
        <v>342</v>
      </c>
      <c r="N24" s="203"/>
      <c r="O24" s="203" t="s">
        <v>48</v>
      </c>
      <c r="P24" s="203"/>
      <c r="Q24" s="204" t="s">
        <v>64</v>
      </c>
      <c r="R24" s="204"/>
      <c r="S24" s="33" t="s">
        <v>119</v>
      </c>
      <c r="T24" s="33" t="s">
        <v>119</v>
      </c>
      <c r="U24" s="33" t="s">
        <v>50</v>
      </c>
      <c r="V24" s="33">
        <f t="shared" si="0"/>
        <v>133.33000000000001</v>
      </c>
      <c r="W24" s="34">
        <f t="shared" si="1"/>
        <v>133.33000000000001</v>
      </c>
    </row>
    <row r="25" spans="2:27" ht="56.25" customHeight="1" x14ac:dyDescent="0.2">
      <c r="B25" s="201" t="s">
        <v>345</v>
      </c>
      <c r="C25" s="202"/>
      <c r="D25" s="202"/>
      <c r="E25" s="202"/>
      <c r="F25" s="202"/>
      <c r="G25" s="202"/>
      <c r="H25" s="202"/>
      <c r="I25" s="202"/>
      <c r="J25" s="202"/>
      <c r="K25" s="202"/>
      <c r="L25" s="202"/>
      <c r="M25" s="203" t="s">
        <v>342</v>
      </c>
      <c r="N25" s="203"/>
      <c r="O25" s="203" t="s">
        <v>48</v>
      </c>
      <c r="P25" s="203"/>
      <c r="Q25" s="204" t="s">
        <v>64</v>
      </c>
      <c r="R25" s="204"/>
      <c r="S25" s="33" t="s">
        <v>119</v>
      </c>
      <c r="T25" s="33" t="s">
        <v>119</v>
      </c>
      <c r="U25" s="33" t="s">
        <v>344</v>
      </c>
      <c r="V25" s="33">
        <f t="shared" si="0"/>
        <v>37.33</v>
      </c>
      <c r="W25" s="34">
        <f t="shared" si="1"/>
        <v>37.33</v>
      </c>
    </row>
    <row r="26" spans="2:27" ht="56.25" customHeight="1" thickBot="1" x14ac:dyDescent="0.25">
      <c r="B26" s="201" t="s">
        <v>343</v>
      </c>
      <c r="C26" s="202"/>
      <c r="D26" s="202"/>
      <c r="E26" s="202"/>
      <c r="F26" s="202"/>
      <c r="G26" s="202"/>
      <c r="H26" s="202"/>
      <c r="I26" s="202"/>
      <c r="J26" s="202"/>
      <c r="K26" s="202"/>
      <c r="L26" s="202"/>
      <c r="M26" s="203" t="s">
        <v>342</v>
      </c>
      <c r="N26" s="203"/>
      <c r="O26" s="203" t="s">
        <v>48</v>
      </c>
      <c r="P26" s="203"/>
      <c r="Q26" s="204" t="s">
        <v>64</v>
      </c>
      <c r="R26" s="204"/>
      <c r="S26" s="33" t="s">
        <v>119</v>
      </c>
      <c r="T26" s="33" t="s">
        <v>119</v>
      </c>
      <c r="U26" s="33" t="s">
        <v>341</v>
      </c>
      <c r="V26" s="33">
        <f t="shared" si="0"/>
        <v>68</v>
      </c>
      <c r="W26" s="34">
        <f t="shared" si="1"/>
        <v>68</v>
      </c>
    </row>
    <row r="27" spans="2:27" ht="21.75" customHeight="1" thickTop="1" thickBot="1" x14ac:dyDescent="0.25">
      <c r="B27" s="9" t="s">
        <v>59</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x14ac:dyDescent="0.25">
      <c r="B28" s="185" t="s">
        <v>2281</v>
      </c>
      <c r="C28" s="186"/>
      <c r="D28" s="186"/>
      <c r="E28" s="186"/>
      <c r="F28" s="186"/>
      <c r="G28" s="186"/>
      <c r="H28" s="186"/>
      <c r="I28" s="186"/>
      <c r="J28" s="186"/>
      <c r="K28" s="186"/>
      <c r="L28" s="186"/>
      <c r="M28" s="186"/>
      <c r="N28" s="186"/>
      <c r="O28" s="186"/>
      <c r="P28" s="186"/>
      <c r="Q28" s="187"/>
      <c r="R28" s="36" t="s">
        <v>41</v>
      </c>
      <c r="S28" s="191" t="s">
        <v>42</v>
      </c>
      <c r="T28" s="191"/>
      <c r="U28" s="37" t="s">
        <v>60</v>
      </c>
      <c r="V28" s="192" t="s">
        <v>61</v>
      </c>
      <c r="W28" s="193"/>
    </row>
    <row r="29" spans="2:27" ht="30.75" customHeight="1" thickBot="1" x14ac:dyDescent="0.25">
      <c r="B29" s="188"/>
      <c r="C29" s="189"/>
      <c r="D29" s="189"/>
      <c r="E29" s="189"/>
      <c r="F29" s="189"/>
      <c r="G29" s="189"/>
      <c r="H29" s="189"/>
      <c r="I29" s="189"/>
      <c r="J29" s="189"/>
      <c r="K29" s="189"/>
      <c r="L29" s="189"/>
      <c r="M29" s="189"/>
      <c r="N29" s="189"/>
      <c r="O29" s="189"/>
      <c r="P29" s="189"/>
      <c r="Q29" s="190"/>
      <c r="R29" s="38" t="s">
        <v>62</v>
      </c>
      <c r="S29" s="38" t="s">
        <v>62</v>
      </c>
      <c r="T29" s="38" t="s">
        <v>48</v>
      </c>
      <c r="U29" s="38" t="s">
        <v>62</v>
      </c>
      <c r="V29" s="38" t="s">
        <v>63</v>
      </c>
      <c r="W29" s="39" t="s">
        <v>64</v>
      </c>
      <c r="Y29" s="35"/>
    </row>
    <row r="30" spans="2:27" ht="23.25" customHeight="1" thickBot="1" x14ac:dyDescent="0.25">
      <c r="B30" s="194" t="s">
        <v>65</v>
      </c>
      <c r="C30" s="195"/>
      <c r="D30" s="195"/>
      <c r="E30" s="40" t="s">
        <v>339</v>
      </c>
      <c r="F30" s="40"/>
      <c r="G30" s="40"/>
      <c r="H30" s="41"/>
      <c r="I30" s="41"/>
      <c r="J30" s="41"/>
      <c r="K30" s="41"/>
      <c r="L30" s="41"/>
      <c r="M30" s="41"/>
      <c r="N30" s="41"/>
      <c r="O30" s="41"/>
      <c r="P30" s="42"/>
      <c r="Q30" s="42"/>
      <c r="R30" s="43" t="s">
        <v>340</v>
      </c>
      <c r="S30" s="44" t="s">
        <v>10</v>
      </c>
      <c r="T30" s="42"/>
      <c r="U30" s="44" t="s">
        <v>84</v>
      </c>
      <c r="V30" s="42"/>
      <c r="W30" s="45">
        <f t="shared" ref="W30:W35" si="2">+IF(ISERR(U30/R30*100),"N/A",ROUND(U30/R30*100,2))</f>
        <v>0</v>
      </c>
    </row>
    <row r="31" spans="2:27" ht="26.25" customHeight="1" x14ac:dyDescent="0.2">
      <c r="B31" s="196" t="s">
        <v>69</v>
      </c>
      <c r="C31" s="197"/>
      <c r="D31" s="197"/>
      <c r="E31" s="46" t="s">
        <v>339</v>
      </c>
      <c r="F31" s="46"/>
      <c r="G31" s="46"/>
      <c r="H31" s="47"/>
      <c r="I31" s="47"/>
      <c r="J31" s="47"/>
      <c r="K31" s="47"/>
      <c r="L31" s="47"/>
      <c r="M31" s="47"/>
      <c r="N31" s="47"/>
      <c r="O31" s="47"/>
      <c r="P31" s="48"/>
      <c r="Q31" s="48"/>
      <c r="R31" s="49" t="s">
        <v>84</v>
      </c>
      <c r="S31" s="50" t="s">
        <v>84</v>
      </c>
      <c r="T31" s="50" t="str">
        <f>+IF(ISERR(S31/R31*100),"N/A",ROUND(S31/R31*100,2))</f>
        <v>N/A</v>
      </c>
      <c r="U31" s="50" t="s">
        <v>84</v>
      </c>
      <c r="V31" s="50" t="str">
        <f>+IF(ISERR(U31/S31*100),"N/A",ROUND(U31/S31*100,2))</f>
        <v>N/A</v>
      </c>
      <c r="W31" s="51" t="str">
        <f t="shared" si="2"/>
        <v>N/A</v>
      </c>
    </row>
    <row r="32" spans="2:27" ht="23.25" customHeight="1" thickBot="1" x14ac:dyDescent="0.25">
      <c r="B32" s="194" t="s">
        <v>65</v>
      </c>
      <c r="C32" s="195"/>
      <c r="D32" s="195"/>
      <c r="E32" s="40" t="s">
        <v>337</v>
      </c>
      <c r="F32" s="40"/>
      <c r="G32" s="40"/>
      <c r="H32" s="41"/>
      <c r="I32" s="41"/>
      <c r="J32" s="41"/>
      <c r="K32" s="41"/>
      <c r="L32" s="41"/>
      <c r="M32" s="41"/>
      <c r="N32" s="41"/>
      <c r="O32" s="41"/>
      <c r="P32" s="42"/>
      <c r="Q32" s="42"/>
      <c r="R32" s="43" t="s">
        <v>338</v>
      </c>
      <c r="S32" s="44" t="s">
        <v>10</v>
      </c>
      <c r="T32" s="42"/>
      <c r="U32" s="44" t="s">
        <v>84</v>
      </c>
      <c r="V32" s="42"/>
      <c r="W32" s="45">
        <f t="shared" si="2"/>
        <v>0</v>
      </c>
    </row>
    <row r="33" spans="2:23" ht="26.25" customHeight="1" x14ac:dyDescent="0.2">
      <c r="B33" s="196" t="s">
        <v>69</v>
      </c>
      <c r="C33" s="197"/>
      <c r="D33" s="197"/>
      <c r="E33" s="46" t="s">
        <v>337</v>
      </c>
      <c r="F33" s="46"/>
      <c r="G33" s="46"/>
      <c r="H33" s="47"/>
      <c r="I33" s="47"/>
      <c r="J33" s="47"/>
      <c r="K33" s="47"/>
      <c r="L33" s="47"/>
      <c r="M33" s="47"/>
      <c r="N33" s="47"/>
      <c r="O33" s="47"/>
      <c r="P33" s="48"/>
      <c r="Q33" s="48"/>
      <c r="R33" s="49" t="s">
        <v>84</v>
      </c>
      <c r="S33" s="50" t="s">
        <v>84</v>
      </c>
      <c r="T33" s="50" t="str">
        <f>+IF(ISERR(S33/R33*100),"N/A",ROUND(S33/R33*100,2))</f>
        <v>N/A</v>
      </c>
      <c r="U33" s="50" t="s">
        <v>84</v>
      </c>
      <c r="V33" s="50" t="str">
        <f>+IF(ISERR(U33/S33*100),"N/A",ROUND(U33/S33*100,2))</f>
        <v>N/A</v>
      </c>
      <c r="W33" s="51" t="str">
        <f t="shared" si="2"/>
        <v>N/A</v>
      </c>
    </row>
    <row r="34" spans="2:23" ht="23.25" customHeight="1" thickBot="1" x14ac:dyDescent="0.25">
      <c r="B34" s="194" t="s">
        <v>65</v>
      </c>
      <c r="C34" s="195"/>
      <c r="D34" s="195"/>
      <c r="E34" s="40" t="s">
        <v>335</v>
      </c>
      <c r="F34" s="40"/>
      <c r="G34" s="40"/>
      <c r="H34" s="41"/>
      <c r="I34" s="41"/>
      <c r="J34" s="41"/>
      <c r="K34" s="41"/>
      <c r="L34" s="41"/>
      <c r="M34" s="41"/>
      <c r="N34" s="41"/>
      <c r="O34" s="41"/>
      <c r="P34" s="42"/>
      <c r="Q34" s="42"/>
      <c r="R34" s="43" t="s">
        <v>336</v>
      </c>
      <c r="S34" s="44" t="s">
        <v>10</v>
      </c>
      <c r="T34" s="42"/>
      <c r="U34" s="44" t="s">
        <v>84</v>
      </c>
      <c r="V34" s="42"/>
      <c r="W34" s="45">
        <f t="shared" si="2"/>
        <v>0</v>
      </c>
    </row>
    <row r="35" spans="2:23" ht="26.25" customHeight="1" x14ac:dyDescent="0.2">
      <c r="B35" s="196" t="s">
        <v>69</v>
      </c>
      <c r="C35" s="197"/>
      <c r="D35" s="197"/>
      <c r="E35" s="46" t="s">
        <v>335</v>
      </c>
      <c r="F35" s="46"/>
      <c r="G35" s="46"/>
      <c r="H35" s="47"/>
      <c r="I35" s="47"/>
      <c r="J35" s="47"/>
      <c r="K35" s="47"/>
      <c r="L35" s="47"/>
      <c r="M35" s="47"/>
      <c r="N35" s="47"/>
      <c r="O35" s="47"/>
      <c r="P35" s="48"/>
      <c r="Q35" s="48"/>
      <c r="R35" s="49" t="s">
        <v>84</v>
      </c>
      <c r="S35" s="50" t="s">
        <v>84</v>
      </c>
      <c r="T35" s="50" t="str">
        <f>+IF(ISERR(S35/R35*100),"N/A",ROUND(S35/R35*100,2))</f>
        <v>N/A</v>
      </c>
      <c r="U35" s="50" t="s">
        <v>84</v>
      </c>
      <c r="V35" s="50" t="str">
        <f>+IF(ISERR(U35/S35*100),"N/A",ROUND(U35/S35*100,2))</f>
        <v>N/A</v>
      </c>
      <c r="W35" s="51" t="str">
        <f t="shared" si="2"/>
        <v>N/A</v>
      </c>
    </row>
    <row r="36" spans="2:23" s="159" customFormat="1" ht="23.25" customHeight="1" thickBot="1" x14ac:dyDescent="0.25">
      <c r="B36" s="194" t="s">
        <v>65</v>
      </c>
      <c r="C36" s="195"/>
      <c r="D36" s="195"/>
      <c r="E36" s="155" t="s">
        <v>621</v>
      </c>
      <c r="F36" s="155"/>
      <c r="G36" s="155"/>
      <c r="H36" s="41"/>
      <c r="I36" s="41"/>
      <c r="J36" s="41"/>
      <c r="K36" s="41"/>
      <c r="L36" s="41"/>
      <c r="M36" s="41"/>
      <c r="N36" s="41"/>
      <c r="O36" s="41"/>
      <c r="P36" s="42"/>
      <c r="Q36" s="42"/>
      <c r="R36" s="43">
        <v>0</v>
      </c>
      <c r="S36" s="44" t="s">
        <v>10</v>
      </c>
      <c r="T36" s="42"/>
      <c r="U36" s="44">
        <v>293.83195472000006</v>
      </c>
      <c r="V36" s="42"/>
      <c r="W36" s="45" t="str">
        <f t="shared" ref="W36:W37" si="3">+IF(ISERR(U36/R36*100),"N/A",ROUND(U36/R36*100,2))</f>
        <v>N/A</v>
      </c>
    </row>
    <row r="37" spans="2:23" s="159" customFormat="1" ht="26.25" customHeight="1" thickBot="1" x14ac:dyDescent="0.25">
      <c r="B37" s="196" t="s">
        <v>69</v>
      </c>
      <c r="C37" s="197"/>
      <c r="D37" s="197"/>
      <c r="E37" s="156" t="str">
        <f>+E36</f>
        <v>UR: 314</v>
      </c>
      <c r="F37" s="156"/>
      <c r="G37" s="156"/>
      <c r="H37" s="47"/>
      <c r="I37" s="47"/>
      <c r="J37" s="47"/>
      <c r="K37" s="47"/>
      <c r="L37" s="47"/>
      <c r="M37" s="47"/>
      <c r="N37" s="47"/>
      <c r="O37" s="47"/>
      <c r="P37" s="48"/>
      <c r="Q37" s="48"/>
      <c r="R37" s="49">
        <v>293.83195472000006</v>
      </c>
      <c r="S37" s="50">
        <v>293.83195472000006</v>
      </c>
      <c r="T37" s="50">
        <f>+IF(ISERR(S37/R37*100),"N/A",ROUND(S37/R37*100,2))</f>
        <v>100</v>
      </c>
      <c r="U37" s="50">
        <v>293.83195472000006</v>
      </c>
      <c r="V37" s="50">
        <f>+IF(ISERR(U37/S37*100),"N/A",ROUND(U37/S37*100,2))</f>
        <v>100</v>
      </c>
      <c r="W37" s="51">
        <f t="shared" si="3"/>
        <v>100</v>
      </c>
    </row>
    <row r="38" spans="2:23" ht="22.5" customHeight="1" thickTop="1" thickBot="1" x14ac:dyDescent="0.25">
      <c r="B38" s="9" t="s">
        <v>71</v>
      </c>
      <c r="C38" s="10"/>
      <c r="D38" s="10"/>
      <c r="E38" s="10"/>
      <c r="F38" s="10"/>
      <c r="G38" s="10"/>
      <c r="H38" s="11"/>
      <c r="I38" s="11"/>
      <c r="J38" s="11"/>
      <c r="K38" s="11"/>
      <c r="L38" s="11"/>
      <c r="M38" s="11"/>
      <c r="N38" s="11"/>
      <c r="O38" s="11"/>
      <c r="P38" s="11"/>
      <c r="Q38" s="11"/>
      <c r="R38" s="11"/>
      <c r="S38" s="11"/>
      <c r="T38" s="11"/>
      <c r="U38" s="11"/>
      <c r="V38" s="11"/>
      <c r="W38" s="12"/>
    </row>
    <row r="39" spans="2:23" ht="37.5" customHeight="1" thickTop="1" x14ac:dyDescent="0.2">
      <c r="B39" s="179" t="s">
        <v>2238</v>
      </c>
      <c r="C39" s="180"/>
      <c r="D39" s="180"/>
      <c r="E39" s="180"/>
      <c r="F39" s="180"/>
      <c r="G39" s="180"/>
      <c r="H39" s="180"/>
      <c r="I39" s="180"/>
      <c r="J39" s="180"/>
      <c r="K39" s="180"/>
      <c r="L39" s="180"/>
      <c r="M39" s="180"/>
      <c r="N39" s="180"/>
      <c r="O39" s="180"/>
      <c r="P39" s="180"/>
      <c r="Q39" s="180"/>
      <c r="R39" s="180"/>
      <c r="S39" s="180"/>
      <c r="T39" s="180"/>
      <c r="U39" s="180"/>
      <c r="V39" s="180"/>
      <c r="W39" s="181"/>
    </row>
    <row r="40" spans="2:23" ht="173.25" customHeight="1" thickBot="1" x14ac:dyDescent="0.25">
      <c r="B40" s="198"/>
      <c r="C40" s="199"/>
      <c r="D40" s="199"/>
      <c r="E40" s="199"/>
      <c r="F40" s="199"/>
      <c r="G40" s="199"/>
      <c r="H40" s="199"/>
      <c r="I40" s="199"/>
      <c r="J40" s="199"/>
      <c r="K40" s="199"/>
      <c r="L40" s="199"/>
      <c r="M40" s="199"/>
      <c r="N40" s="199"/>
      <c r="O40" s="199"/>
      <c r="P40" s="199"/>
      <c r="Q40" s="199"/>
      <c r="R40" s="199"/>
      <c r="S40" s="199"/>
      <c r="T40" s="199"/>
      <c r="U40" s="199"/>
      <c r="V40" s="199"/>
      <c r="W40" s="200"/>
    </row>
    <row r="41" spans="2:23" ht="37.5" customHeight="1" thickTop="1" x14ac:dyDescent="0.2">
      <c r="B41" s="179" t="s">
        <v>2239</v>
      </c>
      <c r="C41" s="180"/>
      <c r="D41" s="180"/>
      <c r="E41" s="180"/>
      <c r="F41" s="180"/>
      <c r="G41" s="180"/>
      <c r="H41" s="180"/>
      <c r="I41" s="180"/>
      <c r="J41" s="180"/>
      <c r="K41" s="180"/>
      <c r="L41" s="180"/>
      <c r="M41" s="180"/>
      <c r="N41" s="180"/>
      <c r="O41" s="180"/>
      <c r="P41" s="180"/>
      <c r="Q41" s="180"/>
      <c r="R41" s="180"/>
      <c r="S41" s="180"/>
      <c r="T41" s="180"/>
      <c r="U41" s="180"/>
      <c r="V41" s="180"/>
      <c r="W41" s="181"/>
    </row>
    <row r="42" spans="2:23" ht="117" customHeight="1" thickBot="1" x14ac:dyDescent="0.25">
      <c r="B42" s="198"/>
      <c r="C42" s="199"/>
      <c r="D42" s="199"/>
      <c r="E42" s="199"/>
      <c r="F42" s="199"/>
      <c r="G42" s="199"/>
      <c r="H42" s="199"/>
      <c r="I42" s="199"/>
      <c r="J42" s="199"/>
      <c r="K42" s="199"/>
      <c r="L42" s="199"/>
      <c r="M42" s="199"/>
      <c r="N42" s="199"/>
      <c r="O42" s="199"/>
      <c r="P42" s="199"/>
      <c r="Q42" s="199"/>
      <c r="R42" s="199"/>
      <c r="S42" s="199"/>
      <c r="T42" s="199"/>
      <c r="U42" s="199"/>
      <c r="V42" s="199"/>
      <c r="W42" s="200"/>
    </row>
    <row r="43" spans="2:23" ht="37.5" customHeight="1" thickTop="1" x14ac:dyDescent="0.2">
      <c r="B43" s="179" t="s">
        <v>2240</v>
      </c>
      <c r="C43" s="180"/>
      <c r="D43" s="180"/>
      <c r="E43" s="180"/>
      <c r="F43" s="180"/>
      <c r="G43" s="180"/>
      <c r="H43" s="180"/>
      <c r="I43" s="180"/>
      <c r="J43" s="180"/>
      <c r="K43" s="180"/>
      <c r="L43" s="180"/>
      <c r="M43" s="180"/>
      <c r="N43" s="180"/>
      <c r="O43" s="180"/>
      <c r="P43" s="180"/>
      <c r="Q43" s="180"/>
      <c r="R43" s="180"/>
      <c r="S43" s="180"/>
      <c r="T43" s="180"/>
      <c r="U43" s="180"/>
      <c r="V43" s="180"/>
      <c r="W43" s="181"/>
    </row>
    <row r="44" spans="2:23" ht="150" customHeight="1" thickBot="1" x14ac:dyDescent="0.25">
      <c r="B44" s="182"/>
      <c r="C44" s="183"/>
      <c r="D44" s="183"/>
      <c r="E44" s="183"/>
      <c r="F44" s="183"/>
      <c r="G44" s="183"/>
      <c r="H44" s="183"/>
      <c r="I44" s="183"/>
      <c r="J44" s="183"/>
      <c r="K44" s="183"/>
      <c r="L44" s="183"/>
      <c r="M44" s="183"/>
      <c r="N44" s="183"/>
      <c r="O44" s="183"/>
      <c r="P44" s="183"/>
      <c r="Q44" s="183"/>
      <c r="R44" s="183"/>
      <c r="S44" s="183"/>
      <c r="T44" s="183"/>
      <c r="U44" s="183"/>
      <c r="V44" s="183"/>
      <c r="W44" s="184"/>
    </row>
  </sheetData>
  <mergeCells count="77">
    <mergeCell ref="S28:T28"/>
    <mergeCell ref="B35:D35"/>
    <mergeCell ref="B39:W40"/>
    <mergeCell ref="B41:W42"/>
    <mergeCell ref="B43:W44"/>
    <mergeCell ref="V28:W28"/>
    <mergeCell ref="B30:D30"/>
    <mergeCell ref="B31:D31"/>
    <mergeCell ref="B32:D32"/>
    <mergeCell ref="B33:D33"/>
    <mergeCell ref="B34:D34"/>
    <mergeCell ref="B36:D36"/>
    <mergeCell ref="B37:D37"/>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299</v>
      </c>
      <c r="D4" s="232" t="s">
        <v>298</v>
      </c>
      <c r="E4" s="232"/>
      <c r="F4" s="232"/>
      <c r="G4" s="232"/>
      <c r="H4" s="233"/>
      <c r="I4" s="16"/>
      <c r="J4" s="234" t="s">
        <v>6</v>
      </c>
      <c r="K4" s="232"/>
      <c r="L4" s="15" t="s">
        <v>372</v>
      </c>
      <c r="M4" s="235" t="s">
        <v>371</v>
      </c>
      <c r="N4" s="235"/>
      <c r="O4" s="235"/>
      <c r="P4" s="235"/>
      <c r="Q4" s="236"/>
      <c r="R4" s="17"/>
      <c r="S4" s="237" t="s">
        <v>2022</v>
      </c>
      <c r="T4" s="238"/>
      <c r="U4" s="238"/>
      <c r="V4" s="225" t="s">
        <v>370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263</v>
      </c>
      <c r="D6" s="221" t="s">
        <v>369</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368</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367</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289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366</v>
      </c>
      <c r="C21" s="202"/>
      <c r="D21" s="202"/>
      <c r="E21" s="202"/>
      <c r="F21" s="202"/>
      <c r="G21" s="202"/>
      <c r="H21" s="202"/>
      <c r="I21" s="202"/>
      <c r="J21" s="202"/>
      <c r="K21" s="202"/>
      <c r="L21" s="202"/>
      <c r="M21" s="203" t="s">
        <v>263</v>
      </c>
      <c r="N21" s="203"/>
      <c r="O21" s="203" t="s">
        <v>48</v>
      </c>
      <c r="P21" s="203"/>
      <c r="Q21" s="204" t="s">
        <v>64</v>
      </c>
      <c r="R21" s="204"/>
      <c r="S21" s="33" t="s">
        <v>365</v>
      </c>
      <c r="T21" s="33" t="s">
        <v>364</v>
      </c>
      <c r="U21" s="33" t="s">
        <v>116</v>
      </c>
      <c r="V21" s="33" t="str">
        <f>+IF(ISERR(U21/T21*100),"N/A",ROUND(U21/T21*100,2))</f>
        <v>N/A</v>
      </c>
      <c r="W21" s="34" t="str">
        <f>+IF(ISERR(U21/S21*100),"N/A",ROUND(U21/S21*100,2))</f>
        <v>N/A</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250</v>
      </c>
      <c r="F25" s="40"/>
      <c r="G25" s="40"/>
      <c r="H25" s="41"/>
      <c r="I25" s="41"/>
      <c r="J25" s="41"/>
      <c r="K25" s="41"/>
      <c r="L25" s="41"/>
      <c r="M25" s="41"/>
      <c r="N25" s="41"/>
      <c r="O25" s="41"/>
      <c r="P25" s="42"/>
      <c r="Q25" s="42"/>
      <c r="R25" s="43" t="s">
        <v>363</v>
      </c>
      <c r="S25" s="44" t="s">
        <v>10</v>
      </c>
      <c r="T25" s="42"/>
      <c r="U25" s="44" t="s">
        <v>362</v>
      </c>
      <c r="V25" s="42"/>
      <c r="W25" s="45">
        <f>+IF(ISERR(U25/R25*100),"N/A",ROUND(U25/R25*100,2))</f>
        <v>10</v>
      </c>
    </row>
    <row r="26" spans="2:27" ht="26.25" customHeight="1" thickBot="1" x14ac:dyDescent="0.25">
      <c r="B26" s="196" t="s">
        <v>69</v>
      </c>
      <c r="C26" s="197"/>
      <c r="D26" s="197"/>
      <c r="E26" s="46" t="s">
        <v>250</v>
      </c>
      <c r="F26" s="46"/>
      <c r="G26" s="46"/>
      <c r="H26" s="47"/>
      <c r="I26" s="47"/>
      <c r="J26" s="47"/>
      <c r="K26" s="47"/>
      <c r="L26" s="47"/>
      <c r="M26" s="47"/>
      <c r="N26" s="47"/>
      <c r="O26" s="47"/>
      <c r="P26" s="48"/>
      <c r="Q26" s="48"/>
      <c r="R26" s="49" t="s">
        <v>362</v>
      </c>
      <c r="S26" s="50" t="s">
        <v>362</v>
      </c>
      <c r="T26" s="50">
        <f>+IF(ISERR(S26/R26*100),"N/A",ROUND(S26/R26*100,2))</f>
        <v>100</v>
      </c>
      <c r="U26" s="50" t="s">
        <v>362</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2235</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2236</v>
      </c>
      <c r="C30" s="180"/>
      <c r="D30" s="180"/>
      <c r="E30" s="180"/>
      <c r="F30" s="180"/>
      <c r="G30" s="180"/>
      <c r="H30" s="180"/>
      <c r="I30" s="180"/>
      <c r="J30" s="180"/>
      <c r="K30" s="180"/>
      <c r="L30" s="180"/>
      <c r="M30" s="180"/>
      <c r="N30" s="180"/>
      <c r="O30" s="180"/>
      <c r="P30" s="180"/>
      <c r="Q30" s="180"/>
      <c r="R30" s="180"/>
      <c r="S30" s="180"/>
      <c r="T30" s="180"/>
      <c r="U30" s="180"/>
      <c r="V30" s="180"/>
      <c r="W30" s="181"/>
    </row>
    <row r="31" spans="2:27" ht="60"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2237</v>
      </c>
      <c r="C32" s="180"/>
      <c r="D32" s="180"/>
      <c r="E32" s="180"/>
      <c r="F32" s="180"/>
      <c r="G32" s="180"/>
      <c r="H32" s="180"/>
      <c r="I32" s="180"/>
      <c r="J32" s="180"/>
      <c r="K32" s="180"/>
      <c r="L32" s="180"/>
      <c r="M32" s="180"/>
      <c r="N32" s="180"/>
      <c r="O32" s="180"/>
      <c r="P32" s="180"/>
      <c r="Q32" s="180"/>
      <c r="R32" s="180"/>
      <c r="S32" s="180"/>
      <c r="T32" s="180"/>
      <c r="U32" s="180"/>
      <c r="V32" s="180"/>
      <c r="W32" s="181"/>
    </row>
    <row r="33" spans="2:23" ht="59.25" customHeight="1"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C39"/>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299</v>
      </c>
      <c r="D4" s="232" t="s">
        <v>298</v>
      </c>
      <c r="E4" s="232"/>
      <c r="F4" s="232"/>
      <c r="G4" s="232"/>
      <c r="H4" s="233"/>
      <c r="I4" s="16"/>
      <c r="J4" s="234" t="s">
        <v>6</v>
      </c>
      <c r="K4" s="232"/>
      <c r="L4" s="15" t="s">
        <v>383</v>
      </c>
      <c r="M4" s="235" t="s">
        <v>382</v>
      </c>
      <c r="N4" s="235"/>
      <c r="O4" s="235"/>
      <c r="P4" s="235"/>
      <c r="Q4" s="236"/>
      <c r="R4" s="17"/>
      <c r="S4" s="237" t="s">
        <v>2022</v>
      </c>
      <c r="T4" s="238"/>
      <c r="U4" s="238"/>
      <c r="V4" s="225" t="s">
        <v>381</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60">
        <v>400</v>
      </c>
      <c r="D6" s="242" t="s">
        <v>2434</v>
      </c>
      <c r="E6" s="242"/>
      <c r="F6" s="242"/>
      <c r="G6" s="242"/>
      <c r="H6" s="242"/>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380</v>
      </c>
      <c r="K8" s="24" t="s">
        <v>19</v>
      </c>
      <c r="L8" s="24" t="s">
        <v>379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60.5" customHeight="1" thickTop="1" thickBot="1" x14ac:dyDescent="0.25">
      <c r="B10" s="25" t="s">
        <v>21</v>
      </c>
      <c r="C10" s="225" t="s">
        <v>378</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289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377</v>
      </c>
      <c r="C21" s="202"/>
      <c r="D21" s="202"/>
      <c r="E21" s="202"/>
      <c r="F21" s="202"/>
      <c r="G21" s="202"/>
      <c r="H21" s="202"/>
      <c r="I21" s="202"/>
      <c r="J21" s="202"/>
      <c r="K21" s="202"/>
      <c r="L21" s="202"/>
      <c r="M21" s="203" t="s">
        <v>376</v>
      </c>
      <c r="N21" s="203"/>
      <c r="O21" s="203" t="s">
        <v>48</v>
      </c>
      <c r="P21" s="203"/>
      <c r="Q21" s="204" t="s">
        <v>64</v>
      </c>
      <c r="R21" s="204"/>
      <c r="S21" s="33" t="s">
        <v>226</v>
      </c>
      <c r="T21" s="33" t="s">
        <v>226</v>
      </c>
      <c r="U21" s="33" t="s">
        <v>375</v>
      </c>
      <c r="V21" s="33">
        <f>+IF(ISERR(U21/T21*100),"N/A",ROUND(U21/T21*100,2))</f>
        <v>124</v>
      </c>
      <c r="W21" s="34">
        <f>+IF(ISERR(U21/S21*100),"N/A",ROUND(U21/S21*100,2))</f>
        <v>124</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373</v>
      </c>
      <c r="F25" s="40"/>
      <c r="G25" s="40"/>
      <c r="H25" s="41"/>
      <c r="I25" s="41"/>
      <c r="J25" s="41"/>
      <c r="K25" s="41"/>
      <c r="L25" s="41"/>
      <c r="M25" s="41"/>
      <c r="N25" s="41"/>
      <c r="O25" s="41"/>
      <c r="P25" s="42"/>
      <c r="Q25" s="42"/>
      <c r="R25" s="43" t="s">
        <v>374</v>
      </c>
      <c r="S25" s="44" t="s">
        <v>10</v>
      </c>
      <c r="T25" s="42"/>
      <c r="U25" s="44" t="s">
        <v>84</v>
      </c>
      <c r="V25" s="42"/>
      <c r="W25" s="45">
        <f t="shared" ref="W25:W32" si="0">+IF(ISERR(U25/R25*100),"N/A",ROUND(U25/R25*100,2))</f>
        <v>0</v>
      </c>
    </row>
    <row r="26" spans="2:27" ht="26.25" customHeight="1" x14ac:dyDescent="0.2">
      <c r="B26" s="196" t="s">
        <v>69</v>
      </c>
      <c r="C26" s="197"/>
      <c r="D26" s="197"/>
      <c r="E26" s="46" t="s">
        <v>373</v>
      </c>
      <c r="F26" s="46"/>
      <c r="G26" s="46"/>
      <c r="H26" s="47"/>
      <c r="I26" s="47"/>
      <c r="J26" s="47"/>
      <c r="K26" s="47"/>
      <c r="L26" s="47"/>
      <c r="M26" s="47"/>
      <c r="N26" s="47"/>
      <c r="O26" s="47"/>
      <c r="P26" s="48"/>
      <c r="Q26" s="48"/>
      <c r="R26" s="49" t="s">
        <v>84</v>
      </c>
      <c r="S26" s="50" t="s">
        <v>84</v>
      </c>
      <c r="T26" s="50" t="str">
        <f>+IF(ISERR(S26/R26*100),"N/A",ROUND(S26/R26*100,2))</f>
        <v>N/A</v>
      </c>
      <c r="U26" s="50" t="s">
        <v>84</v>
      </c>
      <c r="V26" s="50" t="str">
        <f>+IF(ISERR(U26/S26*100),"N/A",ROUND(U26/S26*100,2))</f>
        <v>N/A</v>
      </c>
      <c r="W26" s="51" t="str">
        <f t="shared" si="0"/>
        <v>N/A</v>
      </c>
    </row>
    <row r="27" spans="2:27" s="159" customFormat="1" ht="23.25" customHeight="1" thickBot="1" x14ac:dyDescent="0.25">
      <c r="B27" s="194" t="s">
        <v>65</v>
      </c>
      <c r="C27" s="195"/>
      <c r="D27" s="195"/>
      <c r="E27" s="155" t="s">
        <v>1211</v>
      </c>
      <c r="F27" s="155"/>
      <c r="G27" s="155"/>
      <c r="H27" s="41"/>
      <c r="I27" s="41"/>
      <c r="J27" s="41"/>
      <c r="K27" s="41"/>
      <c r="L27" s="41"/>
      <c r="M27" s="41"/>
      <c r="N27" s="41"/>
      <c r="O27" s="41"/>
      <c r="P27" s="42"/>
      <c r="Q27" s="42"/>
      <c r="R27" s="43">
        <v>0</v>
      </c>
      <c r="S27" s="44"/>
      <c r="T27" s="42"/>
      <c r="U27" s="44">
        <v>153.50304124000002</v>
      </c>
      <c r="V27" s="42"/>
      <c r="W27" s="45" t="str">
        <f t="shared" si="0"/>
        <v>N/A</v>
      </c>
    </row>
    <row r="28" spans="2:27" s="159" customFormat="1" ht="26.25" customHeight="1" x14ac:dyDescent="0.2">
      <c r="B28" s="196" t="s">
        <v>69</v>
      </c>
      <c r="C28" s="197"/>
      <c r="D28" s="197"/>
      <c r="E28" s="156" t="str">
        <f>+E27</f>
        <v>UR: 410</v>
      </c>
      <c r="F28" s="156"/>
      <c r="G28" s="156"/>
      <c r="H28" s="47"/>
      <c r="I28" s="47"/>
      <c r="J28" s="47"/>
      <c r="K28" s="47"/>
      <c r="L28" s="47"/>
      <c r="M28" s="47"/>
      <c r="N28" s="47"/>
      <c r="O28" s="47"/>
      <c r="P28" s="48"/>
      <c r="Q28" s="48"/>
      <c r="R28" s="49">
        <v>316.41076391000001</v>
      </c>
      <c r="S28" s="50">
        <v>153.50304124000002</v>
      </c>
      <c r="T28" s="50">
        <f>+IF(ISERR(S28/R28*100),"N/A",ROUND(S28/R28*100,2))</f>
        <v>48.51</v>
      </c>
      <c r="U28" s="50">
        <v>153.50304124000002</v>
      </c>
      <c r="V28" s="50">
        <f>+IF(ISERR(U28/S28*100),"N/A",ROUND(U28/S28*100,2))</f>
        <v>100</v>
      </c>
      <c r="W28" s="51">
        <f t="shared" si="0"/>
        <v>48.51</v>
      </c>
    </row>
    <row r="29" spans="2:27" s="159" customFormat="1" ht="23.25" customHeight="1" thickBot="1" x14ac:dyDescent="0.25">
      <c r="B29" s="194" t="s">
        <v>65</v>
      </c>
      <c r="C29" s="195"/>
      <c r="D29" s="195"/>
      <c r="E29" s="155" t="s">
        <v>1207</v>
      </c>
      <c r="F29" s="155"/>
      <c r="G29" s="155"/>
      <c r="H29" s="41"/>
      <c r="I29" s="41"/>
      <c r="J29" s="41"/>
      <c r="K29" s="41"/>
      <c r="L29" s="41"/>
      <c r="M29" s="41"/>
      <c r="N29" s="41"/>
      <c r="O29" s="41"/>
      <c r="P29" s="42"/>
      <c r="Q29" s="42"/>
      <c r="R29" s="43">
        <v>0</v>
      </c>
      <c r="S29" s="44"/>
      <c r="T29" s="42"/>
      <c r="U29" s="44">
        <v>918.39056145000006</v>
      </c>
      <c r="V29" s="42"/>
      <c r="W29" s="45" t="str">
        <f t="shared" si="0"/>
        <v>N/A</v>
      </c>
    </row>
    <row r="30" spans="2:27" s="159" customFormat="1" ht="26.25" customHeight="1" x14ac:dyDescent="0.2">
      <c r="B30" s="196" t="s">
        <v>69</v>
      </c>
      <c r="C30" s="197"/>
      <c r="D30" s="197"/>
      <c r="E30" s="156" t="str">
        <f>+E29</f>
        <v>UR: 411</v>
      </c>
      <c r="F30" s="156"/>
      <c r="G30" s="156"/>
      <c r="H30" s="47"/>
      <c r="I30" s="47"/>
      <c r="J30" s="47"/>
      <c r="K30" s="47"/>
      <c r="L30" s="47"/>
      <c r="M30" s="47"/>
      <c r="N30" s="47"/>
      <c r="O30" s="47"/>
      <c r="P30" s="48"/>
      <c r="Q30" s="48"/>
      <c r="R30" s="49">
        <v>1477.50895169</v>
      </c>
      <c r="S30" s="50">
        <v>918.39056145000006</v>
      </c>
      <c r="T30" s="50">
        <f>+IF(ISERR(S30/R30*100),"N/A",ROUND(S30/R30*100,2))</f>
        <v>62.16</v>
      </c>
      <c r="U30" s="50">
        <v>918.39056145000006</v>
      </c>
      <c r="V30" s="50">
        <f>+IF(ISERR(U30/S30*100),"N/A",ROUND(U30/S30*100,2))</f>
        <v>100</v>
      </c>
      <c r="W30" s="51">
        <f t="shared" si="0"/>
        <v>62.16</v>
      </c>
    </row>
    <row r="31" spans="2:27" s="159" customFormat="1" ht="23.25" customHeight="1" thickBot="1" x14ac:dyDescent="0.25">
      <c r="B31" s="194" t="s">
        <v>65</v>
      </c>
      <c r="C31" s="195"/>
      <c r="D31" s="195"/>
      <c r="E31" s="155" t="s">
        <v>2441</v>
      </c>
      <c r="F31" s="155"/>
      <c r="G31" s="155"/>
      <c r="H31" s="41"/>
      <c r="I31" s="41"/>
      <c r="J31" s="41"/>
      <c r="K31" s="41"/>
      <c r="L31" s="41"/>
      <c r="M31" s="41"/>
      <c r="N31" s="41"/>
      <c r="O31" s="41"/>
      <c r="P31" s="42"/>
      <c r="Q31" s="42"/>
      <c r="R31" s="43">
        <v>0</v>
      </c>
      <c r="S31" s="44"/>
      <c r="T31" s="42"/>
      <c r="U31" s="44">
        <v>191.43342896999999</v>
      </c>
      <c r="V31" s="42"/>
      <c r="W31" s="45" t="str">
        <f t="shared" si="0"/>
        <v>N/A</v>
      </c>
    </row>
    <row r="32" spans="2:27" s="159" customFormat="1" ht="26.25" customHeight="1" thickBot="1" x14ac:dyDescent="0.25">
      <c r="B32" s="196" t="s">
        <v>69</v>
      </c>
      <c r="C32" s="197"/>
      <c r="D32" s="197"/>
      <c r="E32" s="156" t="str">
        <f>+E31</f>
        <v>UR: 413</v>
      </c>
      <c r="F32" s="156"/>
      <c r="G32" s="156"/>
      <c r="H32" s="47"/>
      <c r="I32" s="47"/>
      <c r="J32" s="47"/>
      <c r="K32" s="47"/>
      <c r="L32" s="47"/>
      <c r="M32" s="47"/>
      <c r="N32" s="47"/>
      <c r="O32" s="47"/>
      <c r="P32" s="48"/>
      <c r="Q32" s="48"/>
      <c r="R32" s="49">
        <v>415.64211039999998</v>
      </c>
      <c r="S32" s="50">
        <v>191.43342896999999</v>
      </c>
      <c r="T32" s="50">
        <f>+IF(ISERR(S32/R32*100),"N/A",ROUND(S32/R32*100,2))</f>
        <v>46.06</v>
      </c>
      <c r="U32" s="50">
        <v>191.43342896999999</v>
      </c>
      <c r="V32" s="50">
        <f>+IF(ISERR(U32/S32*100),"N/A",ROUND(U32/S32*100,2))</f>
        <v>100</v>
      </c>
      <c r="W32" s="51">
        <f t="shared" si="0"/>
        <v>46.06</v>
      </c>
    </row>
    <row r="33" spans="2:23" ht="22.5" customHeight="1" thickTop="1" thickBot="1" x14ac:dyDescent="0.25">
      <c r="B33" s="9" t="s">
        <v>71</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x14ac:dyDescent="0.2">
      <c r="B34" s="179" t="s">
        <v>2232</v>
      </c>
      <c r="C34" s="180"/>
      <c r="D34" s="180"/>
      <c r="E34" s="180"/>
      <c r="F34" s="180"/>
      <c r="G34" s="180"/>
      <c r="H34" s="180"/>
      <c r="I34" s="180"/>
      <c r="J34" s="180"/>
      <c r="K34" s="180"/>
      <c r="L34" s="180"/>
      <c r="M34" s="180"/>
      <c r="N34" s="180"/>
      <c r="O34" s="180"/>
      <c r="P34" s="180"/>
      <c r="Q34" s="180"/>
      <c r="R34" s="180"/>
      <c r="S34" s="180"/>
      <c r="T34" s="180"/>
      <c r="U34" s="180"/>
      <c r="V34" s="180"/>
      <c r="W34" s="181"/>
    </row>
    <row r="35" spans="2:23" ht="87.75" customHeight="1" thickBot="1" x14ac:dyDescent="0.25">
      <c r="B35" s="198"/>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Top="1" x14ac:dyDescent="0.2">
      <c r="B36" s="179" t="s">
        <v>2233</v>
      </c>
      <c r="C36" s="180"/>
      <c r="D36" s="180"/>
      <c r="E36" s="180"/>
      <c r="F36" s="180"/>
      <c r="G36" s="180"/>
      <c r="H36" s="180"/>
      <c r="I36" s="180"/>
      <c r="J36" s="180"/>
      <c r="K36" s="180"/>
      <c r="L36" s="180"/>
      <c r="M36" s="180"/>
      <c r="N36" s="180"/>
      <c r="O36" s="180"/>
      <c r="P36" s="180"/>
      <c r="Q36" s="180"/>
      <c r="R36" s="180"/>
      <c r="S36" s="180"/>
      <c r="T36" s="180"/>
      <c r="U36" s="180"/>
      <c r="V36" s="180"/>
      <c r="W36" s="181"/>
    </row>
    <row r="37" spans="2:23" ht="15" customHeight="1" thickBot="1" x14ac:dyDescent="0.25">
      <c r="B37" s="198"/>
      <c r="C37" s="199"/>
      <c r="D37" s="199"/>
      <c r="E37" s="199"/>
      <c r="F37" s="199"/>
      <c r="G37" s="199"/>
      <c r="H37" s="199"/>
      <c r="I37" s="199"/>
      <c r="J37" s="199"/>
      <c r="K37" s="199"/>
      <c r="L37" s="199"/>
      <c r="M37" s="199"/>
      <c r="N37" s="199"/>
      <c r="O37" s="199"/>
      <c r="P37" s="199"/>
      <c r="Q37" s="199"/>
      <c r="R37" s="199"/>
      <c r="S37" s="199"/>
      <c r="T37" s="199"/>
      <c r="U37" s="199"/>
      <c r="V37" s="199"/>
      <c r="W37" s="200"/>
    </row>
    <row r="38" spans="2:23" ht="37.5" customHeight="1" thickTop="1" x14ac:dyDescent="0.2">
      <c r="B38" s="179" t="s">
        <v>2234</v>
      </c>
      <c r="C38" s="180"/>
      <c r="D38" s="180"/>
      <c r="E38" s="180"/>
      <c r="F38" s="180"/>
      <c r="G38" s="180"/>
      <c r="H38" s="180"/>
      <c r="I38" s="180"/>
      <c r="J38" s="180"/>
      <c r="K38" s="180"/>
      <c r="L38" s="180"/>
      <c r="M38" s="180"/>
      <c r="N38" s="180"/>
      <c r="O38" s="180"/>
      <c r="P38" s="180"/>
      <c r="Q38" s="180"/>
      <c r="R38" s="180"/>
      <c r="S38" s="180"/>
      <c r="T38" s="180"/>
      <c r="U38" s="180"/>
      <c r="V38" s="180"/>
      <c r="W38" s="181"/>
    </row>
    <row r="39" spans="2:23" ht="50.25" customHeight="1" thickBot="1" x14ac:dyDescent="0.25">
      <c r="B39" s="182"/>
      <c r="C39" s="183"/>
      <c r="D39" s="183"/>
      <c r="E39" s="183"/>
      <c r="F39" s="183"/>
      <c r="G39" s="183"/>
      <c r="H39" s="183"/>
      <c r="I39" s="183"/>
      <c r="J39" s="183"/>
      <c r="K39" s="183"/>
      <c r="L39" s="183"/>
      <c r="M39" s="183"/>
      <c r="N39" s="183"/>
      <c r="O39" s="183"/>
      <c r="P39" s="183"/>
      <c r="Q39" s="183"/>
      <c r="R39" s="183"/>
      <c r="S39" s="183"/>
      <c r="T39" s="183"/>
      <c r="U39" s="183"/>
      <c r="V39" s="183"/>
      <c r="W39" s="184"/>
    </row>
  </sheetData>
  <mergeCells count="57">
    <mergeCell ref="B36:W37"/>
    <mergeCell ref="B38:W39"/>
    <mergeCell ref="B23:Q24"/>
    <mergeCell ref="S23:T23"/>
    <mergeCell ref="V23:W23"/>
    <mergeCell ref="B25:D25"/>
    <mergeCell ref="B26:D26"/>
    <mergeCell ref="B34:W35"/>
    <mergeCell ref="B27:D27"/>
    <mergeCell ref="B28:D28"/>
    <mergeCell ref="B29:D29"/>
    <mergeCell ref="B30:D30"/>
    <mergeCell ref="B31:D31"/>
    <mergeCell ref="B32:D32"/>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21" min="1"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63.75" customHeight="1" thickTop="1" thickBot="1" x14ac:dyDescent="0.25">
      <c r="A4" s="13"/>
      <c r="B4" s="14" t="s">
        <v>3</v>
      </c>
      <c r="C4" s="15" t="s">
        <v>398</v>
      </c>
      <c r="D4" s="232" t="s">
        <v>397</v>
      </c>
      <c r="E4" s="232"/>
      <c r="F4" s="232"/>
      <c r="G4" s="232"/>
      <c r="H4" s="233"/>
      <c r="I4" s="16"/>
      <c r="J4" s="234" t="s">
        <v>6</v>
      </c>
      <c r="K4" s="232"/>
      <c r="L4" s="15" t="s">
        <v>297</v>
      </c>
      <c r="M4" s="235" t="s">
        <v>396</v>
      </c>
      <c r="N4" s="235"/>
      <c r="O4" s="235"/>
      <c r="P4" s="235"/>
      <c r="Q4" s="236"/>
      <c r="R4" s="17"/>
      <c r="S4" s="237" t="s">
        <v>2022</v>
      </c>
      <c r="T4" s="238"/>
      <c r="U4" s="238"/>
      <c r="V4" s="225" t="s">
        <v>395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389</v>
      </c>
      <c r="D6" s="221" t="s">
        <v>394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393</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392</v>
      </c>
      <c r="C21" s="202"/>
      <c r="D21" s="202"/>
      <c r="E21" s="202"/>
      <c r="F21" s="202"/>
      <c r="G21" s="202"/>
      <c r="H21" s="202"/>
      <c r="I21" s="202"/>
      <c r="J21" s="202"/>
      <c r="K21" s="202"/>
      <c r="L21" s="202"/>
      <c r="M21" s="203" t="s">
        <v>389</v>
      </c>
      <c r="N21" s="203"/>
      <c r="O21" s="203" t="s">
        <v>48</v>
      </c>
      <c r="P21" s="203"/>
      <c r="Q21" s="204" t="s">
        <v>49</v>
      </c>
      <c r="R21" s="204"/>
      <c r="S21" s="33" t="s">
        <v>388</v>
      </c>
      <c r="T21" s="33" t="s">
        <v>388</v>
      </c>
      <c r="U21" s="33" t="s">
        <v>388</v>
      </c>
      <c r="V21" s="33">
        <f>+IF(ISERR(U21/T21*100),"N/A",ROUND(U21/T21*100,2))</f>
        <v>100</v>
      </c>
      <c r="W21" s="34">
        <f>+IF(ISERR(U21/S21*100),"N/A",ROUND(U21/S21*100,2))</f>
        <v>100</v>
      </c>
    </row>
    <row r="22" spans="2:27" ht="56.25" customHeight="1" x14ac:dyDescent="0.2">
      <c r="B22" s="201" t="s">
        <v>391</v>
      </c>
      <c r="C22" s="202"/>
      <c r="D22" s="202"/>
      <c r="E22" s="202"/>
      <c r="F22" s="202"/>
      <c r="G22" s="202"/>
      <c r="H22" s="202"/>
      <c r="I22" s="202"/>
      <c r="J22" s="202"/>
      <c r="K22" s="202"/>
      <c r="L22" s="202"/>
      <c r="M22" s="203" t="s">
        <v>389</v>
      </c>
      <c r="N22" s="203"/>
      <c r="O22" s="203" t="s">
        <v>48</v>
      </c>
      <c r="P22" s="203"/>
      <c r="Q22" s="204" t="s">
        <v>49</v>
      </c>
      <c r="R22" s="204"/>
      <c r="S22" s="33" t="s">
        <v>388</v>
      </c>
      <c r="T22" s="33" t="s">
        <v>388</v>
      </c>
      <c r="U22" s="33" t="s">
        <v>388</v>
      </c>
      <c r="V22" s="33">
        <f>+IF(ISERR(U22/T22*100),"N/A",ROUND(U22/T22*100,2))</f>
        <v>100</v>
      </c>
      <c r="W22" s="34">
        <f>+IF(ISERR(U22/S22*100),"N/A",ROUND(U22/S22*100,2))</f>
        <v>100</v>
      </c>
    </row>
    <row r="23" spans="2:27" ht="56.25" customHeight="1" thickBot="1" x14ac:dyDescent="0.25">
      <c r="B23" s="201" t="s">
        <v>390</v>
      </c>
      <c r="C23" s="202"/>
      <c r="D23" s="202"/>
      <c r="E23" s="202"/>
      <c r="F23" s="202"/>
      <c r="G23" s="202"/>
      <c r="H23" s="202"/>
      <c r="I23" s="202"/>
      <c r="J23" s="202"/>
      <c r="K23" s="202"/>
      <c r="L23" s="202"/>
      <c r="M23" s="203" t="s">
        <v>389</v>
      </c>
      <c r="N23" s="203"/>
      <c r="O23" s="203" t="s">
        <v>48</v>
      </c>
      <c r="P23" s="203"/>
      <c r="Q23" s="204" t="s">
        <v>49</v>
      </c>
      <c r="R23" s="204"/>
      <c r="S23" s="33" t="s">
        <v>50</v>
      </c>
      <c r="T23" s="33" t="s">
        <v>388</v>
      </c>
      <c r="U23" s="33" t="s">
        <v>388</v>
      </c>
      <c r="V23" s="33">
        <f>+IF(ISERR(U23/T23*100),"N/A",ROUND(U23/T23*100,2))</f>
        <v>100</v>
      </c>
      <c r="W23" s="34">
        <f>+IF(ISERR(U23/S23*100),"N/A",ROUND(U23/S23*100,2))</f>
        <v>1</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386</v>
      </c>
      <c r="F27" s="40"/>
      <c r="G27" s="40"/>
      <c r="H27" s="41"/>
      <c r="I27" s="41"/>
      <c r="J27" s="41"/>
      <c r="K27" s="41"/>
      <c r="L27" s="41"/>
      <c r="M27" s="41"/>
      <c r="N27" s="41"/>
      <c r="O27" s="41"/>
      <c r="P27" s="42"/>
      <c r="Q27" s="42"/>
      <c r="R27" s="43" t="s">
        <v>387</v>
      </c>
      <c r="S27" s="44" t="s">
        <v>10</v>
      </c>
      <c r="T27" s="42"/>
      <c r="U27" s="44" t="s">
        <v>384</v>
      </c>
      <c r="V27" s="42"/>
      <c r="W27" s="45">
        <f>+IF(ISERR(U27/R27*100),"N/A",ROUND(U27/R27*100,2))</f>
        <v>22.92</v>
      </c>
    </row>
    <row r="28" spans="2:27" ht="26.25" customHeight="1" thickBot="1" x14ac:dyDescent="0.25">
      <c r="B28" s="196" t="s">
        <v>69</v>
      </c>
      <c r="C28" s="197"/>
      <c r="D28" s="197"/>
      <c r="E28" s="46" t="s">
        <v>386</v>
      </c>
      <c r="F28" s="46"/>
      <c r="G28" s="46"/>
      <c r="H28" s="47"/>
      <c r="I28" s="47"/>
      <c r="J28" s="47"/>
      <c r="K28" s="47"/>
      <c r="L28" s="47"/>
      <c r="M28" s="47"/>
      <c r="N28" s="47"/>
      <c r="O28" s="47"/>
      <c r="P28" s="48"/>
      <c r="Q28" s="48"/>
      <c r="R28" s="49" t="s">
        <v>385</v>
      </c>
      <c r="S28" s="50" t="s">
        <v>385</v>
      </c>
      <c r="T28" s="50">
        <f>+IF(ISERR(S28/R28*100),"N/A",ROUND(S28/R28*100,2))</f>
        <v>100</v>
      </c>
      <c r="U28" s="50" t="s">
        <v>384</v>
      </c>
      <c r="V28" s="50">
        <f>+IF(ISERR(U28/S28*100),"N/A",ROUND(U28/S28*100,2))</f>
        <v>87.05</v>
      </c>
      <c r="W28" s="51">
        <f>+IF(ISERR(U28/R28*100),"N/A",ROUND(U28/R28*100,2))</f>
        <v>87.05</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2229</v>
      </c>
      <c r="C30" s="180"/>
      <c r="D30" s="180"/>
      <c r="E30" s="180"/>
      <c r="F30" s="180"/>
      <c r="G30" s="180"/>
      <c r="H30" s="180"/>
      <c r="I30" s="180"/>
      <c r="J30" s="180"/>
      <c r="K30" s="180"/>
      <c r="L30" s="180"/>
      <c r="M30" s="180"/>
      <c r="N30" s="180"/>
      <c r="O30" s="180"/>
      <c r="P30" s="180"/>
      <c r="Q30" s="180"/>
      <c r="R30" s="180"/>
      <c r="S30" s="180"/>
      <c r="T30" s="180"/>
      <c r="U30" s="180"/>
      <c r="V30" s="180"/>
      <c r="W30" s="181"/>
    </row>
    <row r="31" spans="2:27" ht="93.7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2230</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20"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2231</v>
      </c>
      <c r="C34" s="180"/>
      <c r="D34" s="180"/>
      <c r="E34" s="180"/>
      <c r="F34" s="180"/>
      <c r="G34" s="180"/>
      <c r="H34" s="180"/>
      <c r="I34" s="180"/>
      <c r="J34" s="180"/>
      <c r="K34" s="180"/>
      <c r="L34" s="180"/>
      <c r="M34" s="180"/>
      <c r="N34" s="180"/>
      <c r="O34" s="180"/>
      <c r="P34" s="180"/>
      <c r="Q34" s="180"/>
      <c r="R34" s="180"/>
      <c r="S34" s="180"/>
      <c r="T34" s="180"/>
      <c r="U34" s="180"/>
      <c r="V34" s="180"/>
      <c r="W34" s="181"/>
    </row>
    <row r="35" spans="2:23" ht="79.5" customHeight="1"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4"/>
  <sheetViews>
    <sheetView showGridLines="0" view="pageBreakPreview" zoomScale="90" zoomScaleNormal="90" zoomScaleSheetLayoutView="90" workbookViewId="0">
      <selection sqref="A1:D1"/>
    </sheetView>
  </sheetViews>
  <sheetFormatPr baseColWidth="10" defaultColWidth="11" defaultRowHeight="18" x14ac:dyDescent="0.35"/>
  <cols>
    <col min="1" max="1" width="3.375" style="93" customWidth="1"/>
    <col min="2" max="2" width="3.875" style="93" customWidth="1"/>
    <col min="3" max="3" width="50.375" style="93" customWidth="1"/>
    <col min="4" max="4" width="19.375" style="93" customWidth="1"/>
    <col min="5" max="5" width="14.625" style="93" customWidth="1"/>
    <col min="6" max="6" width="15.75" style="93" customWidth="1"/>
    <col min="7" max="7" width="15.875" style="93" customWidth="1"/>
    <col min="8" max="8" width="18.125" style="93" customWidth="1"/>
    <col min="9" max="10" width="16.75" style="93" customWidth="1"/>
    <col min="11" max="11" width="15.25" style="93" customWidth="1"/>
    <col min="12" max="12" width="6.25" style="93" customWidth="1"/>
    <col min="13" max="13" width="15.375" style="95" bestFit="1" customWidth="1"/>
    <col min="14" max="14" width="15.25" style="95" bestFit="1" customWidth="1"/>
    <col min="15" max="15" width="15.625" style="95" bestFit="1" customWidth="1"/>
    <col min="16" max="16" width="18.625" style="95" bestFit="1" customWidth="1"/>
    <col min="17" max="18" width="19" style="94" bestFit="1" customWidth="1"/>
    <col min="19" max="19" width="18.375" style="94" bestFit="1" customWidth="1"/>
    <col min="20" max="20" width="17" style="94" bestFit="1" customWidth="1"/>
    <col min="21" max="16384" width="11" style="93"/>
  </cols>
  <sheetData>
    <row r="1" spans="1:20" ht="46.5" customHeight="1" x14ac:dyDescent="0.35">
      <c r="A1" s="173" t="s">
        <v>2407</v>
      </c>
      <c r="B1" s="173"/>
      <c r="C1" s="173"/>
      <c r="D1" s="173"/>
      <c r="E1" s="124" t="s">
        <v>2426</v>
      </c>
    </row>
    <row r="2" spans="1:20" ht="24.75" customHeight="1" x14ac:dyDescent="0.35"/>
    <row r="3" spans="1:20" ht="37.5" customHeight="1" thickBot="1" x14ac:dyDescent="0.4">
      <c r="B3" s="168" t="s">
        <v>2425</v>
      </c>
      <c r="C3" s="168"/>
      <c r="D3" s="168"/>
      <c r="E3" s="168"/>
      <c r="F3" s="168"/>
      <c r="G3" s="168"/>
      <c r="H3" s="168"/>
      <c r="I3" s="168"/>
      <c r="J3" s="168"/>
      <c r="K3" s="168"/>
    </row>
    <row r="4" spans="1:20" ht="6.75" customHeight="1" x14ac:dyDescent="0.35">
      <c r="B4" s="174"/>
      <c r="C4" s="174"/>
      <c r="D4" s="174"/>
      <c r="E4" s="174"/>
      <c r="F4" s="174"/>
      <c r="G4" s="174"/>
      <c r="H4" s="174"/>
      <c r="I4" s="174"/>
      <c r="J4" s="174"/>
      <c r="K4" s="174"/>
    </row>
    <row r="5" spans="1:20" ht="30" customHeight="1" x14ac:dyDescent="0.35">
      <c r="B5" s="169" t="s">
        <v>3</v>
      </c>
      <c r="C5" s="169"/>
      <c r="D5" s="170" t="s">
        <v>2424</v>
      </c>
      <c r="E5" s="170" t="s">
        <v>2423</v>
      </c>
      <c r="F5" s="171" t="s">
        <v>2422</v>
      </c>
      <c r="G5" s="171"/>
      <c r="H5" s="171"/>
      <c r="I5" s="171"/>
      <c r="J5" s="171"/>
      <c r="K5" s="171"/>
    </row>
    <row r="6" spans="1:20" ht="30" customHeight="1" x14ac:dyDescent="0.35">
      <c r="B6" s="169"/>
      <c r="C6" s="169"/>
      <c r="D6" s="170"/>
      <c r="E6" s="170"/>
      <c r="F6" s="170" t="s">
        <v>2421</v>
      </c>
      <c r="G6" s="170" t="s">
        <v>2417</v>
      </c>
      <c r="H6" s="170" t="s">
        <v>2420</v>
      </c>
      <c r="I6" s="177" t="s">
        <v>2419</v>
      </c>
      <c r="J6" s="175" t="s">
        <v>2418</v>
      </c>
      <c r="K6" s="175"/>
    </row>
    <row r="7" spans="1:20" s="120" customFormat="1" ht="36" x14ac:dyDescent="0.2">
      <c r="A7" s="123"/>
      <c r="B7" s="169"/>
      <c r="C7" s="169"/>
      <c r="D7" s="170"/>
      <c r="E7" s="170"/>
      <c r="F7" s="170"/>
      <c r="G7" s="170"/>
      <c r="H7" s="170"/>
      <c r="I7" s="170"/>
      <c r="J7" s="88" t="s">
        <v>2417</v>
      </c>
      <c r="K7" s="88" t="s">
        <v>2416</v>
      </c>
      <c r="M7" s="122"/>
      <c r="N7" s="122"/>
      <c r="O7" s="122"/>
      <c r="P7" s="122"/>
      <c r="Q7" s="121"/>
      <c r="R7" s="121"/>
      <c r="S7" s="121"/>
      <c r="T7" s="121"/>
    </row>
    <row r="8" spans="1:20" x14ac:dyDescent="0.35">
      <c r="B8" s="169"/>
      <c r="C8" s="169"/>
      <c r="D8" s="170"/>
      <c r="E8" s="170"/>
      <c r="F8" s="90" t="s">
        <v>2415</v>
      </c>
      <c r="G8" s="90" t="s">
        <v>2414</v>
      </c>
      <c r="H8" s="90" t="s">
        <v>2413</v>
      </c>
      <c r="I8" s="90" t="s">
        <v>2412</v>
      </c>
      <c r="J8" s="90" t="s">
        <v>2411</v>
      </c>
      <c r="K8" s="90" t="s">
        <v>2410</v>
      </c>
    </row>
    <row r="9" spans="1:20" s="116" customFormat="1" ht="6.75" customHeight="1" thickBot="1" x14ac:dyDescent="0.4">
      <c r="B9" s="85"/>
      <c r="C9" s="85"/>
      <c r="D9" s="86"/>
      <c r="E9" s="86"/>
      <c r="F9" s="119"/>
      <c r="G9" s="119"/>
      <c r="H9" s="119"/>
      <c r="I9" s="119"/>
      <c r="J9" s="119"/>
      <c r="K9" s="119"/>
      <c r="M9" s="118"/>
      <c r="N9" s="118"/>
      <c r="O9" s="118"/>
      <c r="P9" s="118"/>
      <c r="Q9" s="117"/>
      <c r="R9" s="117"/>
      <c r="S9" s="117"/>
      <c r="T9" s="117"/>
    </row>
    <row r="10" spans="1:20" ht="6.75" customHeight="1" thickBot="1" x14ac:dyDescent="0.4">
      <c r="B10" s="114"/>
      <c r="C10" s="114"/>
      <c r="D10" s="115"/>
      <c r="E10" s="114"/>
      <c r="F10" s="114"/>
      <c r="G10" s="114"/>
      <c r="H10" s="114"/>
      <c r="I10" s="114"/>
      <c r="J10" s="114"/>
      <c r="K10" s="114"/>
    </row>
    <row r="11" spans="1:20" x14ac:dyDescent="0.35">
      <c r="B11" s="178" t="s">
        <v>2403</v>
      </c>
      <c r="C11" s="178"/>
      <c r="D11" s="78">
        <f>SUM(D13:D43)</f>
        <v>109</v>
      </c>
      <c r="E11" s="78">
        <f>SUM(E13:E43)</f>
        <v>422</v>
      </c>
      <c r="F11" s="80">
        <f>SUM(F12:F38)-F49</f>
        <v>64656150811.456825</v>
      </c>
      <c r="G11" s="80">
        <f>SUM(G12:G38)-G49</f>
        <v>70536470759.232208</v>
      </c>
      <c r="H11" s="80">
        <f>SUM(H12:H38)-H49</f>
        <v>68853723359.792206</v>
      </c>
      <c r="I11" s="80">
        <f>SUM(I12:I38)-I49</f>
        <v>68257283254.385399</v>
      </c>
      <c r="J11" s="113">
        <f>I11/G11*100</f>
        <v>96.768781482381584</v>
      </c>
      <c r="K11" s="113">
        <f>I11/H11*100</f>
        <v>99.13375765855082</v>
      </c>
      <c r="M11" s="131"/>
      <c r="O11" s="129"/>
      <c r="P11" s="129"/>
    </row>
    <row r="12" spans="1:20" x14ac:dyDescent="0.35">
      <c r="B12" s="77">
        <v>1</v>
      </c>
      <c r="C12" s="112" t="s">
        <v>2488</v>
      </c>
      <c r="D12" s="78"/>
      <c r="E12" s="78"/>
      <c r="F12" s="111">
        <v>0</v>
      </c>
      <c r="G12" s="111">
        <v>1479267</v>
      </c>
      <c r="H12" s="111">
        <v>1479267</v>
      </c>
      <c r="I12" s="111">
        <v>1479267</v>
      </c>
      <c r="J12" s="110">
        <v>100</v>
      </c>
      <c r="K12" s="110">
        <v>100</v>
      </c>
      <c r="M12" s="131"/>
      <c r="O12" s="129"/>
      <c r="P12" s="129"/>
      <c r="Q12" s="130"/>
    </row>
    <row r="13" spans="1:20" x14ac:dyDescent="0.35">
      <c r="B13" s="77">
        <v>4</v>
      </c>
      <c r="C13" s="75" t="s">
        <v>5</v>
      </c>
      <c r="D13" s="74">
        <v>6</v>
      </c>
      <c r="E13" s="74">
        <v>21</v>
      </c>
      <c r="F13" s="111">
        <v>300214490</v>
      </c>
      <c r="G13" s="111">
        <v>245620764.66</v>
      </c>
      <c r="H13" s="111">
        <v>245620764.66</v>
      </c>
      <c r="I13" s="111">
        <v>230212534.93000001</v>
      </c>
      <c r="J13" s="110">
        <v>93.7</v>
      </c>
      <c r="K13" s="110">
        <v>93.7</v>
      </c>
      <c r="M13" s="131"/>
      <c r="O13" s="129"/>
      <c r="P13" s="129"/>
      <c r="Q13" s="130"/>
    </row>
    <row r="14" spans="1:20" x14ac:dyDescent="0.35">
      <c r="B14" s="77">
        <v>5</v>
      </c>
      <c r="C14" s="75" t="s">
        <v>188</v>
      </c>
      <c r="D14" s="74">
        <v>3</v>
      </c>
      <c r="E14" s="74">
        <v>7</v>
      </c>
      <c r="F14" s="111">
        <v>17000000</v>
      </c>
      <c r="G14" s="111">
        <v>16502132.309999999</v>
      </c>
      <c r="H14" s="111">
        <v>16502132.309999999</v>
      </c>
      <c r="I14" s="111">
        <v>12454796.200000001</v>
      </c>
      <c r="J14" s="110">
        <v>75.5</v>
      </c>
      <c r="K14" s="110">
        <v>75.5</v>
      </c>
      <c r="M14" s="131"/>
      <c r="O14" s="129"/>
      <c r="P14" s="129"/>
      <c r="Q14" s="130"/>
    </row>
    <row r="15" spans="1:20" x14ac:dyDescent="0.35">
      <c r="B15" s="77">
        <v>6</v>
      </c>
      <c r="C15" s="75" t="s">
        <v>241</v>
      </c>
      <c r="D15" s="74">
        <v>1</v>
      </c>
      <c r="E15" s="74">
        <v>5</v>
      </c>
      <c r="F15" s="111">
        <v>4000000</v>
      </c>
      <c r="G15" s="111">
        <v>1734011.76</v>
      </c>
      <c r="H15" s="111">
        <v>1734011.76</v>
      </c>
      <c r="I15" s="111">
        <v>1153023.76</v>
      </c>
      <c r="J15" s="110">
        <v>66.5</v>
      </c>
      <c r="K15" s="110">
        <v>66.5</v>
      </c>
      <c r="M15" s="131"/>
      <c r="O15" s="129"/>
      <c r="P15" s="129"/>
      <c r="Q15" s="130"/>
    </row>
    <row r="16" spans="1:20" ht="17.25" customHeight="1" x14ac:dyDescent="0.35">
      <c r="B16" s="77">
        <v>7</v>
      </c>
      <c r="C16" s="75" t="s">
        <v>280</v>
      </c>
      <c r="D16" s="74">
        <v>1</v>
      </c>
      <c r="E16" s="74">
        <v>10</v>
      </c>
      <c r="F16" s="111">
        <v>100167202</v>
      </c>
      <c r="G16" s="111">
        <v>124115610</v>
      </c>
      <c r="H16" s="111">
        <v>124115610</v>
      </c>
      <c r="I16" s="111">
        <v>122556640.63999999</v>
      </c>
      <c r="J16" s="110">
        <v>98.7</v>
      </c>
      <c r="K16" s="110">
        <v>98.7</v>
      </c>
      <c r="M16" s="131"/>
      <c r="O16" s="129"/>
      <c r="P16" s="129"/>
      <c r="Q16" s="130"/>
    </row>
    <row r="17" spans="2:17" x14ac:dyDescent="0.35">
      <c r="B17" s="77">
        <v>8</v>
      </c>
      <c r="C17" s="75" t="s">
        <v>2435</v>
      </c>
      <c r="D17" s="74">
        <v>5</v>
      </c>
      <c r="E17" s="74">
        <v>14</v>
      </c>
      <c r="F17" s="111">
        <v>3652485182.3122606</v>
      </c>
      <c r="G17" s="111">
        <v>5532033526.2593002</v>
      </c>
      <c r="H17" s="111">
        <v>4585798731.919301</v>
      </c>
      <c r="I17" s="111">
        <v>4585378413.2136831</v>
      </c>
      <c r="J17" s="110">
        <v>82.9</v>
      </c>
      <c r="K17" s="110">
        <v>100</v>
      </c>
      <c r="M17" s="131"/>
      <c r="O17" s="129"/>
      <c r="P17" s="129"/>
      <c r="Q17" s="130"/>
    </row>
    <row r="18" spans="2:17" ht="17.25" customHeight="1" x14ac:dyDescent="0.35">
      <c r="B18" s="77">
        <v>9</v>
      </c>
      <c r="C18" s="75" t="s">
        <v>397</v>
      </c>
      <c r="D18" s="74">
        <v>1</v>
      </c>
      <c r="E18" s="74">
        <v>3</v>
      </c>
      <c r="F18" s="111">
        <v>5277953</v>
      </c>
      <c r="G18" s="111">
        <v>2349945.9299999997</v>
      </c>
      <c r="H18" s="111">
        <v>2349945.9299999997</v>
      </c>
      <c r="I18" s="111">
        <v>1207770.7</v>
      </c>
      <c r="J18" s="110">
        <v>51.4</v>
      </c>
      <c r="K18" s="110">
        <v>51.4</v>
      </c>
      <c r="M18" s="131"/>
      <c r="O18" s="129"/>
      <c r="P18" s="129"/>
      <c r="Q18" s="130"/>
    </row>
    <row r="19" spans="2:17" x14ac:dyDescent="0.35">
      <c r="B19" s="77">
        <v>10</v>
      </c>
      <c r="C19" s="75" t="s">
        <v>413</v>
      </c>
      <c r="D19" s="74">
        <v>4</v>
      </c>
      <c r="E19" s="74">
        <v>5</v>
      </c>
      <c r="F19" s="111">
        <v>2578437154</v>
      </c>
      <c r="G19" s="111">
        <v>2423331665.5999999</v>
      </c>
      <c r="H19" s="111">
        <v>1802654660</v>
      </c>
      <c r="I19" s="111">
        <v>1802654660</v>
      </c>
      <c r="J19" s="110">
        <v>74.400000000000006</v>
      </c>
      <c r="K19" s="110">
        <v>100</v>
      </c>
      <c r="M19" s="131"/>
      <c r="O19" s="129"/>
      <c r="P19" s="129"/>
      <c r="Q19" s="130"/>
    </row>
    <row r="20" spans="2:17" x14ac:dyDescent="0.35">
      <c r="B20" s="77">
        <v>11</v>
      </c>
      <c r="C20" s="75" t="s">
        <v>491</v>
      </c>
      <c r="D20" s="74">
        <v>10</v>
      </c>
      <c r="E20" s="74">
        <v>41</v>
      </c>
      <c r="F20" s="111">
        <v>4761810573.2190857</v>
      </c>
      <c r="G20" s="111">
        <v>5553342518.0604858</v>
      </c>
      <c r="H20" s="111">
        <v>5437589918.5604858</v>
      </c>
      <c r="I20" s="111">
        <v>5311300016.3011379</v>
      </c>
      <c r="J20" s="110">
        <v>95.6</v>
      </c>
      <c r="K20" s="110">
        <v>97.7</v>
      </c>
      <c r="M20" s="131"/>
      <c r="O20" s="129"/>
      <c r="P20" s="129"/>
      <c r="Q20" s="130"/>
    </row>
    <row r="21" spans="2:17" x14ac:dyDescent="0.35">
      <c r="B21" s="76">
        <v>12</v>
      </c>
      <c r="C21" s="75" t="s">
        <v>759</v>
      </c>
      <c r="D21" s="74">
        <v>12</v>
      </c>
      <c r="E21" s="74">
        <v>115</v>
      </c>
      <c r="F21" s="111">
        <v>4678420281.4647932</v>
      </c>
      <c r="G21" s="111">
        <v>3818757993.7022157</v>
      </c>
      <c r="H21" s="111">
        <v>3818757993.7022157</v>
      </c>
      <c r="I21" s="111">
        <v>3717032855.9565549</v>
      </c>
      <c r="J21" s="110">
        <v>97.3</v>
      </c>
      <c r="K21" s="110">
        <v>97.3</v>
      </c>
      <c r="M21" s="131"/>
      <c r="O21" s="129"/>
      <c r="P21" s="129"/>
      <c r="Q21" s="130"/>
    </row>
    <row r="22" spans="2:17" x14ac:dyDescent="0.35">
      <c r="B22" s="76">
        <v>13</v>
      </c>
      <c r="C22" s="75" t="s">
        <v>1193</v>
      </c>
      <c r="D22" s="74">
        <v>1</v>
      </c>
      <c r="E22" s="74">
        <v>3</v>
      </c>
      <c r="F22" s="111">
        <v>6860000</v>
      </c>
      <c r="G22" s="111">
        <v>6857689.8399999999</v>
      </c>
      <c r="H22" s="111">
        <v>6857689.8399999999</v>
      </c>
      <c r="I22" s="111">
        <v>6855569.8399999999</v>
      </c>
      <c r="J22" s="110">
        <v>100</v>
      </c>
      <c r="K22" s="110">
        <v>100</v>
      </c>
      <c r="M22" s="131"/>
      <c r="O22" s="129"/>
      <c r="P22" s="129"/>
      <c r="Q22" s="130"/>
    </row>
    <row r="23" spans="2:17" ht="17.25" customHeight="1" x14ac:dyDescent="0.35">
      <c r="B23" s="76">
        <v>14</v>
      </c>
      <c r="C23" s="75" t="s">
        <v>1203</v>
      </c>
      <c r="D23" s="74">
        <v>3</v>
      </c>
      <c r="E23" s="74">
        <v>7</v>
      </c>
      <c r="F23" s="111">
        <v>356254870.97000003</v>
      </c>
      <c r="G23" s="111">
        <v>368148324.56999999</v>
      </c>
      <c r="H23" s="111">
        <v>368148324.56999999</v>
      </c>
      <c r="I23" s="111">
        <v>364317859.75999999</v>
      </c>
      <c r="J23" s="110">
        <v>99</v>
      </c>
      <c r="K23" s="110">
        <v>99</v>
      </c>
      <c r="M23" s="131"/>
      <c r="O23" s="129"/>
      <c r="P23" s="129"/>
      <c r="Q23" s="130"/>
    </row>
    <row r="24" spans="2:17" x14ac:dyDescent="0.35">
      <c r="B24" s="76">
        <v>15</v>
      </c>
      <c r="C24" s="75" t="s">
        <v>1248</v>
      </c>
      <c r="D24" s="74">
        <v>2</v>
      </c>
      <c r="E24" s="74">
        <v>6</v>
      </c>
      <c r="F24" s="111">
        <v>919674981.1400001</v>
      </c>
      <c r="G24" s="111">
        <v>57035649.560271651</v>
      </c>
      <c r="H24" s="111">
        <v>57035649.560271651</v>
      </c>
      <c r="I24" s="111">
        <v>54708143.353389561</v>
      </c>
      <c r="J24" s="110">
        <v>95.9</v>
      </c>
      <c r="K24" s="110">
        <v>95.9</v>
      </c>
      <c r="M24" s="131"/>
      <c r="O24" s="129"/>
      <c r="P24" s="129"/>
      <c r="Q24" s="130"/>
    </row>
    <row r="25" spans="2:17" x14ac:dyDescent="0.35">
      <c r="B25" s="76">
        <v>16</v>
      </c>
      <c r="C25" s="75" t="s">
        <v>1282</v>
      </c>
      <c r="D25" s="74">
        <v>3</v>
      </c>
      <c r="E25" s="74">
        <v>6</v>
      </c>
      <c r="F25" s="111">
        <v>102792172.41</v>
      </c>
      <c r="G25" s="111">
        <v>142891607.699</v>
      </c>
      <c r="H25" s="111">
        <v>142891607.699</v>
      </c>
      <c r="I25" s="111">
        <v>142771775.34030002</v>
      </c>
      <c r="J25" s="110">
        <v>99.9</v>
      </c>
      <c r="K25" s="110">
        <v>99.9</v>
      </c>
      <c r="M25" s="131"/>
      <c r="O25" s="129"/>
      <c r="P25" s="129"/>
      <c r="Q25" s="130"/>
    </row>
    <row r="26" spans="2:17" ht="17.25" customHeight="1" x14ac:dyDescent="0.35">
      <c r="B26" s="76">
        <v>17</v>
      </c>
      <c r="C26" s="75" t="s">
        <v>2282</v>
      </c>
      <c r="D26" s="74">
        <v>6</v>
      </c>
      <c r="E26" s="74">
        <v>33</v>
      </c>
      <c r="F26" s="111">
        <v>130862840.51000001</v>
      </c>
      <c r="G26" s="111">
        <v>109246248.44000001</v>
      </c>
      <c r="H26" s="111">
        <v>109246248.44000001</v>
      </c>
      <c r="I26" s="111">
        <v>106365618.40000001</v>
      </c>
      <c r="J26" s="110">
        <v>97.4</v>
      </c>
      <c r="K26" s="110">
        <v>97.4</v>
      </c>
      <c r="M26" s="131"/>
      <c r="O26" s="129"/>
      <c r="P26" s="129"/>
      <c r="Q26" s="130"/>
    </row>
    <row r="27" spans="2:17" ht="17.25" customHeight="1" x14ac:dyDescent="0.35">
      <c r="B27" s="76">
        <v>18</v>
      </c>
      <c r="C27" s="75" t="s">
        <v>2489</v>
      </c>
      <c r="D27" s="74">
        <v>5</v>
      </c>
      <c r="E27" s="74">
        <v>16</v>
      </c>
      <c r="F27" s="111">
        <v>6843011</v>
      </c>
      <c r="G27" s="111">
        <v>7948107</v>
      </c>
      <c r="H27" s="111">
        <v>7948107</v>
      </c>
      <c r="I27" s="111">
        <v>7757131</v>
      </c>
      <c r="J27" s="110">
        <v>97.6</v>
      </c>
      <c r="K27" s="110">
        <v>97.6</v>
      </c>
      <c r="M27" s="131"/>
      <c r="O27" s="129"/>
      <c r="P27" s="129"/>
      <c r="Q27" s="130"/>
    </row>
    <row r="28" spans="2:17" x14ac:dyDescent="0.35">
      <c r="B28" s="76">
        <v>19</v>
      </c>
      <c r="C28" s="75" t="s">
        <v>1513</v>
      </c>
      <c r="D28" s="74">
        <v>1</v>
      </c>
      <c r="E28" s="74">
        <v>1</v>
      </c>
      <c r="F28" s="111">
        <v>444900</v>
      </c>
      <c r="G28" s="111">
        <v>444900</v>
      </c>
      <c r="H28" s="111">
        <v>444900</v>
      </c>
      <c r="I28" s="111">
        <v>334630.09999999998</v>
      </c>
      <c r="J28" s="110">
        <v>75.2</v>
      </c>
      <c r="K28" s="110">
        <v>75.2</v>
      </c>
      <c r="M28" s="131"/>
      <c r="O28" s="129"/>
      <c r="P28" s="129"/>
      <c r="Q28" s="130"/>
    </row>
    <row r="29" spans="2:17" x14ac:dyDescent="0.35">
      <c r="B29" s="76">
        <v>20</v>
      </c>
      <c r="C29" s="75" t="s">
        <v>1531</v>
      </c>
      <c r="D29" s="74">
        <v>6</v>
      </c>
      <c r="E29" s="74">
        <v>11</v>
      </c>
      <c r="F29" s="111">
        <v>40646347964.163666</v>
      </c>
      <c r="G29" s="111">
        <v>45802860475.828392</v>
      </c>
      <c r="H29" s="111">
        <v>45802860475.828392</v>
      </c>
      <c r="I29" s="111">
        <v>45506905549.553505</v>
      </c>
      <c r="J29" s="110">
        <v>99.4</v>
      </c>
      <c r="K29" s="110">
        <v>99.4</v>
      </c>
      <c r="M29" s="131"/>
      <c r="O29" s="129"/>
      <c r="P29" s="129"/>
      <c r="Q29" s="130"/>
    </row>
    <row r="30" spans="2:17" x14ac:dyDescent="0.35">
      <c r="B30" s="76">
        <v>21</v>
      </c>
      <c r="C30" s="75" t="s">
        <v>1631</v>
      </c>
      <c r="D30" s="74">
        <v>1</v>
      </c>
      <c r="E30" s="74">
        <v>6</v>
      </c>
      <c r="F30" s="111">
        <v>7350099</v>
      </c>
      <c r="G30" s="111">
        <v>2740431.9200000004</v>
      </c>
      <c r="H30" s="111">
        <v>2740431.9200000004</v>
      </c>
      <c r="I30" s="111">
        <v>952031.92</v>
      </c>
      <c r="J30" s="110">
        <v>34.700000000000003</v>
      </c>
      <c r="K30" s="110">
        <v>34.700000000000003</v>
      </c>
      <c r="M30" s="131"/>
      <c r="O30" s="129"/>
      <c r="P30" s="129"/>
      <c r="Q30" s="130"/>
    </row>
    <row r="31" spans="2:17" x14ac:dyDescent="0.35">
      <c r="B31" s="76">
        <v>22</v>
      </c>
      <c r="C31" s="75" t="s">
        <v>1643</v>
      </c>
      <c r="D31" s="74">
        <v>6</v>
      </c>
      <c r="E31" s="74">
        <v>24</v>
      </c>
      <c r="F31" s="111">
        <v>51871607</v>
      </c>
      <c r="G31" s="111">
        <v>51871607</v>
      </c>
      <c r="H31" s="111">
        <v>51871607</v>
      </c>
      <c r="I31" s="111">
        <v>48123563.710000001</v>
      </c>
      <c r="J31" s="110">
        <v>92.8</v>
      </c>
      <c r="K31" s="110">
        <v>92.8</v>
      </c>
      <c r="M31" s="131"/>
      <c r="O31" s="129"/>
      <c r="P31" s="129"/>
      <c r="Q31" s="130"/>
    </row>
    <row r="32" spans="2:17" x14ac:dyDescent="0.35">
      <c r="B32" s="76">
        <v>35</v>
      </c>
      <c r="C32" s="75" t="s">
        <v>1770</v>
      </c>
      <c r="D32" s="74">
        <v>2</v>
      </c>
      <c r="E32" s="74">
        <v>18</v>
      </c>
      <c r="F32" s="111">
        <v>38957539</v>
      </c>
      <c r="G32" s="111">
        <v>39846384.450000003</v>
      </c>
      <c r="H32" s="111">
        <v>39846384.450000003</v>
      </c>
      <c r="I32" s="111">
        <v>34850191.910000004</v>
      </c>
      <c r="J32" s="110">
        <v>87.5</v>
      </c>
      <c r="K32" s="110">
        <v>87.5</v>
      </c>
      <c r="M32" s="131"/>
      <c r="O32" s="129"/>
      <c r="P32" s="129"/>
      <c r="Q32" s="130"/>
    </row>
    <row r="33" spans="2:17" x14ac:dyDescent="0.35">
      <c r="B33" s="76">
        <v>38</v>
      </c>
      <c r="C33" s="75" t="s">
        <v>1804</v>
      </c>
      <c r="D33" s="74">
        <v>2</v>
      </c>
      <c r="E33" s="74">
        <v>7</v>
      </c>
      <c r="F33" s="111">
        <v>4867162051</v>
      </c>
      <c r="G33" s="111">
        <v>4867162051</v>
      </c>
      <c r="H33" s="111">
        <v>4867162051</v>
      </c>
      <c r="I33" s="111">
        <v>4844493779.9300003</v>
      </c>
      <c r="J33" s="110">
        <v>99.5</v>
      </c>
      <c r="K33" s="110">
        <v>99.5</v>
      </c>
      <c r="M33" s="131"/>
      <c r="O33" s="129"/>
      <c r="P33" s="129"/>
      <c r="Q33" s="130"/>
    </row>
    <row r="34" spans="2:17" x14ac:dyDescent="0.35">
      <c r="B34" s="76">
        <v>40</v>
      </c>
      <c r="C34" s="75" t="s">
        <v>1838</v>
      </c>
      <c r="D34" s="74">
        <v>1</v>
      </c>
      <c r="E34" s="74">
        <v>5</v>
      </c>
      <c r="F34" s="111">
        <v>44944980</v>
      </c>
      <c r="G34" s="111">
        <v>44944980</v>
      </c>
      <c r="H34" s="111">
        <v>44944980</v>
      </c>
      <c r="I34" s="111">
        <v>44944980</v>
      </c>
      <c r="J34" s="110">
        <v>100</v>
      </c>
      <c r="K34" s="110">
        <v>100</v>
      </c>
      <c r="M34" s="131"/>
      <c r="O34" s="129"/>
      <c r="P34" s="129"/>
      <c r="Q34" s="130"/>
    </row>
    <row r="35" spans="2:17" x14ac:dyDescent="0.35">
      <c r="B35" s="76">
        <v>43</v>
      </c>
      <c r="C35" s="75" t="s">
        <v>1856</v>
      </c>
      <c r="D35" s="74">
        <v>1</v>
      </c>
      <c r="E35" s="74">
        <v>3</v>
      </c>
      <c r="F35" s="111">
        <v>9398699</v>
      </c>
      <c r="G35" s="111">
        <v>10769587.109999998</v>
      </c>
      <c r="H35" s="111">
        <v>10769587.109999998</v>
      </c>
      <c r="I35" s="111">
        <v>9723303.8499999978</v>
      </c>
      <c r="J35" s="110">
        <v>90.3</v>
      </c>
      <c r="K35" s="110">
        <v>90.3</v>
      </c>
      <c r="M35" s="131"/>
      <c r="O35" s="129"/>
      <c r="P35" s="129"/>
      <c r="Q35" s="130"/>
    </row>
    <row r="36" spans="2:17" x14ac:dyDescent="0.35">
      <c r="B36" s="76">
        <v>45</v>
      </c>
      <c r="C36" s="75" t="s">
        <v>1871</v>
      </c>
      <c r="D36" s="74">
        <v>3</v>
      </c>
      <c r="E36" s="74">
        <v>6</v>
      </c>
      <c r="F36" s="111">
        <v>250000</v>
      </c>
      <c r="G36" s="111">
        <v>134040</v>
      </c>
      <c r="H36" s="111">
        <v>51040</v>
      </c>
      <c r="I36" s="111">
        <v>0</v>
      </c>
      <c r="J36" s="110">
        <v>0</v>
      </c>
      <c r="K36" s="110">
        <v>0</v>
      </c>
      <c r="M36" s="131"/>
      <c r="O36" s="129"/>
      <c r="P36" s="129"/>
      <c r="Q36" s="130"/>
    </row>
    <row r="37" spans="2:17" x14ac:dyDescent="0.35">
      <c r="B37" s="76">
        <v>47</v>
      </c>
      <c r="C37" s="75" t="s">
        <v>2301</v>
      </c>
      <c r="D37" s="74">
        <v>7</v>
      </c>
      <c r="E37" s="74">
        <v>22</v>
      </c>
      <c r="F37" s="111">
        <v>1335127897</v>
      </c>
      <c r="G37" s="111">
        <v>1269209030.72</v>
      </c>
      <c r="H37" s="111">
        <v>1269209030.72</v>
      </c>
      <c r="I37" s="111">
        <v>1264821705.7</v>
      </c>
      <c r="J37" s="110">
        <v>99.7</v>
      </c>
      <c r="K37" s="110">
        <v>99.7</v>
      </c>
      <c r="M37" s="131"/>
      <c r="O37" s="129"/>
      <c r="P37" s="129"/>
      <c r="Q37" s="130"/>
    </row>
    <row r="38" spans="2:17" x14ac:dyDescent="0.35">
      <c r="B38" s="76">
        <v>48</v>
      </c>
      <c r="C38" s="75" t="s">
        <v>1897</v>
      </c>
      <c r="D38" s="74">
        <v>2</v>
      </c>
      <c r="E38" s="74">
        <v>3</v>
      </c>
      <c r="F38" s="111">
        <v>33694363.267023563</v>
      </c>
      <c r="G38" s="111">
        <v>35523509.812539339</v>
      </c>
      <c r="H38" s="111">
        <v>35523509.812539339</v>
      </c>
      <c r="I38" s="111">
        <v>34358742.316830546</v>
      </c>
      <c r="J38" s="110">
        <v>96.7</v>
      </c>
      <c r="K38" s="110">
        <v>96.7</v>
      </c>
      <c r="M38" s="131"/>
      <c r="O38" s="129"/>
      <c r="P38" s="129"/>
      <c r="Q38" s="130"/>
    </row>
    <row r="39" spans="2:17" x14ac:dyDescent="0.35">
      <c r="B39" s="76">
        <v>50</v>
      </c>
      <c r="C39" s="75" t="s">
        <v>2490</v>
      </c>
      <c r="D39" s="74">
        <v>3</v>
      </c>
      <c r="E39" s="74">
        <v>10</v>
      </c>
      <c r="F39" s="111">
        <v>23297659560</v>
      </c>
      <c r="G39" s="111">
        <v>23399537946.738968</v>
      </c>
      <c r="H39" s="111">
        <v>23399537946.738968</v>
      </c>
      <c r="I39" s="111">
        <v>22777353663.385216</v>
      </c>
      <c r="J39" s="110">
        <v>97.341040302719051</v>
      </c>
      <c r="K39" s="110">
        <v>97.341040302719051</v>
      </c>
      <c r="M39" s="131"/>
      <c r="O39" s="129"/>
      <c r="P39" s="129"/>
      <c r="Q39" s="130"/>
    </row>
    <row r="40" spans="2:17" ht="31.5" x14ac:dyDescent="0.35">
      <c r="B40" s="76">
        <v>51</v>
      </c>
      <c r="C40" s="75" t="s">
        <v>2491</v>
      </c>
      <c r="D40" s="74">
        <v>2</v>
      </c>
      <c r="E40" s="74">
        <v>10</v>
      </c>
      <c r="F40" s="111">
        <v>558666567.10999954</v>
      </c>
      <c r="G40" s="111">
        <v>458517974.24999958</v>
      </c>
      <c r="H40" s="111">
        <v>458517974.24999958</v>
      </c>
      <c r="I40" s="111">
        <v>458303365.45999956</v>
      </c>
      <c r="J40" s="110">
        <v>100</v>
      </c>
      <c r="K40" s="110">
        <v>100</v>
      </c>
      <c r="M40" s="131"/>
      <c r="O40" s="129"/>
      <c r="P40" s="129"/>
      <c r="Q40" s="130"/>
    </row>
    <row r="41" spans="2:17" x14ac:dyDescent="0.35">
      <c r="B41" s="76">
        <v>52</v>
      </c>
      <c r="C41" s="75" t="s">
        <v>2492</v>
      </c>
      <c r="D41" s="74">
        <v>1</v>
      </c>
      <c r="E41" s="74">
        <v>3</v>
      </c>
      <c r="F41" s="111">
        <v>12720000</v>
      </c>
      <c r="G41" s="111">
        <v>12818799</v>
      </c>
      <c r="H41" s="111">
        <v>12818799</v>
      </c>
      <c r="I41" s="111">
        <v>4115609</v>
      </c>
      <c r="J41" s="110">
        <v>32.1</v>
      </c>
      <c r="K41" s="110">
        <v>32.1</v>
      </c>
      <c r="M41" s="131"/>
      <c r="O41" s="129"/>
      <c r="P41" s="129"/>
      <c r="Q41" s="130"/>
    </row>
    <row r="42" spans="2:17" x14ac:dyDescent="0.35">
      <c r="B42" s="76">
        <v>53</v>
      </c>
      <c r="C42" s="75" t="s">
        <v>2493</v>
      </c>
      <c r="D42" s="74">
        <v>8</v>
      </c>
      <c r="E42" s="74">
        <v>1</v>
      </c>
      <c r="F42" s="111">
        <v>953430.06999999972</v>
      </c>
      <c r="G42" s="111">
        <v>953430.06999999937</v>
      </c>
      <c r="H42" s="111">
        <v>953430.06999999937</v>
      </c>
      <c r="I42" s="111">
        <v>22500.00000000004</v>
      </c>
      <c r="J42" s="110">
        <v>2.4</v>
      </c>
      <c r="K42" s="110">
        <v>2.4</v>
      </c>
      <c r="M42" s="131"/>
      <c r="O42" s="129"/>
      <c r="P42" s="129"/>
      <c r="Q42" s="130"/>
    </row>
    <row r="43" spans="2:17" ht="9" customHeight="1" thickBot="1" x14ac:dyDescent="0.4">
      <c r="B43" s="109"/>
      <c r="C43" s="108"/>
      <c r="D43" s="107"/>
      <c r="E43" s="107"/>
      <c r="F43" s="106"/>
      <c r="G43" s="106"/>
      <c r="H43" s="106"/>
      <c r="I43" s="106"/>
      <c r="J43" s="105"/>
      <c r="K43" s="105"/>
      <c r="L43" s="104"/>
      <c r="M43" s="103"/>
      <c r="O43" s="103"/>
    </row>
    <row r="44" spans="2:17" ht="15" customHeight="1" thickTop="1" x14ac:dyDescent="0.35">
      <c r="B44" s="102" t="s">
        <v>2437</v>
      </c>
      <c r="D44" s="69"/>
      <c r="G44" s="101"/>
      <c r="H44" s="101"/>
      <c r="I44" s="101"/>
    </row>
    <row r="45" spans="2:17" ht="27" customHeight="1" x14ac:dyDescent="0.35">
      <c r="B45" s="176" t="s">
        <v>2494</v>
      </c>
      <c r="C45" s="176"/>
      <c r="D45" s="176"/>
      <c r="E45" s="176"/>
      <c r="F45" s="176"/>
      <c r="G45" s="176"/>
      <c r="H45" s="176"/>
      <c r="I45" s="176"/>
      <c r="J45" s="176"/>
      <c r="K45" s="176"/>
    </row>
    <row r="46" spans="2:17" ht="15" customHeight="1" x14ac:dyDescent="0.35">
      <c r="B46" s="100" t="s">
        <v>2409</v>
      </c>
      <c r="D46" s="69"/>
      <c r="F46" s="101"/>
      <c r="O46" s="99"/>
    </row>
    <row r="47" spans="2:17" x14ac:dyDescent="0.35">
      <c r="B47" s="100" t="s">
        <v>2408</v>
      </c>
      <c r="D47" s="69"/>
    </row>
    <row r="48" spans="2:17" x14ac:dyDescent="0.35">
      <c r="D48" s="69"/>
      <c r="P48" s="99"/>
    </row>
    <row r="49" spans="4:20" s="96" customFormat="1" hidden="1" x14ac:dyDescent="0.35">
      <c r="D49" s="98"/>
      <c r="F49" s="96">
        <v>500000</v>
      </c>
      <c r="G49" s="96">
        <v>431301</v>
      </c>
      <c r="H49" s="96">
        <v>431301</v>
      </c>
      <c r="I49" s="96">
        <v>431301</v>
      </c>
      <c r="M49" s="95"/>
      <c r="N49" s="95"/>
      <c r="O49" s="95"/>
      <c r="P49" s="95"/>
      <c r="Q49" s="97"/>
      <c r="R49" s="97"/>
      <c r="S49" s="97"/>
      <c r="T49" s="97"/>
    </row>
    <row r="50" spans="4:20" x14ac:dyDescent="0.35">
      <c r="D50" s="69"/>
      <c r="F50" s="132"/>
      <c r="G50" s="132"/>
    </row>
    <row r="51" spans="4:20" x14ac:dyDescent="0.35">
      <c r="D51" s="69"/>
      <c r="F51" s="132"/>
      <c r="G51" s="132"/>
    </row>
    <row r="52" spans="4:20" x14ac:dyDescent="0.35">
      <c r="D52" s="69"/>
    </row>
    <row r="53" spans="4:20" x14ac:dyDescent="0.35">
      <c r="D53" s="69"/>
    </row>
    <row r="54" spans="4:20" x14ac:dyDescent="0.35">
      <c r="D54" s="69"/>
    </row>
    <row r="55" spans="4:20" x14ac:dyDescent="0.35">
      <c r="D55" s="69"/>
    </row>
    <row r="56" spans="4:20" x14ac:dyDescent="0.35">
      <c r="D56" s="69"/>
    </row>
    <row r="57" spans="4:20" x14ac:dyDescent="0.35">
      <c r="D57" s="69"/>
    </row>
    <row r="58" spans="4:20" x14ac:dyDescent="0.35">
      <c r="D58" s="69"/>
    </row>
    <row r="59" spans="4:20" x14ac:dyDescent="0.35">
      <c r="D59" s="69"/>
    </row>
    <row r="60" spans="4:20" x14ac:dyDescent="0.35">
      <c r="D60" s="69"/>
    </row>
    <row r="61" spans="4:20" x14ac:dyDescent="0.35">
      <c r="D61" s="69"/>
    </row>
    <row r="62" spans="4:20" x14ac:dyDescent="0.35">
      <c r="D62" s="69"/>
    </row>
    <row r="63" spans="4:20" x14ac:dyDescent="0.35">
      <c r="D63" s="69"/>
    </row>
    <row r="64" spans="4:20" x14ac:dyDescent="0.35">
      <c r="D64" s="69"/>
    </row>
    <row r="65" spans="4:4" x14ac:dyDescent="0.35">
      <c r="D65" s="69"/>
    </row>
    <row r="66" spans="4:4" x14ac:dyDescent="0.35">
      <c r="D66" s="69"/>
    </row>
    <row r="67" spans="4:4" x14ac:dyDescent="0.35">
      <c r="D67" s="69"/>
    </row>
    <row r="68" spans="4:4" x14ac:dyDescent="0.35">
      <c r="D68" s="69"/>
    </row>
    <row r="69" spans="4:4" x14ac:dyDescent="0.35">
      <c r="D69" s="69"/>
    </row>
    <row r="70" spans="4:4" x14ac:dyDescent="0.35">
      <c r="D70" s="69"/>
    </row>
    <row r="71" spans="4:4" x14ac:dyDescent="0.35">
      <c r="D71" s="69"/>
    </row>
    <row r="72" spans="4:4" x14ac:dyDescent="0.35">
      <c r="D72" s="69"/>
    </row>
    <row r="73" spans="4:4" x14ac:dyDescent="0.35">
      <c r="D73" s="69"/>
    </row>
    <row r="74" spans="4:4" x14ac:dyDescent="0.35">
      <c r="D74" s="69"/>
    </row>
    <row r="75" spans="4:4" x14ac:dyDescent="0.35">
      <c r="D75" s="69"/>
    </row>
    <row r="76" spans="4:4" x14ac:dyDescent="0.35">
      <c r="D76" s="69"/>
    </row>
    <row r="77" spans="4:4" x14ac:dyDescent="0.35">
      <c r="D77" s="69"/>
    </row>
    <row r="78" spans="4:4" x14ac:dyDescent="0.35">
      <c r="D78" s="69"/>
    </row>
    <row r="79" spans="4:4" x14ac:dyDescent="0.35">
      <c r="D79" s="69"/>
    </row>
    <row r="80" spans="4:4" x14ac:dyDescent="0.35">
      <c r="D80" s="69"/>
    </row>
    <row r="81" spans="4:4" x14ac:dyDescent="0.35">
      <c r="D81" s="69"/>
    </row>
    <row r="82" spans="4:4" x14ac:dyDescent="0.35">
      <c r="D82" s="69"/>
    </row>
    <row r="83" spans="4:4" x14ac:dyDescent="0.35">
      <c r="D83" s="69"/>
    </row>
    <row r="84" spans="4:4" x14ac:dyDescent="0.35">
      <c r="D84" s="69"/>
    </row>
  </sheetData>
  <mergeCells count="14">
    <mergeCell ref="B45:K45"/>
    <mergeCell ref="I6:I7"/>
    <mergeCell ref="D5:D8"/>
    <mergeCell ref="F5:K5"/>
    <mergeCell ref="B11:C11"/>
    <mergeCell ref="A1:D1"/>
    <mergeCell ref="B3:K3"/>
    <mergeCell ref="B4:K4"/>
    <mergeCell ref="B5:C8"/>
    <mergeCell ref="E5:E8"/>
    <mergeCell ref="F6:F7"/>
    <mergeCell ref="G6:G7"/>
    <mergeCell ref="H6:H7"/>
    <mergeCell ref="J6:K6"/>
  </mergeCells>
  <pageMargins left="0.70866141732283472" right="0.70866141732283472" top="0.74803149606299213" bottom="0.74803149606299213" header="0.31496062992125984" footer="0.31496062992125984"/>
  <pageSetup scale="50" orientation="landscape" r:id="rId1"/>
  <rowBreaks count="1" manualBreakCount="1">
    <brk id="47"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414</v>
      </c>
      <c r="D4" s="232" t="s">
        <v>413</v>
      </c>
      <c r="E4" s="232"/>
      <c r="F4" s="232"/>
      <c r="G4" s="232"/>
      <c r="H4" s="233"/>
      <c r="I4" s="16"/>
      <c r="J4" s="234" t="s">
        <v>6</v>
      </c>
      <c r="K4" s="232"/>
      <c r="L4" s="15" t="s">
        <v>204</v>
      </c>
      <c r="M4" s="235" t="s">
        <v>203</v>
      </c>
      <c r="N4" s="235"/>
      <c r="O4" s="235"/>
      <c r="P4" s="235"/>
      <c r="Q4" s="236"/>
      <c r="R4" s="17"/>
      <c r="S4" s="237" t="s">
        <v>2022</v>
      </c>
      <c r="T4" s="238"/>
      <c r="U4" s="238"/>
      <c r="V4" s="225" t="s">
        <v>412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404</v>
      </c>
      <c r="D6" s="221" t="s">
        <v>240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411</v>
      </c>
      <c r="K8" s="24" t="s">
        <v>410</v>
      </c>
      <c r="L8" s="24" t="s">
        <v>409</v>
      </c>
      <c r="M8" s="24" t="s">
        <v>408</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59" customHeight="1" thickTop="1" thickBot="1" x14ac:dyDescent="0.25">
      <c r="B10" s="25" t="s">
        <v>21</v>
      </c>
      <c r="C10" s="225" t="s">
        <v>407</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406</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405</v>
      </c>
      <c r="C21" s="202"/>
      <c r="D21" s="202"/>
      <c r="E21" s="202"/>
      <c r="F21" s="202"/>
      <c r="G21" s="202"/>
      <c r="H21" s="202"/>
      <c r="I21" s="202"/>
      <c r="J21" s="202"/>
      <c r="K21" s="202"/>
      <c r="L21" s="202"/>
      <c r="M21" s="203" t="s">
        <v>404</v>
      </c>
      <c r="N21" s="203"/>
      <c r="O21" s="203" t="s">
        <v>48</v>
      </c>
      <c r="P21" s="203"/>
      <c r="Q21" s="204" t="s">
        <v>49</v>
      </c>
      <c r="R21" s="204"/>
      <c r="S21" s="33" t="s">
        <v>403</v>
      </c>
      <c r="T21" s="33" t="s">
        <v>403</v>
      </c>
      <c r="U21" s="33" t="s">
        <v>402</v>
      </c>
      <c r="V21" s="33">
        <f>+IF(ISERR(U21/T21*100),"N/A",ROUND(U21/T21*100,2))</f>
        <v>344.89</v>
      </c>
      <c r="W21" s="34">
        <f>+IF(ISERR(U21/S21*100),"N/A",ROUND(U21/S21*100,2))</f>
        <v>344.89</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400</v>
      </c>
      <c r="F25" s="40"/>
      <c r="G25" s="40"/>
      <c r="H25" s="41"/>
      <c r="I25" s="41"/>
      <c r="J25" s="41"/>
      <c r="K25" s="41"/>
      <c r="L25" s="41"/>
      <c r="M25" s="41"/>
      <c r="N25" s="41"/>
      <c r="O25" s="41"/>
      <c r="P25" s="42"/>
      <c r="Q25" s="42"/>
      <c r="R25" s="43" t="s">
        <v>401</v>
      </c>
      <c r="S25" s="44" t="s">
        <v>10</v>
      </c>
      <c r="T25" s="42"/>
      <c r="U25" s="44" t="s">
        <v>399</v>
      </c>
      <c r="V25" s="42"/>
      <c r="W25" s="45">
        <f>+IF(ISERR(U25/R25*100),"N/A",ROUND(U25/R25*100,2))</f>
        <v>15.68</v>
      </c>
    </row>
    <row r="26" spans="2:27" ht="26.25" customHeight="1" thickBot="1" x14ac:dyDescent="0.25">
      <c r="B26" s="196" t="s">
        <v>69</v>
      </c>
      <c r="C26" s="197"/>
      <c r="D26" s="197"/>
      <c r="E26" s="46" t="s">
        <v>400</v>
      </c>
      <c r="F26" s="46"/>
      <c r="G26" s="46"/>
      <c r="H26" s="47"/>
      <c r="I26" s="47"/>
      <c r="J26" s="47"/>
      <c r="K26" s="47"/>
      <c r="L26" s="47"/>
      <c r="M26" s="47"/>
      <c r="N26" s="47"/>
      <c r="O26" s="47"/>
      <c r="P26" s="48"/>
      <c r="Q26" s="48"/>
      <c r="R26" s="49" t="s">
        <v>399</v>
      </c>
      <c r="S26" s="50" t="s">
        <v>399</v>
      </c>
      <c r="T26" s="50">
        <f>+IF(ISERR(S26/R26*100),"N/A",ROUND(S26/R26*100,2))</f>
        <v>100</v>
      </c>
      <c r="U26" s="50" t="s">
        <v>399</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2226</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20"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2227</v>
      </c>
      <c r="C30" s="180"/>
      <c r="D30" s="180"/>
      <c r="E30" s="180"/>
      <c r="F30" s="180"/>
      <c r="G30" s="180"/>
      <c r="H30" s="180"/>
      <c r="I30" s="180"/>
      <c r="J30" s="180"/>
      <c r="K30" s="180"/>
      <c r="L30" s="180"/>
      <c r="M30" s="180"/>
      <c r="N30" s="180"/>
      <c r="O30" s="180"/>
      <c r="P30" s="180"/>
      <c r="Q30" s="180"/>
      <c r="R30" s="180"/>
      <c r="S30" s="180"/>
      <c r="T30" s="180"/>
      <c r="U30" s="180"/>
      <c r="V30" s="180"/>
      <c r="W30" s="181"/>
    </row>
    <row r="31" spans="2:27" ht="48.7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2228</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414</v>
      </c>
      <c r="D4" s="232" t="s">
        <v>413</v>
      </c>
      <c r="E4" s="232"/>
      <c r="F4" s="232"/>
      <c r="G4" s="232"/>
      <c r="H4" s="233"/>
      <c r="I4" s="16"/>
      <c r="J4" s="234" t="s">
        <v>6</v>
      </c>
      <c r="K4" s="232"/>
      <c r="L4" s="15" t="s">
        <v>427</v>
      </c>
      <c r="M4" s="235" t="s">
        <v>426</v>
      </c>
      <c r="N4" s="235"/>
      <c r="O4" s="235"/>
      <c r="P4" s="235"/>
      <c r="Q4" s="236"/>
      <c r="R4" s="17"/>
      <c r="S4" s="237" t="s">
        <v>2022</v>
      </c>
      <c r="T4" s="238"/>
      <c r="U4" s="238"/>
      <c r="V4" s="225" t="s">
        <v>308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419</v>
      </c>
      <c r="D6" s="221" t="s">
        <v>425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424</v>
      </c>
      <c r="K8" s="24" t="s">
        <v>423</v>
      </c>
      <c r="L8" s="24" t="s">
        <v>424</v>
      </c>
      <c r="M8" s="24" t="s">
        <v>423</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55.25" customHeight="1" thickTop="1" thickBot="1" x14ac:dyDescent="0.25">
      <c r="B10" s="25" t="s">
        <v>21</v>
      </c>
      <c r="C10" s="225" t="s">
        <v>422</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421</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420</v>
      </c>
      <c r="C21" s="202"/>
      <c r="D21" s="202"/>
      <c r="E21" s="202"/>
      <c r="F21" s="202"/>
      <c r="G21" s="202"/>
      <c r="H21" s="202"/>
      <c r="I21" s="202"/>
      <c r="J21" s="202"/>
      <c r="K21" s="202"/>
      <c r="L21" s="202"/>
      <c r="M21" s="203" t="s">
        <v>419</v>
      </c>
      <c r="N21" s="203"/>
      <c r="O21" s="203" t="s">
        <v>48</v>
      </c>
      <c r="P21" s="203"/>
      <c r="Q21" s="204" t="s">
        <v>64</v>
      </c>
      <c r="R21" s="204"/>
      <c r="S21" s="33" t="s">
        <v>418</v>
      </c>
      <c r="T21" s="33" t="s">
        <v>417</v>
      </c>
      <c r="U21" s="33" t="s">
        <v>417</v>
      </c>
      <c r="V21" s="33">
        <f>+IF(ISERR(U21/T21*100),"N/A",ROUND(U21/T21*100,2))</f>
        <v>100</v>
      </c>
      <c r="W21" s="34">
        <f>+IF(ISERR(U21/S21*100),"N/A",ROUND(U21/S21*100,2))</f>
        <v>102.88</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416</v>
      </c>
      <c r="F25" s="40"/>
      <c r="G25" s="40"/>
      <c r="H25" s="41"/>
      <c r="I25" s="41"/>
      <c r="J25" s="41"/>
      <c r="K25" s="41"/>
      <c r="L25" s="41"/>
      <c r="M25" s="41"/>
      <c r="N25" s="41"/>
      <c r="O25" s="41"/>
      <c r="P25" s="42"/>
      <c r="Q25" s="42"/>
      <c r="R25" s="43" t="s">
        <v>308</v>
      </c>
      <c r="S25" s="44" t="s">
        <v>10</v>
      </c>
      <c r="T25" s="42"/>
      <c r="U25" s="44" t="s">
        <v>415</v>
      </c>
      <c r="V25" s="42"/>
      <c r="W25" s="45">
        <f>+IF(ISERR(U25/R25*100),"N/A",ROUND(U25/R25*100,2))</f>
        <v>342.1</v>
      </c>
    </row>
    <row r="26" spans="2:27" ht="26.25" customHeight="1" thickBot="1" x14ac:dyDescent="0.25">
      <c r="B26" s="196" t="s">
        <v>69</v>
      </c>
      <c r="C26" s="197"/>
      <c r="D26" s="197"/>
      <c r="E26" s="46" t="s">
        <v>416</v>
      </c>
      <c r="F26" s="46"/>
      <c r="G26" s="46"/>
      <c r="H26" s="47"/>
      <c r="I26" s="47"/>
      <c r="J26" s="47"/>
      <c r="K26" s="47"/>
      <c r="L26" s="47"/>
      <c r="M26" s="47"/>
      <c r="N26" s="47"/>
      <c r="O26" s="47"/>
      <c r="P26" s="48"/>
      <c r="Q26" s="48"/>
      <c r="R26" s="49" t="s">
        <v>415</v>
      </c>
      <c r="S26" s="50" t="s">
        <v>415</v>
      </c>
      <c r="T26" s="50">
        <f>+IF(ISERR(S26/R26*100),"N/A",ROUND(S26/R26*100,2))</f>
        <v>100</v>
      </c>
      <c r="U26" s="50" t="s">
        <v>415</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2223</v>
      </c>
      <c r="C28" s="180"/>
      <c r="D28" s="180"/>
      <c r="E28" s="180"/>
      <c r="F28" s="180"/>
      <c r="G28" s="180"/>
      <c r="H28" s="180"/>
      <c r="I28" s="180"/>
      <c r="J28" s="180"/>
      <c r="K28" s="180"/>
      <c r="L28" s="180"/>
      <c r="M28" s="180"/>
      <c r="N28" s="180"/>
      <c r="O28" s="180"/>
      <c r="P28" s="180"/>
      <c r="Q28" s="180"/>
      <c r="R28" s="180"/>
      <c r="S28" s="180"/>
      <c r="T28" s="180"/>
      <c r="U28" s="180"/>
      <c r="V28" s="180"/>
      <c r="W28" s="181"/>
    </row>
    <row r="29" spans="2:27" ht="64.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2224</v>
      </c>
      <c r="C30" s="180"/>
      <c r="D30" s="180"/>
      <c r="E30" s="180"/>
      <c r="F30" s="180"/>
      <c r="G30" s="180"/>
      <c r="H30" s="180"/>
      <c r="I30" s="180"/>
      <c r="J30" s="180"/>
      <c r="K30" s="180"/>
      <c r="L30" s="180"/>
      <c r="M30" s="180"/>
      <c r="N30" s="180"/>
      <c r="O30" s="180"/>
      <c r="P30" s="180"/>
      <c r="Q30" s="180"/>
      <c r="R30" s="180"/>
      <c r="S30" s="180"/>
      <c r="T30" s="180"/>
      <c r="U30" s="180"/>
      <c r="V30" s="180"/>
      <c r="W30" s="181"/>
    </row>
    <row r="31" spans="2:27" ht="41.2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2225</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414</v>
      </c>
      <c r="D4" s="232" t="s">
        <v>413</v>
      </c>
      <c r="E4" s="232"/>
      <c r="F4" s="232"/>
      <c r="G4" s="232"/>
      <c r="H4" s="233"/>
      <c r="I4" s="16"/>
      <c r="J4" s="234" t="s">
        <v>6</v>
      </c>
      <c r="K4" s="232"/>
      <c r="L4" s="15" t="s">
        <v>447</v>
      </c>
      <c r="M4" s="235" t="s">
        <v>446</v>
      </c>
      <c r="N4" s="235"/>
      <c r="O4" s="235"/>
      <c r="P4" s="235"/>
      <c r="Q4" s="236"/>
      <c r="R4" s="17"/>
      <c r="S4" s="237" t="s">
        <v>2022</v>
      </c>
      <c r="T4" s="238"/>
      <c r="U4" s="238"/>
      <c r="V4" s="225" t="s">
        <v>430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434</v>
      </c>
      <c r="D6" s="221" t="s">
        <v>445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444</v>
      </c>
      <c r="K8" s="24" t="s">
        <v>443</v>
      </c>
      <c r="L8" s="24" t="s">
        <v>442</v>
      </c>
      <c r="M8" s="24" t="s">
        <v>441</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64.25" customHeight="1" thickTop="1" thickBot="1" x14ac:dyDescent="0.25">
      <c r="B10" s="25" t="s">
        <v>21</v>
      </c>
      <c r="C10" s="225" t="s">
        <v>440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406</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439</v>
      </c>
      <c r="C21" s="202"/>
      <c r="D21" s="202"/>
      <c r="E21" s="202"/>
      <c r="F21" s="202"/>
      <c r="G21" s="202"/>
      <c r="H21" s="202"/>
      <c r="I21" s="202"/>
      <c r="J21" s="202"/>
      <c r="K21" s="202"/>
      <c r="L21" s="202"/>
      <c r="M21" s="203" t="s">
        <v>434</v>
      </c>
      <c r="N21" s="203"/>
      <c r="O21" s="203" t="s">
        <v>48</v>
      </c>
      <c r="P21" s="203"/>
      <c r="Q21" s="204" t="s">
        <v>49</v>
      </c>
      <c r="R21" s="204"/>
      <c r="S21" s="33" t="s">
        <v>438</v>
      </c>
      <c r="T21" s="33" t="s">
        <v>437</v>
      </c>
      <c r="U21" s="33" t="s">
        <v>436</v>
      </c>
      <c r="V21" s="33">
        <f>+IF(ISERR(U21/T21*100),"N/A",ROUND(U21/T21*100,2))</f>
        <v>100.3</v>
      </c>
      <c r="W21" s="34">
        <f>+IF(ISERR(U21/S21*100),"N/A",ROUND(U21/S21*100,2))</f>
        <v>99.16</v>
      </c>
    </row>
    <row r="22" spans="2:27" ht="56.25" customHeight="1" thickBot="1" x14ac:dyDescent="0.25">
      <c r="B22" s="201" t="s">
        <v>435</v>
      </c>
      <c r="C22" s="202"/>
      <c r="D22" s="202"/>
      <c r="E22" s="202"/>
      <c r="F22" s="202"/>
      <c r="G22" s="202"/>
      <c r="H22" s="202"/>
      <c r="I22" s="202"/>
      <c r="J22" s="202"/>
      <c r="K22" s="202"/>
      <c r="L22" s="202"/>
      <c r="M22" s="203" t="s">
        <v>434</v>
      </c>
      <c r="N22" s="203"/>
      <c r="O22" s="203" t="s">
        <v>48</v>
      </c>
      <c r="P22" s="203"/>
      <c r="Q22" s="204" t="s">
        <v>49</v>
      </c>
      <c r="R22" s="204"/>
      <c r="S22" s="33" t="s">
        <v>433</v>
      </c>
      <c r="T22" s="33" t="s">
        <v>432</v>
      </c>
      <c r="U22" s="33" t="s">
        <v>431</v>
      </c>
      <c r="V22" s="33">
        <f>+IF(ISERR(U22/T22*100),"N/A",ROUND(U22/T22*100,2))</f>
        <v>117.88</v>
      </c>
      <c r="W22" s="34">
        <f>+IF(ISERR(U22/S22*100),"N/A",ROUND(U22/S22*100,2))</f>
        <v>103.4</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429</v>
      </c>
      <c r="F26" s="40"/>
      <c r="G26" s="40"/>
      <c r="H26" s="41"/>
      <c r="I26" s="41"/>
      <c r="J26" s="41"/>
      <c r="K26" s="41"/>
      <c r="L26" s="41"/>
      <c r="M26" s="41"/>
      <c r="N26" s="41"/>
      <c r="O26" s="41"/>
      <c r="P26" s="42"/>
      <c r="Q26" s="42"/>
      <c r="R26" s="43" t="s">
        <v>430</v>
      </c>
      <c r="S26" s="44" t="s">
        <v>10</v>
      </c>
      <c r="T26" s="42"/>
      <c r="U26" s="44" t="s">
        <v>428</v>
      </c>
      <c r="V26" s="42"/>
      <c r="W26" s="45">
        <f>+IF(ISERR(U26/R26*100),"N/A",ROUND(U26/R26*100,2))</f>
        <v>150.97999999999999</v>
      </c>
    </row>
    <row r="27" spans="2:27" ht="26.25" customHeight="1" thickBot="1" x14ac:dyDescent="0.25">
      <c r="B27" s="196" t="s">
        <v>69</v>
      </c>
      <c r="C27" s="197"/>
      <c r="D27" s="197"/>
      <c r="E27" s="46" t="s">
        <v>429</v>
      </c>
      <c r="F27" s="46"/>
      <c r="G27" s="46"/>
      <c r="H27" s="47"/>
      <c r="I27" s="47"/>
      <c r="J27" s="47"/>
      <c r="K27" s="47"/>
      <c r="L27" s="47"/>
      <c r="M27" s="47"/>
      <c r="N27" s="47"/>
      <c r="O27" s="47"/>
      <c r="P27" s="48"/>
      <c r="Q27" s="48"/>
      <c r="R27" s="49" t="s">
        <v>428</v>
      </c>
      <c r="S27" s="50" t="s">
        <v>428</v>
      </c>
      <c r="T27" s="50">
        <f>+IF(ISERR(S27/R27*100),"N/A",ROUND(S27/R27*100,2))</f>
        <v>100</v>
      </c>
      <c r="U27" s="50" t="s">
        <v>428</v>
      </c>
      <c r="V27" s="50">
        <f>+IF(ISERR(U27/S27*100),"N/A",ROUND(U27/S27*100,2))</f>
        <v>100</v>
      </c>
      <c r="W27" s="51">
        <f>+IF(ISERR(U27/R27*100),"N/A",ROUND(U27/R27*100,2))</f>
        <v>100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2220</v>
      </c>
      <c r="C29" s="180"/>
      <c r="D29" s="180"/>
      <c r="E29" s="180"/>
      <c r="F29" s="180"/>
      <c r="G29" s="180"/>
      <c r="H29" s="180"/>
      <c r="I29" s="180"/>
      <c r="J29" s="180"/>
      <c r="K29" s="180"/>
      <c r="L29" s="180"/>
      <c r="M29" s="180"/>
      <c r="N29" s="180"/>
      <c r="O29" s="180"/>
      <c r="P29" s="180"/>
      <c r="Q29" s="180"/>
      <c r="R29" s="180"/>
      <c r="S29" s="180"/>
      <c r="T29" s="180"/>
      <c r="U29" s="180"/>
      <c r="V29" s="180"/>
      <c r="W29" s="181"/>
    </row>
    <row r="30" spans="2:27" ht="51"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2221</v>
      </c>
      <c r="C31" s="180"/>
      <c r="D31" s="180"/>
      <c r="E31" s="180"/>
      <c r="F31" s="180"/>
      <c r="G31" s="180"/>
      <c r="H31" s="180"/>
      <c r="I31" s="180"/>
      <c r="J31" s="180"/>
      <c r="K31" s="180"/>
      <c r="L31" s="180"/>
      <c r="M31" s="180"/>
      <c r="N31" s="180"/>
      <c r="O31" s="180"/>
      <c r="P31" s="180"/>
      <c r="Q31" s="180"/>
      <c r="R31" s="180"/>
      <c r="S31" s="180"/>
      <c r="T31" s="180"/>
      <c r="U31" s="180"/>
      <c r="V31" s="180"/>
      <c r="W31" s="181"/>
    </row>
    <row r="32" spans="2:27" ht="88.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2222</v>
      </c>
      <c r="C33" s="180"/>
      <c r="D33" s="180"/>
      <c r="E33" s="180"/>
      <c r="F33" s="180"/>
      <c r="G33" s="180"/>
      <c r="H33" s="180"/>
      <c r="I33" s="180"/>
      <c r="J33" s="180"/>
      <c r="K33" s="180"/>
      <c r="L33" s="180"/>
      <c r="M33" s="180"/>
      <c r="N33" s="180"/>
      <c r="O33" s="180"/>
      <c r="P33" s="180"/>
      <c r="Q33" s="180"/>
      <c r="R33" s="180"/>
      <c r="S33" s="180"/>
      <c r="T33" s="180"/>
      <c r="U33" s="180"/>
      <c r="V33" s="180"/>
      <c r="W33" s="181"/>
    </row>
    <row r="34" spans="2:23" ht="60.75" customHeight="1"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414</v>
      </c>
      <c r="D4" s="232" t="s">
        <v>413</v>
      </c>
      <c r="E4" s="232"/>
      <c r="F4" s="232"/>
      <c r="G4" s="232"/>
      <c r="H4" s="233"/>
      <c r="I4" s="16"/>
      <c r="J4" s="234" t="s">
        <v>6</v>
      </c>
      <c r="K4" s="232"/>
      <c r="L4" s="15" t="s">
        <v>457</v>
      </c>
      <c r="M4" s="235" t="s">
        <v>456</v>
      </c>
      <c r="N4" s="235"/>
      <c r="O4" s="235"/>
      <c r="P4" s="235"/>
      <c r="Q4" s="236"/>
      <c r="R4" s="17"/>
      <c r="S4" s="237" t="s">
        <v>2022</v>
      </c>
      <c r="T4" s="238"/>
      <c r="U4" s="238"/>
      <c r="V4" s="225" t="s">
        <v>455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10</v>
      </c>
      <c r="D6" s="221" t="s">
        <v>10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454</v>
      </c>
      <c r="K8" s="24" t="s">
        <v>19</v>
      </c>
      <c r="L8" s="24" t="s">
        <v>453</v>
      </c>
      <c r="M8" s="24" t="s">
        <v>452</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35" customHeight="1" thickTop="1" thickBot="1" x14ac:dyDescent="0.25">
      <c r="B10" s="25" t="s">
        <v>21</v>
      </c>
      <c r="C10" s="225" t="s">
        <v>451</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406</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450</v>
      </c>
      <c r="C21" s="202"/>
      <c r="D21" s="202"/>
      <c r="E21" s="202"/>
      <c r="F21" s="202"/>
      <c r="G21" s="202"/>
      <c r="H21" s="202"/>
      <c r="I21" s="202"/>
      <c r="J21" s="202"/>
      <c r="K21" s="202"/>
      <c r="L21" s="202"/>
      <c r="M21" s="203" t="s">
        <v>434</v>
      </c>
      <c r="N21" s="203"/>
      <c r="O21" s="203" t="s">
        <v>48</v>
      </c>
      <c r="P21" s="203"/>
      <c r="Q21" s="204" t="s">
        <v>227</v>
      </c>
      <c r="R21" s="204"/>
      <c r="S21" s="33" t="s">
        <v>50</v>
      </c>
      <c r="T21" s="33" t="s">
        <v>50</v>
      </c>
      <c r="U21" s="33" t="s">
        <v>449</v>
      </c>
      <c r="V21" s="33">
        <f>+IF(ISERR(U21/T21*100),"N/A",ROUND(U21/T21*100,2))</f>
        <v>70</v>
      </c>
      <c r="W21" s="34">
        <f>+IF(ISERR(U21/S21*100),"N/A",ROUND(U21/S21*100,2))</f>
        <v>70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429</v>
      </c>
      <c r="F25" s="40"/>
      <c r="G25" s="40"/>
      <c r="H25" s="41"/>
      <c r="I25" s="41"/>
      <c r="J25" s="41"/>
      <c r="K25" s="41"/>
      <c r="L25" s="41"/>
      <c r="M25" s="41"/>
      <c r="N25" s="41"/>
      <c r="O25" s="41"/>
      <c r="P25" s="42"/>
      <c r="Q25" s="42"/>
      <c r="R25" s="43" t="s">
        <v>448</v>
      </c>
      <c r="S25" s="44" t="s">
        <v>10</v>
      </c>
      <c r="T25" s="42"/>
      <c r="U25" s="44" t="s">
        <v>84</v>
      </c>
      <c r="V25" s="42"/>
      <c r="W25" s="45">
        <f>+IF(ISERR(U25/R25*100),"N/A",ROUND(U25/R25*100,2))</f>
        <v>0</v>
      </c>
    </row>
    <row r="26" spans="2:27" ht="26.25" customHeight="1" thickBot="1" x14ac:dyDescent="0.25">
      <c r="B26" s="196" t="s">
        <v>69</v>
      </c>
      <c r="C26" s="197"/>
      <c r="D26" s="197"/>
      <c r="E26" s="46" t="s">
        <v>429</v>
      </c>
      <c r="F26" s="46"/>
      <c r="G26" s="46"/>
      <c r="H26" s="47"/>
      <c r="I26" s="47"/>
      <c r="J26" s="47"/>
      <c r="K26" s="47"/>
      <c r="L26" s="47"/>
      <c r="M26" s="47"/>
      <c r="N26" s="47"/>
      <c r="O26" s="47"/>
      <c r="P26" s="48"/>
      <c r="Q26" s="48"/>
      <c r="R26" s="49" t="s">
        <v>84</v>
      </c>
      <c r="S26" s="50" t="s">
        <v>84</v>
      </c>
      <c r="T26" s="50" t="str">
        <f>+IF(ISERR(S26/R26*100),"N/A",ROUND(S26/R26*100,2))</f>
        <v>N/A</v>
      </c>
      <c r="U26" s="50" t="s">
        <v>84</v>
      </c>
      <c r="V26" s="50" t="str">
        <f>+IF(ISERR(U26/S26*100),"N/A",ROUND(U26/S26*100,2))</f>
        <v>N/A</v>
      </c>
      <c r="W26" s="51" t="str">
        <f>+IF(ISERR(U26/R26*100),"N/A",ROUND(U26/R26*100,2))</f>
        <v>N/A</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2217</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38"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2218</v>
      </c>
      <c r="C30" s="180"/>
      <c r="D30" s="180"/>
      <c r="E30" s="180"/>
      <c r="F30" s="180"/>
      <c r="G30" s="180"/>
      <c r="H30" s="180"/>
      <c r="I30" s="180"/>
      <c r="J30" s="180"/>
      <c r="K30" s="180"/>
      <c r="L30" s="180"/>
      <c r="M30" s="180"/>
      <c r="N30" s="180"/>
      <c r="O30" s="180"/>
      <c r="P30" s="180"/>
      <c r="Q30" s="180"/>
      <c r="R30" s="180"/>
      <c r="S30" s="180"/>
      <c r="T30" s="180"/>
      <c r="U30" s="180"/>
      <c r="V30" s="180"/>
      <c r="W30" s="181"/>
    </row>
    <row r="31" spans="2:27" ht="6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2219</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490</v>
      </c>
      <c r="M4" s="235" t="s">
        <v>489</v>
      </c>
      <c r="N4" s="235"/>
      <c r="O4" s="235"/>
      <c r="P4" s="235"/>
      <c r="Q4" s="236"/>
      <c r="R4" s="17"/>
      <c r="S4" s="237" t="s">
        <v>2022</v>
      </c>
      <c r="T4" s="238"/>
      <c r="U4" s="238"/>
      <c r="V4" s="225" t="s">
        <v>488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478</v>
      </c>
      <c r="D6" s="221" t="s">
        <v>487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465</v>
      </c>
      <c r="D7" s="223" t="s">
        <v>486</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485</v>
      </c>
      <c r="K8" s="24" t="s">
        <v>484</v>
      </c>
      <c r="L8" s="24" t="s">
        <v>483</v>
      </c>
      <c r="M8" s="24" t="s">
        <v>482</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481</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480</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479</v>
      </c>
      <c r="C21" s="202"/>
      <c r="D21" s="202"/>
      <c r="E21" s="202"/>
      <c r="F21" s="202"/>
      <c r="G21" s="202"/>
      <c r="H21" s="202"/>
      <c r="I21" s="202"/>
      <c r="J21" s="202"/>
      <c r="K21" s="202"/>
      <c r="L21" s="202"/>
      <c r="M21" s="203" t="s">
        <v>478</v>
      </c>
      <c r="N21" s="203"/>
      <c r="O21" s="203" t="s">
        <v>48</v>
      </c>
      <c r="P21" s="203"/>
      <c r="Q21" s="204" t="s">
        <v>49</v>
      </c>
      <c r="R21" s="204"/>
      <c r="S21" s="33" t="s">
        <v>477</v>
      </c>
      <c r="T21" s="33" t="s">
        <v>477</v>
      </c>
      <c r="U21" s="33" t="s">
        <v>476</v>
      </c>
      <c r="V21" s="33">
        <f>+IF(ISERR(U21/T21*100),"N/A",ROUND(U21/T21*100,2))</f>
        <v>100.19</v>
      </c>
      <c r="W21" s="34">
        <f>+IF(ISERR(U21/S21*100),"N/A",ROUND(U21/S21*100,2))</f>
        <v>100.19</v>
      </c>
    </row>
    <row r="22" spans="2:27" ht="56.25" customHeight="1" x14ac:dyDescent="0.2">
      <c r="B22" s="201" t="s">
        <v>475</v>
      </c>
      <c r="C22" s="202"/>
      <c r="D22" s="202"/>
      <c r="E22" s="202"/>
      <c r="F22" s="202"/>
      <c r="G22" s="202"/>
      <c r="H22" s="202"/>
      <c r="I22" s="202"/>
      <c r="J22" s="202"/>
      <c r="K22" s="202"/>
      <c r="L22" s="202"/>
      <c r="M22" s="203" t="s">
        <v>465</v>
      </c>
      <c r="N22" s="203"/>
      <c r="O22" s="203" t="s">
        <v>48</v>
      </c>
      <c r="P22" s="203"/>
      <c r="Q22" s="204" t="s">
        <v>49</v>
      </c>
      <c r="R22" s="204"/>
      <c r="S22" s="33" t="s">
        <v>474</v>
      </c>
      <c r="T22" s="33" t="s">
        <v>198</v>
      </c>
      <c r="U22" s="33" t="s">
        <v>473</v>
      </c>
      <c r="V22" s="33">
        <f>+IF(ISERR(U22/T22*100),"N/A",ROUND(U22/T22*100,2))</f>
        <v>340</v>
      </c>
      <c r="W22" s="34">
        <f>+IF(ISERR(U22/S22*100),"N/A",ROUND(U22/S22*100,2))</f>
        <v>136</v>
      </c>
    </row>
    <row r="23" spans="2:27" ht="56.25" customHeight="1" x14ac:dyDescent="0.2">
      <c r="B23" s="201" t="s">
        <v>472</v>
      </c>
      <c r="C23" s="202"/>
      <c r="D23" s="202"/>
      <c r="E23" s="202"/>
      <c r="F23" s="202"/>
      <c r="G23" s="202"/>
      <c r="H23" s="202"/>
      <c r="I23" s="202"/>
      <c r="J23" s="202"/>
      <c r="K23" s="202"/>
      <c r="L23" s="202"/>
      <c r="M23" s="203" t="s">
        <v>465</v>
      </c>
      <c r="N23" s="203"/>
      <c r="O23" s="203" t="s">
        <v>48</v>
      </c>
      <c r="P23" s="203"/>
      <c r="Q23" s="204" t="s">
        <v>49</v>
      </c>
      <c r="R23" s="204"/>
      <c r="S23" s="33" t="s">
        <v>50</v>
      </c>
      <c r="T23" s="33" t="s">
        <v>471</v>
      </c>
      <c r="U23" s="33" t="s">
        <v>470</v>
      </c>
      <c r="V23" s="33">
        <f>+IF(ISERR(U23/T23*100),"N/A",ROUND(U23/T23*100,2))</f>
        <v>190.61</v>
      </c>
      <c r="W23" s="34">
        <f>+IF(ISERR(U23/S23*100),"N/A",ROUND(U23/S23*100,2))</f>
        <v>40.6</v>
      </c>
    </row>
    <row r="24" spans="2:27" ht="56.25" customHeight="1" x14ac:dyDescent="0.2">
      <c r="B24" s="201" t="s">
        <v>469</v>
      </c>
      <c r="C24" s="202"/>
      <c r="D24" s="202"/>
      <c r="E24" s="202"/>
      <c r="F24" s="202"/>
      <c r="G24" s="202"/>
      <c r="H24" s="202"/>
      <c r="I24" s="202"/>
      <c r="J24" s="202"/>
      <c r="K24" s="202"/>
      <c r="L24" s="202"/>
      <c r="M24" s="203" t="s">
        <v>465</v>
      </c>
      <c r="N24" s="203"/>
      <c r="O24" s="203" t="s">
        <v>48</v>
      </c>
      <c r="P24" s="203"/>
      <c r="Q24" s="204" t="s">
        <v>49</v>
      </c>
      <c r="R24" s="204"/>
      <c r="S24" s="33" t="s">
        <v>50</v>
      </c>
      <c r="T24" s="33" t="s">
        <v>468</v>
      </c>
      <c r="U24" s="33" t="s">
        <v>467</v>
      </c>
      <c r="V24" s="33">
        <f>+IF(ISERR(U24/T24*100),"N/A",ROUND(U24/T24*100,2))</f>
        <v>65.86</v>
      </c>
      <c r="W24" s="34">
        <f>+IF(ISERR(U24/S24*100),"N/A",ROUND(U24/S24*100,2))</f>
        <v>19.100000000000001</v>
      </c>
    </row>
    <row r="25" spans="2:27" ht="56.25" customHeight="1" thickBot="1" x14ac:dyDescent="0.25">
      <c r="B25" s="201" t="s">
        <v>466</v>
      </c>
      <c r="C25" s="202"/>
      <c r="D25" s="202"/>
      <c r="E25" s="202"/>
      <c r="F25" s="202"/>
      <c r="G25" s="202"/>
      <c r="H25" s="202"/>
      <c r="I25" s="202"/>
      <c r="J25" s="202"/>
      <c r="K25" s="202"/>
      <c r="L25" s="202"/>
      <c r="M25" s="203" t="s">
        <v>465</v>
      </c>
      <c r="N25" s="203"/>
      <c r="O25" s="203" t="s">
        <v>48</v>
      </c>
      <c r="P25" s="203"/>
      <c r="Q25" s="204" t="s">
        <v>49</v>
      </c>
      <c r="R25" s="204"/>
      <c r="S25" s="33" t="s">
        <v>50</v>
      </c>
      <c r="T25" s="33" t="s">
        <v>464</v>
      </c>
      <c r="U25" s="33" t="s">
        <v>463</v>
      </c>
      <c r="V25" s="33">
        <f>+IF(ISERR(U25/T25*100),"N/A",ROUND(U25/T25*100,2))</f>
        <v>50.63</v>
      </c>
      <c r="W25" s="34">
        <f>+IF(ISERR(U25/S25*100),"N/A",ROUND(U25/S25*100,2))</f>
        <v>16.2</v>
      </c>
    </row>
    <row r="26" spans="2:27" ht="21.75" customHeight="1" thickTop="1" thickBot="1" x14ac:dyDescent="0.25">
      <c r="B26" s="9" t="s">
        <v>59</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5" t="s">
        <v>2281</v>
      </c>
      <c r="C27" s="186"/>
      <c r="D27" s="186"/>
      <c r="E27" s="186"/>
      <c r="F27" s="186"/>
      <c r="G27" s="186"/>
      <c r="H27" s="186"/>
      <c r="I27" s="186"/>
      <c r="J27" s="186"/>
      <c r="K27" s="186"/>
      <c r="L27" s="186"/>
      <c r="M27" s="186"/>
      <c r="N27" s="186"/>
      <c r="O27" s="186"/>
      <c r="P27" s="186"/>
      <c r="Q27" s="187"/>
      <c r="R27" s="36" t="s">
        <v>41</v>
      </c>
      <c r="S27" s="191" t="s">
        <v>42</v>
      </c>
      <c r="T27" s="191"/>
      <c r="U27" s="37" t="s">
        <v>60</v>
      </c>
      <c r="V27" s="192" t="s">
        <v>61</v>
      </c>
      <c r="W27" s="193"/>
    </row>
    <row r="28" spans="2:27" ht="30.75" customHeight="1" thickBot="1" x14ac:dyDescent="0.25">
      <c r="B28" s="188"/>
      <c r="C28" s="189"/>
      <c r="D28" s="189"/>
      <c r="E28" s="189"/>
      <c r="F28" s="189"/>
      <c r="G28" s="189"/>
      <c r="H28" s="189"/>
      <c r="I28" s="189"/>
      <c r="J28" s="189"/>
      <c r="K28" s="189"/>
      <c r="L28" s="189"/>
      <c r="M28" s="189"/>
      <c r="N28" s="189"/>
      <c r="O28" s="189"/>
      <c r="P28" s="189"/>
      <c r="Q28" s="190"/>
      <c r="R28" s="38" t="s">
        <v>62</v>
      </c>
      <c r="S28" s="38" t="s">
        <v>62</v>
      </c>
      <c r="T28" s="38" t="s">
        <v>48</v>
      </c>
      <c r="U28" s="38" t="s">
        <v>62</v>
      </c>
      <c r="V28" s="38" t="s">
        <v>63</v>
      </c>
      <c r="W28" s="39" t="s">
        <v>64</v>
      </c>
      <c r="Y28" s="35"/>
    </row>
    <row r="29" spans="2:27" ht="23.25" customHeight="1" thickBot="1" x14ac:dyDescent="0.25">
      <c r="B29" s="194" t="s">
        <v>65</v>
      </c>
      <c r="C29" s="195"/>
      <c r="D29" s="195"/>
      <c r="E29" s="40" t="s">
        <v>462</v>
      </c>
      <c r="F29" s="40"/>
      <c r="G29" s="40"/>
      <c r="H29" s="41"/>
      <c r="I29" s="41"/>
      <c r="J29" s="41"/>
      <c r="K29" s="41"/>
      <c r="L29" s="41"/>
      <c r="M29" s="41"/>
      <c r="N29" s="41"/>
      <c r="O29" s="41"/>
      <c r="P29" s="42"/>
      <c r="Q29" s="42"/>
      <c r="R29" s="43" t="s">
        <v>461</v>
      </c>
      <c r="S29" s="44" t="s">
        <v>10</v>
      </c>
      <c r="T29" s="42"/>
      <c r="U29" s="44" t="s">
        <v>461</v>
      </c>
      <c r="V29" s="42"/>
      <c r="W29" s="45">
        <f>+IF(ISERR(U29/R29*100),"N/A",ROUND(U29/R29*100,2))</f>
        <v>100</v>
      </c>
    </row>
    <row r="30" spans="2:27" ht="26.25" customHeight="1" x14ac:dyDescent="0.2">
      <c r="B30" s="196" t="s">
        <v>69</v>
      </c>
      <c r="C30" s="197"/>
      <c r="D30" s="197"/>
      <c r="E30" s="46" t="s">
        <v>462</v>
      </c>
      <c r="F30" s="46"/>
      <c r="G30" s="46"/>
      <c r="H30" s="47"/>
      <c r="I30" s="47"/>
      <c r="J30" s="47"/>
      <c r="K30" s="47"/>
      <c r="L30" s="47"/>
      <c r="M30" s="47"/>
      <c r="N30" s="47"/>
      <c r="O30" s="47"/>
      <c r="P30" s="48"/>
      <c r="Q30" s="48"/>
      <c r="R30" s="49" t="s">
        <v>461</v>
      </c>
      <c r="S30" s="50" t="s">
        <v>461</v>
      </c>
      <c r="T30" s="50">
        <f>+IF(ISERR(S30/R30*100),"N/A",ROUND(S30/R30*100,2))</f>
        <v>100</v>
      </c>
      <c r="U30" s="50" t="s">
        <v>461</v>
      </c>
      <c r="V30" s="50">
        <f>+IF(ISERR(U30/S30*100),"N/A",ROUND(U30/S30*100,2))</f>
        <v>100</v>
      </c>
      <c r="W30" s="51">
        <f>+IF(ISERR(U30/R30*100),"N/A",ROUND(U30/R30*100,2))</f>
        <v>100</v>
      </c>
    </row>
    <row r="31" spans="2:27" ht="23.25" customHeight="1" thickBot="1" x14ac:dyDescent="0.25">
      <c r="B31" s="194" t="s">
        <v>65</v>
      </c>
      <c r="C31" s="195"/>
      <c r="D31" s="195"/>
      <c r="E31" s="40" t="s">
        <v>460</v>
      </c>
      <c r="F31" s="40"/>
      <c r="G31" s="40"/>
      <c r="H31" s="41"/>
      <c r="I31" s="41"/>
      <c r="J31" s="41"/>
      <c r="K31" s="41"/>
      <c r="L31" s="41"/>
      <c r="M31" s="41"/>
      <c r="N31" s="41"/>
      <c r="O31" s="41"/>
      <c r="P31" s="42"/>
      <c r="Q31" s="42"/>
      <c r="R31" s="43" t="s">
        <v>401</v>
      </c>
      <c r="S31" s="44" t="s">
        <v>10</v>
      </c>
      <c r="T31" s="42"/>
      <c r="U31" s="44" t="s">
        <v>458</v>
      </c>
      <c r="V31" s="42"/>
      <c r="W31" s="45">
        <f>+IF(ISERR(U31/R31*100),"N/A",ROUND(U31/R31*100,2))</f>
        <v>89.19</v>
      </c>
    </row>
    <row r="32" spans="2:27" ht="26.25" customHeight="1" thickBot="1" x14ac:dyDescent="0.25">
      <c r="B32" s="196" t="s">
        <v>69</v>
      </c>
      <c r="C32" s="197"/>
      <c r="D32" s="197"/>
      <c r="E32" s="46" t="s">
        <v>460</v>
      </c>
      <c r="F32" s="46"/>
      <c r="G32" s="46"/>
      <c r="H32" s="47"/>
      <c r="I32" s="47"/>
      <c r="J32" s="47"/>
      <c r="K32" s="47"/>
      <c r="L32" s="47"/>
      <c r="M32" s="47"/>
      <c r="N32" s="47"/>
      <c r="O32" s="47"/>
      <c r="P32" s="48"/>
      <c r="Q32" s="48"/>
      <c r="R32" s="49" t="s">
        <v>459</v>
      </c>
      <c r="S32" s="50" t="s">
        <v>459</v>
      </c>
      <c r="T32" s="50">
        <f>+IF(ISERR(S32/R32*100),"N/A",ROUND(S32/R32*100,2))</f>
        <v>100</v>
      </c>
      <c r="U32" s="50" t="s">
        <v>458</v>
      </c>
      <c r="V32" s="50">
        <f>+IF(ISERR(U32/S32*100),"N/A",ROUND(U32/S32*100,2))</f>
        <v>98.21</v>
      </c>
      <c r="W32" s="51">
        <f>+IF(ISERR(U32/R32*100),"N/A",ROUND(U32/R32*100,2))</f>
        <v>98.21</v>
      </c>
    </row>
    <row r="33" spans="2:23" ht="22.5" customHeight="1" thickTop="1" thickBot="1" x14ac:dyDescent="0.25">
      <c r="B33" s="9" t="s">
        <v>71</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x14ac:dyDescent="0.2">
      <c r="B34" s="179" t="s">
        <v>2214</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67.25" customHeight="1" thickBot="1" x14ac:dyDescent="0.25">
      <c r="B35" s="198"/>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Top="1" x14ac:dyDescent="0.2">
      <c r="B36" s="179" t="s">
        <v>2215</v>
      </c>
      <c r="C36" s="180"/>
      <c r="D36" s="180"/>
      <c r="E36" s="180"/>
      <c r="F36" s="180"/>
      <c r="G36" s="180"/>
      <c r="H36" s="180"/>
      <c r="I36" s="180"/>
      <c r="J36" s="180"/>
      <c r="K36" s="180"/>
      <c r="L36" s="180"/>
      <c r="M36" s="180"/>
      <c r="N36" s="180"/>
      <c r="O36" s="180"/>
      <c r="P36" s="180"/>
      <c r="Q36" s="180"/>
      <c r="R36" s="180"/>
      <c r="S36" s="180"/>
      <c r="T36" s="180"/>
      <c r="U36" s="180"/>
      <c r="V36" s="180"/>
      <c r="W36" s="181"/>
    </row>
    <row r="37" spans="2:23" ht="153" customHeight="1" thickBot="1" x14ac:dyDescent="0.25">
      <c r="B37" s="198"/>
      <c r="C37" s="199"/>
      <c r="D37" s="199"/>
      <c r="E37" s="199"/>
      <c r="F37" s="199"/>
      <c r="G37" s="199"/>
      <c r="H37" s="199"/>
      <c r="I37" s="199"/>
      <c r="J37" s="199"/>
      <c r="K37" s="199"/>
      <c r="L37" s="199"/>
      <c r="M37" s="199"/>
      <c r="N37" s="199"/>
      <c r="O37" s="199"/>
      <c r="P37" s="199"/>
      <c r="Q37" s="199"/>
      <c r="R37" s="199"/>
      <c r="S37" s="199"/>
      <c r="T37" s="199"/>
      <c r="U37" s="199"/>
      <c r="V37" s="199"/>
      <c r="W37" s="200"/>
    </row>
    <row r="38" spans="2:23" ht="37.5" customHeight="1" thickTop="1" x14ac:dyDescent="0.2">
      <c r="B38" s="179" t="s">
        <v>2216</v>
      </c>
      <c r="C38" s="180"/>
      <c r="D38" s="180"/>
      <c r="E38" s="180"/>
      <c r="F38" s="180"/>
      <c r="G38" s="180"/>
      <c r="H38" s="180"/>
      <c r="I38" s="180"/>
      <c r="J38" s="180"/>
      <c r="K38" s="180"/>
      <c r="L38" s="180"/>
      <c r="M38" s="180"/>
      <c r="N38" s="180"/>
      <c r="O38" s="180"/>
      <c r="P38" s="180"/>
      <c r="Q38" s="180"/>
      <c r="R38" s="180"/>
      <c r="S38" s="180"/>
      <c r="T38" s="180"/>
      <c r="U38" s="180"/>
      <c r="V38" s="180"/>
      <c r="W38" s="181"/>
    </row>
    <row r="39" spans="2:23" ht="66" customHeight="1" thickBot="1" x14ac:dyDescent="0.25">
      <c r="B39" s="182"/>
      <c r="C39" s="183"/>
      <c r="D39" s="183"/>
      <c r="E39" s="183"/>
      <c r="F39" s="183"/>
      <c r="G39" s="183"/>
      <c r="H39" s="183"/>
      <c r="I39" s="183"/>
      <c r="J39" s="183"/>
      <c r="K39" s="183"/>
      <c r="L39" s="183"/>
      <c r="M39" s="183"/>
      <c r="N39" s="183"/>
      <c r="O39" s="183"/>
      <c r="P39" s="183"/>
      <c r="Q39" s="183"/>
      <c r="R39" s="183"/>
      <c r="S39" s="183"/>
      <c r="T39" s="183"/>
      <c r="U39" s="183"/>
      <c r="V39" s="183"/>
      <c r="W39" s="184"/>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507</v>
      </c>
      <c r="M4" s="235" t="s">
        <v>506</v>
      </c>
      <c r="N4" s="235"/>
      <c r="O4" s="235"/>
      <c r="P4" s="235"/>
      <c r="Q4" s="236"/>
      <c r="R4" s="17"/>
      <c r="S4" s="237" t="s">
        <v>2022</v>
      </c>
      <c r="T4" s="238"/>
      <c r="U4" s="238"/>
      <c r="V4" s="225" t="s">
        <v>505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478</v>
      </c>
      <c r="D6" s="221" t="s">
        <v>487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504</v>
      </c>
      <c r="K8" s="24" t="s">
        <v>503</v>
      </c>
      <c r="L8" s="24" t="s">
        <v>502</v>
      </c>
      <c r="M8" s="24" t="s">
        <v>501</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500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499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498</v>
      </c>
      <c r="C21" s="202"/>
      <c r="D21" s="202"/>
      <c r="E21" s="202"/>
      <c r="F21" s="202"/>
      <c r="G21" s="202"/>
      <c r="H21" s="202"/>
      <c r="I21" s="202"/>
      <c r="J21" s="202"/>
      <c r="K21" s="202"/>
      <c r="L21" s="202"/>
      <c r="M21" s="203" t="s">
        <v>478</v>
      </c>
      <c r="N21" s="203"/>
      <c r="O21" s="203" t="s">
        <v>48</v>
      </c>
      <c r="P21" s="203"/>
      <c r="Q21" s="204" t="s">
        <v>49</v>
      </c>
      <c r="R21" s="204"/>
      <c r="S21" s="33" t="s">
        <v>50</v>
      </c>
      <c r="T21" s="33" t="s">
        <v>50</v>
      </c>
      <c r="U21" s="33" t="s">
        <v>497</v>
      </c>
      <c r="V21" s="33">
        <f>+IF(ISERR(U21/T21*100),"N/A",ROUND(U21/T21*100,2))</f>
        <v>32.299999999999997</v>
      </c>
      <c r="W21" s="34">
        <f>+IF(ISERR(U21/S21*100),"N/A",ROUND(U21/S21*100,2))</f>
        <v>32.299999999999997</v>
      </c>
    </row>
    <row r="22" spans="2:27" ht="56.25" customHeight="1" thickBot="1" x14ac:dyDescent="0.25">
      <c r="B22" s="201" t="s">
        <v>496</v>
      </c>
      <c r="C22" s="202"/>
      <c r="D22" s="202"/>
      <c r="E22" s="202"/>
      <c r="F22" s="202"/>
      <c r="G22" s="202"/>
      <c r="H22" s="202"/>
      <c r="I22" s="202"/>
      <c r="J22" s="202"/>
      <c r="K22" s="202"/>
      <c r="L22" s="202"/>
      <c r="M22" s="203" t="s">
        <v>478</v>
      </c>
      <c r="N22" s="203"/>
      <c r="O22" s="203" t="s">
        <v>48</v>
      </c>
      <c r="P22" s="203"/>
      <c r="Q22" s="204" t="s">
        <v>49</v>
      </c>
      <c r="R22" s="204"/>
      <c r="S22" s="33" t="s">
        <v>495</v>
      </c>
      <c r="T22" s="33" t="s">
        <v>495</v>
      </c>
      <c r="U22" s="33" t="s">
        <v>494</v>
      </c>
      <c r="V22" s="33">
        <f>+IF(ISERR(U22/T22*100),"N/A",ROUND(U22/T22*100,2))</f>
        <v>103.29</v>
      </c>
      <c r="W22" s="34">
        <f>+IF(ISERR(U22/S22*100),"N/A",ROUND(U22/S22*100,2))</f>
        <v>103.29</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462</v>
      </c>
      <c r="F26" s="40"/>
      <c r="G26" s="40"/>
      <c r="H26" s="41"/>
      <c r="I26" s="41"/>
      <c r="J26" s="41"/>
      <c r="K26" s="41"/>
      <c r="L26" s="41"/>
      <c r="M26" s="41"/>
      <c r="N26" s="41"/>
      <c r="O26" s="41"/>
      <c r="P26" s="42"/>
      <c r="Q26" s="42"/>
      <c r="R26" s="43" t="s">
        <v>493</v>
      </c>
      <c r="S26" s="44" t="s">
        <v>10</v>
      </c>
      <c r="T26" s="42"/>
      <c r="U26" s="44" t="s">
        <v>493</v>
      </c>
      <c r="V26" s="42"/>
      <c r="W26" s="45">
        <f>+IF(ISERR(U26/R26*100),"N/A",ROUND(U26/R26*100,2))</f>
        <v>100</v>
      </c>
    </row>
    <row r="27" spans="2:27" ht="26.25" customHeight="1" thickBot="1" x14ac:dyDescent="0.25">
      <c r="B27" s="196" t="s">
        <v>69</v>
      </c>
      <c r="C27" s="197"/>
      <c r="D27" s="197"/>
      <c r="E27" s="46" t="s">
        <v>462</v>
      </c>
      <c r="F27" s="46"/>
      <c r="G27" s="46"/>
      <c r="H27" s="47"/>
      <c r="I27" s="47"/>
      <c r="J27" s="47"/>
      <c r="K27" s="47"/>
      <c r="L27" s="47"/>
      <c r="M27" s="47"/>
      <c r="N27" s="47"/>
      <c r="O27" s="47"/>
      <c r="P27" s="48"/>
      <c r="Q27" s="48"/>
      <c r="R27" s="49" t="s">
        <v>493</v>
      </c>
      <c r="S27" s="50" t="s">
        <v>493</v>
      </c>
      <c r="T27" s="50">
        <f>+IF(ISERR(S27/R27*100),"N/A",ROUND(S27/R27*100,2))</f>
        <v>100</v>
      </c>
      <c r="U27" s="50" t="s">
        <v>493</v>
      </c>
      <c r="V27" s="50">
        <f>+IF(ISERR(U27/S27*100),"N/A",ROUND(U27/S27*100,2))</f>
        <v>100</v>
      </c>
      <c r="W27" s="51">
        <f>+IF(ISERR(U27/R27*100),"N/A",ROUND(U27/R27*100,2))</f>
        <v>100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2211</v>
      </c>
      <c r="C29" s="180"/>
      <c r="D29" s="180"/>
      <c r="E29" s="180"/>
      <c r="F29" s="180"/>
      <c r="G29" s="180"/>
      <c r="H29" s="180"/>
      <c r="I29" s="180"/>
      <c r="J29" s="180"/>
      <c r="K29" s="180"/>
      <c r="L29" s="180"/>
      <c r="M29" s="180"/>
      <c r="N29" s="180"/>
      <c r="O29" s="180"/>
      <c r="P29" s="180"/>
      <c r="Q29" s="180"/>
      <c r="R29" s="180"/>
      <c r="S29" s="180"/>
      <c r="T29" s="180"/>
      <c r="U29" s="180"/>
      <c r="V29" s="180"/>
      <c r="W29" s="181"/>
    </row>
    <row r="30" spans="2:27" ht="14.2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2212</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11"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2213</v>
      </c>
      <c r="C33" s="180"/>
      <c r="D33" s="180"/>
      <c r="E33" s="180"/>
      <c r="F33" s="180"/>
      <c r="G33" s="180"/>
      <c r="H33" s="180"/>
      <c r="I33" s="180"/>
      <c r="J33" s="180"/>
      <c r="K33" s="180"/>
      <c r="L33" s="180"/>
      <c r="M33" s="180"/>
      <c r="N33" s="180"/>
      <c r="O33" s="180"/>
      <c r="P33" s="180"/>
      <c r="Q33" s="180"/>
      <c r="R33" s="180"/>
      <c r="S33" s="180"/>
      <c r="T33" s="180"/>
      <c r="U33" s="180"/>
      <c r="V33" s="180"/>
      <c r="W33" s="181"/>
    </row>
    <row r="34" spans="2:23" ht="35.25" customHeight="1"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524</v>
      </c>
      <c r="M4" s="235" t="s">
        <v>523</v>
      </c>
      <c r="N4" s="235"/>
      <c r="O4" s="235"/>
      <c r="P4" s="235"/>
      <c r="Q4" s="236"/>
      <c r="R4" s="17"/>
      <c r="S4" s="237" t="s">
        <v>2022</v>
      </c>
      <c r="T4" s="238"/>
      <c r="U4" s="238"/>
      <c r="V4" s="225" t="s">
        <v>522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514</v>
      </c>
      <c r="D6" s="221" t="s">
        <v>521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520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519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518</v>
      </c>
      <c r="C21" s="202"/>
      <c r="D21" s="202"/>
      <c r="E21" s="202"/>
      <c r="F21" s="202"/>
      <c r="G21" s="202"/>
      <c r="H21" s="202"/>
      <c r="I21" s="202"/>
      <c r="J21" s="202"/>
      <c r="K21" s="202"/>
      <c r="L21" s="202"/>
      <c r="M21" s="203" t="s">
        <v>514</v>
      </c>
      <c r="N21" s="203"/>
      <c r="O21" s="203" t="s">
        <v>517</v>
      </c>
      <c r="P21" s="203"/>
      <c r="Q21" s="204" t="s">
        <v>64</v>
      </c>
      <c r="R21" s="204"/>
      <c r="S21" s="33" t="s">
        <v>449</v>
      </c>
      <c r="T21" s="33" t="s">
        <v>449</v>
      </c>
      <c r="U21" s="33" t="s">
        <v>516</v>
      </c>
      <c r="V21" s="33">
        <f>+IF(ISERR(U21/T21*100),"N/A",ROUND(U21/T21*100,2))</f>
        <v>50</v>
      </c>
      <c r="W21" s="34">
        <f>+IF(ISERR(U21/S21*100),"N/A",ROUND(U21/S21*100,2))</f>
        <v>50</v>
      </c>
    </row>
    <row r="22" spans="2:27" ht="56.25" customHeight="1" thickBot="1" x14ac:dyDescent="0.25">
      <c r="B22" s="201" t="s">
        <v>515</v>
      </c>
      <c r="C22" s="202"/>
      <c r="D22" s="202"/>
      <c r="E22" s="202"/>
      <c r="F22" s="202"/>
      <c r="G22" s="202"/>
      <c r="H22" s="202"/>
      <c r="I22" s="202"/>
      <c r="J22" s="202"/>
      <c r="K22" s="202"/>
      <c r="L22" s="202"/>
      <c r="M22" s="203" t="s">
        <v>514</v>
      </c>
      <c r="N22" s="203"/>
      <c r="O22" s="203" t="s">
        <v>513</v>
      </c>
      <c r="P22" s="203"/>
      <c r="Q22" s="204" t="s">
        <v>49</v>
      </c>
      <c r="R22" s="204"/>
      <c r="S22" s="33" t="s">
        <v>50</v>
      </c>
      <c r="T22" s="33" t="s">
        <v>512</v>
      </c>
      <c r="U22" s="33" t="s">
        <v>512</v>
      </c>
      <c r="V22" s="33">
        <f>+IF(ISERR(U22/T22*100),"N/A",ROUND(U22/T22*100,2))</f>
        <v>100</v>
      </c>
      <c r="W22" s="34">
        <f>+IF(ISERR(U22/S22*100),"N/A",ROUND(U22/S22*100,2))</f>
        <v>15.4</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510</v>
      </c>
      <c r="F26" s="40"/>
      <c r="G26" s="40"/>
      <c r="H26" s="41"/>
      <c r="I26" s="41"/>
      <c r="J26" s="41"/>
      <c r="K26" s="41"/>
      <c r="L26" s="41"/>
      <c r="M26" s="41"/>
      <c r="N26" s="41"/>
      <c r="O26" s="41"/>
      <c r="P26" s="42"/>
      <c r="Q26" s="42"/>
      <c r="R26" s="43" t="s">
        <v>511</v>
      </c>
      <c r="S26" s="44" t="s">
        <v>10</v>
      </c>
      <c r="T26" s="42"/>
      <c r="U26" s="44" t="s">
        <v>508</v>
      </c>
      <c r="V26" s="42"/>
      <c r="W26" s="45">
        <f>+IF(ISERR(U26/R26*100),"N/A",ROUND(U26/R26*100,2))</f>
        <v>4.58</v>
      </c>
    </row>
    <row r="27" spans="2:27" ht="26.25" customHeight="1" thickBot="1" x14ac:dyDescent="0.25">
      <c r="B27" s="196" t="s">
        <v>69</v>
      </c>
      <c r="C27" s="197"/>
      <c r="D27" s="197"/>
      <c r="E27" s="46" t="s">
        <v>510</v>
      </c>
      <c r="F27" s="46"/>
      <c r="G27" s="46"/>
      <c r="H27" s="47"/>
      <c r="I27" s="47"/>
      <c r="J27" s="47"/>
      <c r="K27" s="47"/>
      <c r="L27" s="47"/>
      <c r="M27" s="47"/>
      <c r="N27" s="47"/>
      <c r="O27" s="47"/>
      <c r="P27" s="48"/>
      <c r="Q27" s="48"/>
      <c r="R27" s="49" t="s">
        <v>509</v>
      </c>
      <c r="S27" s="50" t="s">
        <v>509</v>
      </c>
      <c r="T27" s="50">
        <f>+IF(ISERR(S27/R27*100),"N/A",ROUND(S27/R27*100,2))</f>
        <v>100</v>
      </c>
      <c r="U27" s="50" t="s">
        <v>508</v>
      </c>
      <c r="V27" s="50">
        <f>+IF(ISERR(U27/S27*100),"N/A",ROUND(U27/S27*100,2))</f>
        <v>19.43</v>
      </c>
      <c r="W27" s="51">
        <f>+IF(ISERR(U27/R27*100),"N/A",ROUND(U27/R27*100,2))</f>
        <v>19.43</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2208</v>
      </c>
      <c r="C29" s="180"/>
      <c r="D29" s="180"/>
      <c r="E29" s="180"/>
      <c r="F29" s="180"/>
      <c r="G29" s="180"/>
      <c r="H29" s="180"/>
      <c r="I29" s="180"/>
      <c r="J29" s="180"/>
      <c r="K29" s="180"/>
      <c r="L29" s="180"/>
      <c r="M29" s="180"/>
      <c r="N29" s="180"/>
      <c r="O29" s="180"/>
      <c r="P29" s="180"/>
      <c r="Q29" s="180"/>
      <c r="R29" s="180"/>
      <c r="S29" s="180"/>
      <c r="T29" s="180"/>
      <c r="U29" s="180"/>
      <c r="V29" s="180"/>
      <c r="W29" s="181"/>
    </row>
    <row r="30" spans="2:27" ht="88.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2209</v>
      </c>
      <c r="C31" s="180"/>
      <c r="D31" s="180"/>
      <c r="E31" s="180"/>
      <c r="F31" s="180"/>
      <c r="G31" s="180"/>
      <c r="H31" s="180"/>
      <c r="I31" s="180"/>
      <c r="J31" s="180"/>
      <c r="K31" s="180"/>
      <c r="L31" s="180"/>
      <c r="M31" s="180"/>
      <c r="N31" s="180"/>
      <c r="O31" s="180"/>
      <c r="P31" s="180"/>
      <c r="Q31" s="180"/>
      <c r="R31" s="180"/>
      <c r="S31" s="180"/>
      <c r="T31" s="180"/>
      <c r="U31" s="180"/>
      <c r="V31" s="180"/>
      <c r="W31" s="181"/>
    </row>
    <row r="32" spans="2:27" ht="93.7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2210</v>
      </c>
      <c r="C33" s="180"/>
      <c r="D33" s="180"/>
      <c r="E33" s="180"/>
      <c r="F33" s="180"/>
      <c r="G33" s="180"/>
      <c r="H33" s="180"/>
      <c r="I33" s="180"/>
      <c r="J33" s="180"/>
      <c r="K33" s="180"/>
      <c r="L33" s="180"/>
      <c r="M33" s="180"/>
      <c r="N33" s="180"/>
      <c r="O33" s="180"/>
      <c r="P33" s="180"/>
      <c r="Q33" s="180"/>
      <c r="R33" s="180"/>
      <c r="S33" s="180"/>
      <c r="T33" s="180"/>
      <c r="U33" s="180"/>
      <c r="V33" s="180"/>
      <c r="W33" s="181"/>
    </row>
    <row r="34" spans="2:23" ht="24.75" customHeight="1"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600</v>
      </c>
      <c r="M4" s="235" t="s">
        <v>599</v>
      </c>
      <c r="N4" s="235"/>
      <c r="O4" s="235"/>
      <c r="P4" s="235"/>
      <c r="Q4" s="236"/>
      <c r="R4" s="17"/>
      <c r="S4" s="237" t="s">
        <v>2022</v>
      </c>
      <c r="T4" s="238"/>
      <c r="U4" s="238"/>
      <c r="V4" s="225" t="s">
        <v>598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478</v>
      </c>
      <c r="D6" s="221" t="s">
        <v>487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465</v>
      </c>
      <c r="D7" s="223" t="s">
        <v>486</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560</v>
      </c>
      <c r="D8" s="223" t="s">
        <v>597</v>
      </c>
      <c r="E8" s="223"/>
      <c r="F8" s="223"/>
      <c r="G8" s="223"/>
      <c r="H8" s="223"/>
      <c r="I8" s="20"/>
      <c r="J8" s="24" t="s">
        <v>596</v>
      </c>
      <c r="K8" s="24" t="s">
        <v>595</v>
      </c>
      <c r="L8" s="24" t="s">
        <v>594</v>
      </c>
      <c r="M8" s="24" t="s">
        <v>593</v>
      </c>
      <c r="N8" s="23"/>
      <c r="O8" s="20"/>
      <c r="P8" s="224" t="s">
        <v>10</v>
      </c>
      <c r="Q8" s="224"/>
      <c r="R8" s="224"/>
      <c r="S8" s="224"/>
      <c r="T8" s="224"/>
      <c r="U8" s="224"/>
      <c r="V8" s="224"/>
      <c r="W8" s="224"/>
    </row>
    <row r="9" spans="1:29" ht="30" customHeight="1" x14ac:dyDescent="0.2">
      <c r="B9" s="21"/>
      <c r="C9" s="19" t="s">
        <v>556</v>
      </c>
      <c r="D9" s="223" t="s">
        <v>592</v>
      </c>
      <c r="E9" s="223"/>
      <c r="F9" s="223"/>
      <c r="G9" s="223"/>
      <c r="H9" s="223"/>
      <c r="I9" s="223" t="s">
        <v>10</v>
      </c>
      <c r="J9" s="223"/>
      <c r="K9" s="223"/>
      <c r="L9" s="223"/>
      <c r="M9" s="223"/>
      <c r="N9" s="223"/>
      <c r="O9" s="223"/>
      <c r="P9" s="223"/>
      <c r="Q9" s="223"/>
      <c r="R9" s="223"/>
      <c r="S9" s="223"/>
      <c r="T9" s="223"/>
      <c r="U9" s="223"/>
      <c r="V9" s="223"/>
      <c r="W9" s="224"/>
    </row>
    <row r="10" spans="1:29" ht="30" customHeight="1" x14ac:dyDescent="0.2">
      <c r="B10" s="21"/>
      <c r="C10" s="19" t="s">
        <v>549</v>
      </c>
      <c r="D10" s="223" t="s">
        <v>591</v>
      </c>
      <c r="E10" s="223"/>
      <c r="F10" s="223"/>
      <c r="G10" s="223"/>
      <c r="H10" s="223"/>
      <c r="I10" s="224" t="s">
        <v>10</v>
      </c>
      <c r="J10" s="224"/>
      <c r="K10" s="224"/>
      <c r="L10" s="224"/>
      <c r="M10" s="224"/>
      <c r="N10" s="224"/>
      <c r="O10" s="224"/>
      <c r="P10" s="224"/>
      <c r="Q10" s="224"/>
      <c r="R10" s="224"/>
      <c r="S10" s="224"/>
      <c r="T10" s="224"/>
      <c r="U10" s="224"/>
      <c r="V10" s="224"/>
      <c r="W10" s="224"/>
    </row>
    <row r="11" spans="1:29" ht="30" customHeight="1" x14ac:dyDescent="0.2">
      <c r="B11" s="21"/>
      <c r="C11" s="19" t="s">
        <v>583</v>
      </c>
      <c r="D11" s="223" t="s">
        <v>590</v>
      </c>
      <c r="E11" s="223"/>
      <c r="F11" s="223"/>
      <c r="G11" s="223"/>
      <c r="H11" s="223"/>
      <c r="I11" s="224" t="s">
        <v>10</v>
      </c>
      <c r="J11" s="224"/>
      <c r="K11" s="224"/>
      <c r="L11" s="224"/>
      <c r="M11" s="224"/>
      <c r="N11" s="224"/>
      <c r="O11" s="224"/>
      <c r="P11" s="224"/>
      <c r="Q11" s="224"/>
      <c r="R11" s="224"/>
      <c r="S11" s="224"/>
      <c r="T11" s="224"/>
      <c r="U11" s="224"/>
      <c r="V11" s="224"/>
      <c r="W11" s="224"/>
    </row>
    <row r="12" spans="1:29" ht="30" customHeight="1" x14ac:dyDescent="0.2">
      <c r="B12" s="21"/>
      <c r="C12" s="19" t="s">
        <v>575</v>
      </c>
      <c r="D12" s="223" t="s">
        <v>589</v>
      </c>
      <c r="E12" s="223"/>
      <c r="F12" s="223"/>
      <c r="G12" s="223"/>
      <c r="H12" s="223"/>
      <c r="I12" s="224" t="s">
        <v>10</v>
      </c>
      <c r="J12" s="224"/>
      <c r="K12" s="224"/>
      <c r="L12" s="224"/>
      <c r="M12" s="224"/>
      <c r="N12" s="224"/>
      <c r="O12" s="224"/>
      <c r="P12" s="224"/>
      <c r="Q12" s="224"/>
      <c r="R12" s="224"/>
      <c r="S12" s="224"/>
      <c r="T12" s="224"/>
      <c r="U12" s="224"/>
      <c r="V12" s="224"/>
      <c r="W12" s="224"/>
    </row>
    <row r="13" spans="1:29" ht="25.5" customHeight="1" thickBot="1" x14ac:dyDescent="0.25">
      <c r="B13" s="21"/>
      <c r="C13" s="224" t="s">
        <v>10</v>
      </c>
      <c r="D13" s="224"/>
      <c r="E13" s="224"/>
      <c r="F13" s="224"/>
      <c r="G13" s="224"/>
      <c r="H13" s="224"/>
      <c r="I13" s="224"/>
      <c r="J13" s="224"/>
      <c r="K13" s="224"/>
      <c r="L13" s="224"/>
      <c r="M13" s="224"/>
      <c r="N13" s="224"/>
      <c r="O13" s="224"/>
      <c r="P13" s="224"/>
      <c r="Q13" s="224"/>
      <c r="R13" s="224"/>
      <c r="S13" s="224"/>
      <c r="T13" s="224"/>
      <c r="U13" s="224"/>
      <c r="V13" s="224"/>
      <c r="W13" s="224"/>
    </row>
    <row r="14" spans="1:29" ht="409.6" customHeight="1" thickTop="1" thickBot="1" x14ac:dyDescent="0.25">
      <c r="B14" s="25" t="s">
        <v>21</v>
      </c>
      <c r="C14" s="240" t="s">
        <v>588</v>
      </c>
      <c r="D14" s="240"/>
      <c r="E14" s="240"/>
      <c r="F14" s="240"/>
      <c r="G14" s="240"/>
      <c r="H14" s="240"/>
      <c r="I14" s="240"/>
      <c r="J14" s="240"/>
      <c r="K14" s="240"/>
      <c r="L14" s="240"/>
      <c r="M14" s="240"/>
      <c r="N14" s="240"/>
      <c r="O14" s="240"/>
      <c r="P14" s="240"/>
      <c r="Q14" s="240"/>
      <c r="R14" s="240"/>
      <c r="S14" s="240"/>
      <c r="T14" s="240"/>
      <c r="U14" s="240"/>
      <c r="V14" s="240"/>
      <c r="W14" s="241"/>
    </row>
    <row r="15" spans="1:29" ht="9" customHeight="1" thickTop="1" thickBot="1" x14ac:dyDescent="0.25"/>
    <row r="16" spans="1:29" ht="21.75" customHeight="1" thickTop="1" thickBot="1" x14ac:dyDescent="0.25">
      <c r="B16" s="9" t="s">
        <v>23</v>
      </c>
      <c r="C16" s="10"/>
      <c r="D16" s="10"/>
      <c r="E16" s="10"/>
      <c r="F16" s="10"/>
      <c r="G16" s="10"/>
      <c r="H16" s="11"/>
      <c r="I16" s="11"/>
      <c r="J16" s="11"/>
      <c r="K16" s="11"/>
      <c r="L16" s="11"/>
      <c r="M16" s="11"/>
      <c r="N16" s="11"/>
      <c r="O16" s="11"/>
      <c r="P16" s="11"/>
      <c r="Q16" s="11"/>
      <c r="R16" s="11"/>
      <c r="S16" s="11"/>
      <c r="T16" s="11"/>
      <c r="U16" s="11"/>
      <c r="V16" s="11"/>
      <c r="W16" s="12"/>
    </row>
    <row r="17" spans="2:27" ht="19.5" customHeight="1" thickTop="1" x14ac:dyDescent="0.2">
      <c r="B17" s="227" t="s">
        <v>24</v>
      </c>
      <c r="C17" s="228"/>
      <c r="D17" s="228"/>
      <c r="E17" s="228"/>
      <c r="F17" s="228"/>
      <c r="G17" s="228"/>
      <c r="H17" s="228"/>
      <c r="I17" s="228"/>
      <c r="J17" s="28"/>
      <c r="K17" s="228" t="s">
        <v>25</v>
      </c>
      <c r="L17" s="228"/>
      <c r="M17" s="228"/>
      <c r="N17" s="228"/>
      <c r="O17" s="228"/>
      <c r="P17" s="228"/>
      <c r="Q17" s="228"/>
      <c r="R17" s="29"/>
      <c r="S17" s="228" t="s">
        <v>26</v>
      </c>
      <c r="T17" s="228"/>
      <c r="U17" s="228"/>
      <c r="V17" s="228"/>
      <c r="W17" s="229"/>
    </row>
    <row r="18" spans="2:27" ht="69" customHeight="1" x14ac:dyDescent="0.2">
      <c r="B18" s="18" t="s">
        <v>27</v>
      </c>
      <c r="C18" s="221" t="s">
        <v>10</v>
      </c>
      <c r="D18" s="221"/>
      <c r="E18" s="221"/>
      <c r="F18" s="221"/>
      <c r="G18" s="221"/>
      <c r="H18" s="221"/>
      <c r="I18" s="221"/>
      <c r="J18" s="30"/>
      <c r="K18" s="30" t="s">
        <v>28</v>
      </c>
      <c r="L18" s="221" t="s">
        <v>10</v>
      </c>
      <c r="M18" s="221"/>
      <c r="N18" s="221"/>
      <c r="O18" s="221"/>
      <c r="P18" s="221"/>
      <c r="Q18" s="221"/>
      <c r="R18" s="20"/>
      <c r="S18" s="30" t="s">
        <v>29</v>
      </c>
      <c r="T18" s="222" t="s">
        <v>587</v>
      </c>
      <c r="U18" s="222"/>
      <c r="V18" s="222"/>
      <c r="W18" s="222"/>
    </row>
    <row r="19" spans="2:27" ht="86.25" customHeight="1" x14ac:dyDescent="0.2">
      <c r="B19" s="18" t="s">
        <v>31</v>
      </c>
      <c r="C19" s="221" t="s">
        <v>10</v>
      </c>
      <c r="D19" s="221"/>
      <c r="E19" s="221"/>
      <c r="F19" s="221"/>
      <c r="G19" s="221"/>
      <c r="H19" s="221"/>
      <c r="I19" s="221"/>
      <c r="J19" s="30"/>
      <c r="K19" s="30" t="s">
        <v>31</v>
      </c>
      <c r="L19" s="221" t="s">
        <v>10</v>
      </c>
      <c r="M19" s="221"/>
      <c r="N19" s="221"/>
      <c r="O19" s="221"/>
      <c r="P19" s="221"/>
      <c r="Q19" s="221"/>
      <c r="R19" s="20"/>
      <c r="S19" s="30" t="s">
        <v>32</v>
      </c>
      <c r="T19" s="222" t="s">
        <v>10</v>
      </c>
      <c r="U19" s="222"/>
      <c r="V19" s="222"/>
      <c r="W19" s="222"/>
    </row>
    <row r="20" spans="2:27" ht="25.5" customHeight="1" thickBot="1" x14ac:dyDescent="0.25">
      <c r="B20" s="31" t="s">
        <v>33</v>
      </c>
      <c r="C20" s="205" t="s">
        <v>10</v>
      </c>
      <c r="D20" s="205"/>
      <c r="E20" s="205"/>
      <c r="F20" s="205"/>
      <c r="G20" s="205"/>
      <c r="H20" s="205"/>
      <c r="I20" s="205"/>
      <c r="J20" s="205"/>
      <c r="K20" s="205"/>
      <c r="L20" s="205"/>
      <c r="M20" s="205"/>
      <c r="N20" s="205"/>
      <c r="O20" s="205"/>
      <c r="P20" s="205"/>
      <c r="Q20" s="205"/>
      <c r="R20" s="205"/>
      <c r="S20" s="205"/>
      <c r="T20" s="205"/>
      <c r="U20" s="205"/>
      <c r="V20" s="205"/>
      <c r="W20" s="206"/>
    </row>
    <row r="21" spans="2:27" ht="21.75" customHeight="1" thickTop="1" thickBot="1" x14ac:dyDescent="0.25">
      <c r="B21" s="9" t="s">
        <v>34</v>
      </c>
      <c r="C21" s="10"/>
      <c r="D21" s="10"/>
      <c r="E21" s="10"/>
      <c r="F21" s="10"/>
      <c r="G21" s="10"/>
      <c r="H21" s="11"/>
      <c r="I21" s="11"/>
      <c r="J21" s="11"/>
      <c r="K21" s="11"/>
      <c r="L21" s="11"/>
      <c r="M21" s="11"/>
      <c r="N21" s="11"/>
      <c r="O21" s="11"/>
      <c r="P21" s="11"/>
      <c r="Q21" s="11"/>
      <c r="R21" s="11"/>
      <c r="S21" s="11"/>
      <c r="T21" s="11"/>
      <c r="U21" s="11"/>
      <c r="V21" s="11"/>
      <c r="W21" s="12"/>
    </row>
    <row r="22" spans="2:27" ht="25.5" customHeight="1" thickTop="1" thickBot="1" x14ac:dyDescent="0.25">
      <c r="B22" s="207" t="s">
        <v>35</v>
      </c>
      <c r="C22" s="208"/>
      <c r="D22" s="208"/>
      <c r="E22" s="208"/>
      <c r="F22" s="208"/>
      <c r="G22" s="208"/>
      <c r="H22" s="208"/>
      <c r="I22" s="208"/>
      <c r="J22" s="208"/>
      <c r="K22" s="208"/>
      <c r="L22" s="208"/>
      <c r="M22" s="208"/>
      <c r="N22" s="208"/>
      <c r="O22" s="208"/>
      <c r="P22" s="208"/>
      <c r="Q22" s="208"/>
      <c r="R22" s="208"/>
      <c r="S22" s="208"/>
      <c r="T22" s="209"/>
      <c r="U22" s="192" t="s">
        <v>36</v>
      </c>
      <c r="V22" s="191"/>
      <c r="W22" s="193"/>
    </row>
    <row r="23" spans="2:27" ht="14.25" customHeight="1" x14ac:dyDescent="0.2">
      <c r="B23" s="210" t="s">
        <v>37</v>
      </c>
      <c r="C23" s="211"/>
      <c r="D23" s="211"/>
      <c r="E23" s="211"/>
      <c r="F23" s="211"/>
      <c r="G23" s="211"/>
      <c r="H23" s="211"/>
      <c r="I23" s="211"/>
      <c r="J23" s="211"/>
      <c r="K23" s="211"/>
      <c r="L23" s="211"/>
      <c r="M23" s="211" t="s">
        <v>38</v>
      </c>
      <c r="N23" s="211"/>
      <c r="O23" s="211" t="s">
        <v>39</v>
      </c>
      <c r="P23" s="211"/>
      <c r="Q23" s="211" t="s">
        <v>40</v>
      </c>
      <c r="R23" s="211"/>
      <c r="S23" s="211" t="s">
        <v>41</v>
      </c>
      <c r="T23" s="214" t="s">
        <v>42</v>
      </c>
      <c r="U23" s="216" t="s">
        <v>43</v>
      </c>
      <c r="V23" s="218" t="s">
        <v>44</v>
      </c>
      <c r="W23" s="219" t="s">
        <v>45</v>
      </c>
    </row>
    <row r="24" spans="2:27" ht="27" customHeight="1" thickBot="1" x14ac:dyDescent="0.25">
      <c r="B24" s="212"/>
      <c r="C24" s="213"/>
      <c r="D24" s="213"/>
      <c r="E24" s="213"/>
      <c r="F24" s="213"/>
      <c r="G24" s="213"/>
      <c r="H24" s="213"/>
      <c r="I24" s="213"/>
      <c r="J24" s="213"/>
      <c r="K24" s="213"/>
      <c r="L24" s="213"/>
      <c r="M24" s="213"/>
      <c r="N24" s="213"/>
      <c r="O24" s="213"/>
      <c r="P24" s="213"/>
      <c r="Q24" s="213"/>
      <c r="R24" s="213"/>
      <c r="S24" s="213"/>
      <c r="T24" s="215"/>
      <c r="U24" s="217"/>
      <c r="V24" s="213"/>
      <c r="W24" s="220"/>
      <c r="Z24" s="32" t="s">
        <v>10</v>
      </c>
      <c r="AA24" s="32" t="s">
        <v>46</v>
      </c>
    </row>
    <row r="25" spans="2:27" ht="56.25" customHeight="1" x14ac:dyDescent="0.2">
      <c r="B25" s="201" t="s">
        <v>586</v>
      </c>
      <c r="C25" s="202"/>
      <c r="D25" s="202"/>
      <c r="E25" s="202"/>
      <c r="F25" s="202"/>
      <c r="G25" s="202"/>
      <c r="H25" s="202"/>
      <c r="I25" s="202"/>
      <c r="J25" s="202"/>
      <c r="K25" s="202"/>
      <c r="L25" s="202"/>
      <c r="M25" s="203" t="s">
        <v>583</v>
      </c>
      <c r="N25" s="203"/>
      <c r="O25" s="203" t="s">
        <v>48</v>
      </c>
      <c r="P25" s="203"/>
      <c r="Q25" s="204" t="s">
        <v>64</v>
      </c>
      <c r="R25" s="204"/>
      <c r="S25" s="33" t="s">
        <v>50</v>
      </c>
      <c r="T25" s="33" t="s">
        <v>50</v>
      </c>
      <c r="U25" s="33" t="s">
        <v>585</v>
      </c>
      <c r="V25" s="33">
        <f t="shared" ref="V25:V39" si="0">+IF(ISERR(U25/T25*100),"N/A",ROUND(U25/T25*100,2))</f>
        <v>81.7</v>
      </c>
      <c r="W25" s="34">
        <f t="shared" ref="W25:W39" si="1">+IF(ISERR(U25/S25*100),"N/A",ROUND(U25/S25*100,2))</f>
        <v>81.7</v>
      </c>
    </row>
    <row r="26" spans="2:27" ht="56.25" customHeight="1" x14ac:dyDescent="0.2">
      <c r="B26" s="201" t="s">
        <v>584</v>
      </c>
      <c r="C26" s="202"/>
      <c r="D26" s="202"/>
      <c r="E26" s="202"/>
      <c r="F26" s="202"/>
      <c r="G26" s="202"/>
      <c r="H26" s="202"/>
      <c r="I26" s="202"/>
      <c r="J26" s="202"/>
      <c r="K26" s="202"/>
      <c r="L26" s="202"/>
      <c r="M26" s="203" t="s">
        <v>583</v>
      </c>
      <c r="N26" s="203"/>
      <c r="O26" s="203" t="s">
        <v>48</v>
      </c>
      <c r="P26" s="203"/>
      <c r="Q26" s="204" t="s">
        <v>64</v>
      </c>
      <c r="R26" s="204"/>
      <c r="S26" s="33" t="s">
        <v>582</v>
      </c>
      <c r="T26" s="33" t="s">
        <v>582</v>
      </c>
      <c r="U26" s="33" t="s">
        <v>581</v>
      </c>
      <c r="V26" s="33">
        <f t="shared" si="0"/>
        <v>104.74</v>
      </c>
      <c r="W26" s="34">
        <f t="shared" si="1"/>
        <v>104.74</v>
      </c>
    </row>
    <row r="27" spans="2:27" ht="56.25" customHeight="1" x14ac:dyDescent="0.2">
      <c r="B27" s="201" t="s">
        <v>580</v>
      </c>
      <c r="C27" s="202"/>
      <c r="D27" s="202"/>
      <c r="E27" s="202"/>
      <c r="F27" s="202"/>
      <c r="G27" s="202"/>
      <c r="H27" s="202"/>
      <c r="I27" s="202"/>
      <c r="J27" s="202"/>
      <c r="K27" s="202"/>
      <c r="L27" s="202"/>
      <c r="M27" s="203" t="s">
        <v>575</v>
      </c>
      <c r="N27" s="203"/>
      <c r="O27" s="203" t="s">
        <v>48</v>
      </c>
      <c r="P27" s="203"/>
      <c r="Q27" s="204" t="s">
        <v>64</v>
      </c>
      <c r="R27" s="204"/>
      <c r="S27" s="33" t="s">
        <v>344</v>
      </c>
      <c r="T27" s="33" t="s">
        <v>344</v>
      </c>
      <c r="U27" s="33" t="s">
        <v>579</v>
      </c>
      <c r="V27" s="33">
        <f t="shared" si="0"/>
        <v>176.07</v>
      </c>
      <c r="W27" s="34">
        <f t="shared" si="1"/>
        <v>176.07</v>
      </c>
    </row>
    <row r="28" spans="2:27" ht="56.25" customHeight="1" x14ac:dyDescent="0.2">
      <c r="B28" s="201" t="s">
        <v>578</v>
      </c>
      <c r="C28" s="202"/>
      <c r="D28" s="202"/>
      <c r="E28" s="202"/>
      <c r="F28" s="202"/>
      <c r="G28" s="202"/>
      <c r="H28" s="202"/>
      <c r="I28" s="202"/>
      <c r="J28" s="202"/>
      <c r="K28" s="202"/>
      <c r="L28" s="202"/>
      <c r="M28" s="203" t="s">
        <v>575</v>
      </c>
      <c r="N28" s="203"/>
      <c r="O28" s="203" t="s">
        <v>48</v>
      </c>
      <c r="P28" s="203"/>
      <c r="Q28" s="204" t="s">
        <v>64</v>
      </c>
      <c r="R28" s="204"/>
      <c r="S28" s="33" t="s">
        <v>344</v>
      </c>
      <c r="T28" s="33" t="s">
        <v>344</v>
      </c>
      <c r="U28" s="33" t="s">
        <v>577</v>
      </c>
      <c r="V28" s="33">
        <f t="shared" si="0"/>
        <v>62.5</v>
      </c>
      <c r="W28" s="34">
        <f t="shared" si="1"/>
        <v>62.5</v>
      </c>
    </row>
    <row r="29" spans="2:27" ht="56.25" customHeight="1" x14ac:dyDescent="0.2">
      <c r="B29" s="201" t="s">
        <v>576</v>
      </c>
      <c r="C29" s="202"/>
      <c r="D29" s="202"/>
      <c r="E29" s="202"/>
      <c r="F29" s="202"/>
      <c r="G29" s="202"/>
      <c r="H29" s="202"/>
      <c r="I29" s="202"/>
      <c r="J29" s="202"/>
      <c r="K29" s="202"/>
      <c r="L29" s="202"/>
      <c r="M29" s="203" t="s">
        <v>575</v>
      </c>
      <c r="N29" s="203"/>
      <c r="O29" s="203" t="s">
        <v>48</v>
      </c>
      <c r="P29" s="203"/>
      <c r="Q29" s="204" t="s">
        <v>49</v>
      </c>
      <c r="R29" s="204"/>
      <c r="S29" s="33" t="s">
        <v>50</v>
      </c>
      <c r="T29" s="33" t="s">
        <v>50</v>
      </c>
      <c r="U29" s="33" t="s">
        <v>574</v>
      </c>
      <c r="V29" s="33">
        <f t="shared" si="0"/>
        <v>87.7</v>
      </c>
      <c r="W29" s="34">
        <f t="shared" si="1"/>
        <v>87.7</v>
      </c>
    </row>
    <row r="30" spans="2:27" ht="56.25" customHeight="1" x14ac:dyDescent="0.2">
      <c r="B30" s="201" t="s">
        <v>573</v>
      </c>
      <c r="C30" s="202"/>
      <c r="D30" s="202"/>
      <c r="E30" s="202"/>
      <c r="F30" s="202"/>
      <c r="G30" s="202"/>
      <c r="H30" s="202"/>
      <c r="I30" s="202"/>
      <c r="J30" s="202"/>
      <c r="K30" s="202"/>
      <c r="L30" s="202"/>
      <c r="M30" s="203" t="s">
        <v>478</v>
      </c>
      <c r="N30" s="203"/>
      <c r="O30" s="203" t="s">
        <v>48</v>
      </c>
      <c r="P30" s="203"/>
      <c r="Q30" s="204" t="s">
        <v>64</v>
      </c>
      <c r="R30" s="204"/>
      <c r="S30" s="33" t="s">
        <v>572</v>
      </c>
      <c r="T30" s="33" t="s">
        <v>572</v>
      </c>
      <c r="U30" s="33" t="s">
        <v>571</v>
      </c>
      <c r="V30" s="33">
        <f t="shared" si="0"/>
        <v>105.44</v>
      </c>
      <c r="W30" s="34">
        <f t="shared" si="1"/>
        <v>105.44</v>
      </c>
    </row>
    <row r="31" spans="2:27" ht="56.25" customHeight="1" x14ac:dyDescent="0.2">
      <c r="B31" s="201" t="s">
        <v>570</v>
      </c>
      <c r="C31" s="202"/>
      <c r="D31" s="202"/>
      <c r="E31" s="202"/>
      <c r="F31" s="202"/>
      <c r="G31" s="202"/>
      <c r="H31" s="202"/>
      <c r="I31" s="202"/>
      <c r="J31" s="202"/>
      <c r="K31" s="202"/>
      <c r="L31" s="202"/>
      <c r="M31" s="203" t="s">
        <v>478</v>
      </c>
      <c r="N31" s="203"/>
      <c r="O31" s="203" t="s">
        <v>48</v>
      </c>
      <c r="P31" s="203"/>
      <c r="Q31" s="204" t="s">
        <v>49</v>
      </c>
      <c r="R31" s="204"/>
      <c r="S31" s="33" t="s">
        <v>569</v>
      </c>
      <c r="T31" s="33" t="s">
        <v>569</v>
      </c>
      <c r="U31" s="33" t="s">
        <v>84</v>
      </c>
      <c r="V31" s="33">
        <f t="shared" si="0"/>
        <v>0</v>
      </c>
      <c r="W31" s="34">
        <f t="shared" si="1"/>
        <v>0</v>
      </c>
    </row>
    <row r="32" spans="2:27" ht="56.25" customHeight="1" x14ac:dyDescent="0.2">
      <c r="B32" s="201" t="s">
        <v>568</v>
      </c>
      <c r="C32" s="202"/>
      <c r="D32" s="202"/>
      <c r="E32" s="202"/>
      <c r="F32" s="202"/>
      <c r="G32" s="202"/>
      <c r="H32" s="202"/>
      <c r="I32" s="202"/>
      <c r="J32" s="202"/>
      <c r="K32" s="202"/>
      <c r="L32" s="202"/>
      <c r="M32" s="203" t="s">
        <v>465</v>
      </c>
      <c r="N32" s="203"/>
      <c r="O32" s="203" t="s">
        <v>48</v>
      </c>
      <c r="P32" s="203"/>
      <c r="Q32" s="204" t="s">
        <v>227</v>
      </c>
      <c r="R32" s="204"/>
      <c r="S32" s="33" t="s">
        <v>567</v>
      </c>
      <c r="T32" s="33" t="s">
        <v>566</v>
      </c>
      <c r="U32" s="33" t="s">
        <v>565</v>
      </c>
      <c r="V32" s="33">
        <f t="shared" si="0"/>
        <v>40694.17</v>
      </c>
      <c r="W32" s="34">
        <f t="shared" si="1"/>
        <v>40703.06</v>
      </c>
    </row>
    <row r="33" spans="2:25" ht="56.25" customHeight="1" x14ac:dyDescent="0.2">
      <c r="B33" s="201" t="s">
        <v>564</v>
      </c>
      <c r="C33" s="202"/>
      <c r="D33" s="202"/>
      <c r="E33" s="202"/>
      <c r="F33" s="202"/>
      <c r="G33" s="202"/>
      <c r="H33" s="202"/>
      <c r="I33" s="202"/>
      <c r="J33" s="202"/>
      <c r="K33" s="202"/>
      <c r="L33" s="202"/>
      <c r="M33" s="203" t="s">
        <v>560</v>
      </c>
      <c r="N33" s="203"/>
      <c r="O33" s="203" t="s">
        <v>48</v>
      </c>
      <c r="P33" s="203"/>
      <c r="Q33" s="204" t="s">
        <v>49</v>
      </c>
      <c r="R33" s="204"/>
      <c r="S33" s="33" t="s">
        <v>563</v>
      </c>
      <c r="T33" s="33" t="s">
        <v>50</v>
      </c>
      <c r="U33" s="33" t="s">
        <v>84</v>
      </c>
      <c r="V33" s="33">
        <f t="shared" si="0"/>
        <v>0</v>
      </c>
      <c r="W33" s="34">
        <f t="shared" si="1"/>
        <v>0</v>
      </c>
    </row>
    <row r="34" spans="2:25" ht="56.25" customHeight="1" x14ac:dyDescent="0.2">
      <c r="B34" s="201" t="s">
        <v>562</v>
      </c>
      <c r="C34" s="202"/>
      <c r="D34" s="202"/>
      <c r="E34" s="202"/>
      <c r="F34" s="202"/>
      <c r="G34" s="202"/>
      <c r="H34" s="202"/>
      <c r="I34" s="202"/>
      <c r="J34" s="202"/>
      <c r="K34" s="202"/>
      <c r="L34" s="202"/>
      <c r="M34" s="203" t="s">
        <v>560</v>
      </c>
      <c r="N34" s="203"/>
      <c r="O34" s="203" t="s">
        <v>48</v>
      </c>
      <c r="P34" s="203"/>
      <c r="Q34" s="204" t="s">
        <v>49</v>
      </c>
      <c r="R34" s="204"/>
      <c r="S34" s="33" t="s">
        <v>132</v>
      </c>
      <c r="T34" s="33" t="s">
        <v>132</v>
      </c>
      <c r="U34" s="33" t="s">
        <v>116</v>
      </c>
      <c r="V34" s="33" t="str">
        <f t="shared" si="0"/>
        <v>N/A</v>
      </c>
      <c r="W34" s="34" t="str">
        <f t="shared" si="1"/>
        <v>N/A</v>
      </c>
    </row>
    <row r="35" spans="2:25" ht="56.25" customHeight="1" x14ac:dyDescent="0.2">
      <c r="B35" s="201" t="s">
        <v>561</v>
      </c>
      <c r="C35" s="202"/>
      <c r="D35" s="202"/>
      <c r="E35" s="202"/>
      <c r="F35" s="202"/>
      <c r="G35" s="202"/>
      <c r="H35" s="202"/>
      <c r="I35" s="202"/>
      <c r="J35" s="202"/>
      <c r="K35" s="202"/>
      <c r="L35" s="202"/>
      <c r="M35" s="203" t="s">
        <v>560</v>
      </c>
      <c r="N35" s="203"/>
      <c r="O35" s="203" t="s">
        <v>48</v>
      </c>
      <c r="P35" s="203"/>
      <c r="Q35" s="204" t="s">
        <v>64</v>
      </c>
      <c r="R35" s="204"/>
      <c r="S35" s="33" t="s">
        <v>310</v>
      </c>
      <c r="T35" s="33" t="s">
        <v>310</v>
      </c>
      <c r="U35" s="33" t="s">
        <v>84</v>
      </c>
      <c r="V35" s="33">
        <f t="shared" si="0"/>
        <v>0</v>
      </c>
      <c r="W35" s="34">
        <f t="shared" si="1"/>
        <v>0</v>
      </c>
    </row>
    <row r="36" spans="2:25" ht="56.25" customHeight="1" x14ac:dyDescent="0.2">
      <c r="B36" s="201" t="s">
        <v>559</v>
      </c>
      <c r="C36" s="202"/>
      <c r="D36" s="202"/>
      <c r="E36" s="202"/>
      <c r="F36" s="202"/>
      <c r="G36" s="202"/>
      <c r="H36" s="202"/>
      <c r="I36" s="202"/>
      <c r="J36" s="202"/>
      <c r="K36" s="202"/>
      <c r="L36" s="202"/>
      <c r="M36" s="203" t="s">
        <v>556</v>
      </c>
      <c r="N36" s="203"/>
      <c r="O36" s="203" t="s">
        <v>48</v>
      </c>
      <c r="P36" s="203"/>
      <c r="Q36" s="204" t="s">
        <v>49</v>
      </c>
      <c r="R36" s="204"/>
      <c r="S36" s="33" t="s">
        <v>432</v>
      </c>
      <c r="T36" s="33" t="s">
        <v>432</v>
      </c>
      <c r="U36" s="33" t="s">
        <v>558</v>
      </c>
      <c r="V36" s="33">
        <f t="shared" si="0"/>
        <v>91.2</v>
      </c>
      <c r="W36" s="34">
        <f t="shared" si="1"/>
        <v>91.2</v>
      </c>
    </row>
    <row r="37" spans="2:25" ht="56.25" customHeight="1" x14ac:dyDescent="0.2">
      <c r="B37" s="201" t="s">
        <v>557</v>
      </c>
      <c r="C37" s="202"/>
      <c r="D37" s="202"/>
      <c r="E37" s="202"/>
      <c r="F37" s="202"/>
      <c r="G37" s="202"/>
      <c r="H37" s="202"/>
      <c r="I37" s="202"/>
      <c r="J37" s="202"/>
      <c r="K37" s="202"/>
      <c r="L37" s="202"/>
      <c r="M37" s="203" t="s">
        <v>556</v>
      </c>
      <c r="N37" s="203"/>
      <c r="O37" s="203" t="s">
        <v>48</v>
      </c>
      <c r="P37" s="203"/>
      <c r="Q37" s="204" t="s">
        <v>49</v>
      </c>
      <c r="R37" s="204"/>
      <c r="S37" s="33" t="s">
        <v>555</v>
      </c>
      <c r="T37" s="33" t="s">
        <v>555</v>
      </c>
      <c r="U37" s="33" t="s">
        <v>554</v>
      </c>
      <c r="V37" s="33">
        <f t="shared" si="0"/>
        <v>157.13999999999999</v>
      </c>
      <c r="W37" s="34">
        <f t="shared" si="1"/>
        <v>157.13999999999999</v>
      </c>
    </row>
    <row r="38" spans="2:25" ht="56.25" customHeight="1" x14ac:dyDescent="0.2">
      <c r="B38" s="201" t="s">
        <v>553</v>
      </c>
      <c r="C38" s="202"/>
      <c r="D38" s="202"/>
      <c r="E38" s="202"/>
      <c r="F38" s="202"/>
      <c r="G38" s="202"/>
      <c r="H38" s="202"/>
      <c r="I38" s="202"/>
      <c r="J38" s="202"/>
      <c r="K38" s="202"/>
      <c r="L38" s="202"/>
      <c r="M38" s="203" t="s">
        <v>549</v>
      </c>
      <c r="N38" s="203"/>
      <c r="O38" s="203" t="s">
        <v>48</v>
      </c>
      <c r="P38" s="203"/>
      <c r="Q38" s="204" t="s">
        <v>49</v>
      </c>
      <c r="R38" s="204"/>
      <c r="S38" s="33" t="s">
        <v>552</v>
      </c>
      <c r="T38" s="33" t="s">
        <v>552</v>
      </c>
      <c r="U38" s="33" t="s">
        <v>551</v>
      </c>
      <c r="V38" s="33">
        <f t="shared" si="0"/>
        <v>50.19</v>
      </c>
      <c r="W38" s="34">
        <f t="shared" si="1"/>
        <v>50.19</v>
      </c>
    </row>
    <row r="39" spans="2:25" ht="56.25" customHeight="1" thickBot="1" x14ac:dyDescent="0.25">
      <c r="B39" s="201" t="s">
        <v>550</v>
      </c>
      <c r="C39" s="202"/>
      <c r="D39" s="202"/>
      <c r="E39" s="202"/>
      <c r="F39" s="202"/>
      <c r="G39" s="202"/>
      <c r="H39" s="202"/>
      <c r="I39" s="202"/>
      <c r="J39" s="202"/>
      <c r="K39" s="202"/>
      <c r="L39" s="202"/>
      <c r="M39" s="203" t="s">
        <v>549</v>
      </c>
      <c r="N39" s="203"/>
      <c r="O39" s="203" t="s">
        <v>48</v>
      </c>
      <c r="P39" s="203"/>
      <c r="Q39" s="204" t="s">
        <v>49</v>
      </c>
      <c r="R39" s="204"/>
      <c r="S39" s="33" t="s">
        <v>548</v>
      </c>
      <c r="T39" s="33" t="s">
        <v>547</v>
      </c>
      <c r="U39" s="33" t="s">
        <v>84</v>
      </c>
      <c r="V39" s="33">
        <f t="shared" si="0"/>
        <v>0</v>
      </c>
      <c r="W39" s="34">
        <f t="shared" si="1"/>
        <v>0</v>
      </c>
    </row>
    <row r="40" spans="2:25" ht="21.75" customHeight="1" thickTop="1" thickBot="1" x14ac:dyDescent="0.25">
      <c r="B40" s="9" t="s">
        <v>59</v>
      </c>
      <c r="C40" s="10"/>
      <c r="D40" s="10"/>
      <c r="E40" s="10"/>
      <c r="F40" s="10"/>
      <c r="G40" s="10"/>
      <c r="H40" s="11"/>
      <c r="I40" s="11"/>
      <c r="J40" s="11"/>
      <c r="K40" s="11"/>
      <c r="L40" s="11"/>
      <c r="M40" s="11"/>
      <c r="N40" s="11"/>
      <c r="O40" s="11"/>
      <c r="P40" s="11"/>
      <c r="Q40" s="11"/>
      <c r="R40" s="11"/>
      <c r="S40" s="11"/>
      <c r="T40" s="11"/>
      <c r="U40" s="11"/>
      <c r="V40" s="11"/>
      <c r="W40" s="12"/>
      <c r="X40" s="35"/>
    </row>
    <row r="41" spans="2:25" ht="29.25" customHeight="1" thickTop="1" thickBot="1" x14ac:dyDescent="0.25">
      <c r="B41" s="185" t="s">
        <v>2281</v>
      </c>
      <c r="C41" s="186"/>
      <c r="D41" s="186"/>
      <c r="E41" s="186"/>
      <c r="F41" s="186"/>
      <c r="G41" s="186"/>
      <c r="H41" s="186"/>
      <c r="I41" s="186"/>
      <c r="J41" s="186"/>
      <c r="K41" s="186"/>
      <c r="L41" s="186"/>
      <c r="M41" s="186"/>
      <c r="N41" s="186"/>
      <c r="O41" s="186"/>
      <c r="P41" s="186"/>
      <c r="Q41" s="187"/>
      <c r="R41" s="36" t="s">
        <v>41</v>
      </c>
      <c r="S41" s="191" t="s">
        <v>42</v>
      </c>
      <c r="T41" s="191"/>
      <c r="U41" s="37" t="s">
        <v>60</v>
      </c>
      <c r="V41" s="192" t="s">
        <v>61</v>
      </c>
      <c r="W41" s="193"/>
    </row>
    <row r="42" spans="2:25" ht="30.75" customHeight="1" thickBot="1" x14ac:dyDescent="0.25">
      <c r="B42" s="188"/>
      <c r="C42" s="189"/>
      <c r="D42" s="189"/>
      <c r="E42" s="189"/>
      <c r="F42" s="189"/>
      <c r="G42" s="189"/>
      <c r="H42" s="189"/>
      <c r="I42" s="189"/>
      <c r="J42" s="189"/>
      <c r="K42" s="189"/>
      <c r="L42" s="189"/>
      <c r="M42" s="189"/>
      <c r="N42" s="189"/>
      <c r="O42" s="189"/>
      <c r="P42" s="189"/>
      <c r="Q42" s="190"/>
      <c r="R42" s="38" t="s">
        <v>62</v>
      </c>
      <c r="S42" s="38" t="s">
        <v>62</v>
      </c>
      <c r="T42" s="38" t="s">
        <v>48</v>
      </c>
      <c r="U42" s="38" t="s">
        <v>62</v>
      </c>
      <c r="V42" s="38" t="s">
        <v>63</v>
      </c>
      <c r="W42" s="39" t="s">
        <v>64</v>
      </c>
      <c r="Y42" s="35"/>
    </row>
    <row r="43" spans="2:25" ht="23.25" customHeight="1" thickBot="1" x14ac:dyDescent="0.25">
      <c r="B43" s="194" t="s">
        <v>65</v>
      </c>
      <c r="C43" s="195"/>
      <c r="D43" s="195"/>
      <c r="E43" s="40" t="s">
        <v>545</v>
      </c>
      <c r="F43" s="40"/>
      <c r="G43" s="40"/>
      <c r="H43" s="41"/>
      <c r="I43" s="41"/>
      <c r="J43" s="41"/>
      <c r="K43" s="41"/>
      <c r="L43" s="41"/>
      <c r="M43" s="41"/>
      <c r="N43" s="41"/>
      <c r="O43" s="41"/>
      <c r="P43" s="42"/>
      <c r="Q43" s="42"/>
      <c r="R43" s="43" t="s">
        <v>546</v>
      </c>
      <c r="S43" s="44" t="s">
        <v>10</v>
      </c>
      <c r="T43" s="42"/>
      <c r="U43" s="44" t="s">
        <v>543</v>
      </c>
      <c r="V43" s="42"/>
      <c r="W43" s="45">
        <f t="shared" ref="W43:W56" si="2">+IF(ISERR(U43/R43*100),"N/A",ROUND(U43/R43*100,2))</f>
        <v>89.61</v>
      </c>
    </row>
    <row r="44" spans="2:25" ht="26.25" customHeight="1" x14ac:dyDescent="0.2">
      <c r="B44" s="196" t="s">
        <v>69</v>
      </c>
      <c r="C44" s="197"/>
      <c r="D44" s="197"/>
      <c r="E44" s="46" t="s">
        <v>545</v>
      </c>
      <c r="F44" s="46"/>
      <c r="G44" s="46"/>
      <c r="H44" s="47"/>
      <c r="I44" s="47"/>
      <c r="J44" s="47"/>
      <c r="K44" s="47"/>
      <c r="L44" s="47"/>
      <c r="M44" s="47"/>
      <c r="N44" s="47"/>
      <c r="O44" s="47"/>
      <c r="P44" s="48"/>
      <c r="Q44" s="48"/>
      <c r="R44" s="49" t="s">
        <v>544</v>
      </c>
      <c r="S44" s="50" t="s">
        <v>543</v>
      </c>
      <c r="T44" s="50">
        <f>+IF(ISERR(S44/R44*100),"N/A",ROUND(S44/R44*100,2))</f>
        <v>100</v>
      </c>
      <c r="U44" s="50" t="s">
        <v>543</v>
      </c>
      <c r="V44" s="50">
        <f>+IF(ISERR(U44/S44*100),"N/A",ROUND(U44/S44*100,2))</f>
        <v>100</v>
      </c>
      <c r="W44" s="51">
        <f t="shared" si="2"/>
        <v>100</v>
      </c>
    </row>
    <row r="45" spans="2:25" ht="23.25" customHeight="1" thickBot="1" x14ac:dyDescent="0.25">
      <c r="B45" s="194" t="s">
        <v>65</v>
      </c>
      <c r="C45" s="195"/>
      <c r="D45" s="195"/>
      <c r="E45" s="40" t="s">
        <v>542</v>
      </c>
      <c r="F45" s="40"/>
      <c r="G45" s="40"/>
      <c r="H45" s="41"/>
      <c r="I45" s="41"/>
      <c r="J45" s="41"/>
      <c r="K45" s="41"/>
      <c r="L45" s="41"/>
      <c r="M45" s="41"/>
      <c r="N45" s="41"/>
      <c r="O45" s="41"/>
      <c r="P45" s="42"/>
      <c r="Q45" s="42"/>
      <c r="R45" s="43" t="s">
        <v>541</v>
      </c>
      <c r="S45" s="44" t="s">
        <v>10</v>
      </c>
      <c r="T45" s="42"/>
      <c r="U45" s="44" t="s">
        <v>541</v>
      </c>
      <c r="V45" s="42"/>
      <c r="W45" s="45">
        <f t="shared" si="2"/>
        <v>100</v>
      </c>
    </row>
    <row r="46" spans="2:25" ht="26.25" customHeight="1" x14ac:dyDescent="0.2">
      <c r="B46" s="196" t="s">
        <v>69</v>
      </c>
      <c r="C46" s="197"/>
      <c r="D46" s="197"/>
      <c r="E46" s="46" t="s">
        <v>542</v>
      </c>
      <c r="F46" s="46"/>
      <c r="G46" s="46"/>
      <c r="H46" s="47"/>
      <c r="I46" s="47"/>
      <c r="J46" s="47"/>
      <c r="K46" s="47"/>
      <c r="L46" s="47"/>
      <c r="M46" s="47"/>
      <c r="N46" s="47"/>
      <c r="O46" s="47"/>
      <c r="P46" s="48"/>
      <c r="Q46" s="48"/>
      <c r="R46" s="49" t="s">
        <v>541</v>
      </c>
      <c r="S46" s="50" t="s">
        <v>541</v>
      </c>
      <c r="T46" s="50">
        <f>+IF(ISERR(S46/R46*100),"N/A",ROUND(S46/R46*100,2))</f>
        <v>100</v>
      </c>
      <c r="U46" s="50" t="s">
        <v>541</v>
      </c>
      <c r="V46" s="50">
        <f>+IF(ISERR(U46/S46*100),"N/A",ROUND(U46/S46*100,2))</f>
        <v>100</v>
      </c>
      <c r="W46" s="51">
        <f t="shared" si="2"/>
        <v>100</v>
      </c>
    </row>
    <row r="47" spans="2:25" ht="23.25" customHeight="1" thickBot="1" x14ac:dyDescent="0.25">
      <c r="B47" s="194" t="s">
        <v>65</v>
      </c>
      <c r="C47" s="195"/>
      <c r="D47" s="195"/>
      <c r="E47" s="40" t="s">
        <v>462</v>
      </c>
      <c r="F47" s="40"/>
      <c r="G47" s="40"/>
      <c r="H47" s="41"/>
      <c r="I47" s="41"/>
      <c r="J47" s="41"/>
      <c r="K47" s="41"/>
      <c r="L47" s="41"/>
      <c r="M47" s="41"/>
      <c r="N47" s="41"/>
      <c r="O47" s="41"/>
      <c r="P47" s="42"/>
      <c r="Q47" s="42"/>
      <c r="R47" s="43" t="s">
        <v>540</v>
      </c>
      <c r="S47" s="44" t="s">
        <v>10</v>
      </c>
      <c r="T47" s="42"/>
      <c r="U47" s="44" t="s">
        <v>540</v>
      </c>
      <c r="V47" s="42"/>
      <c r="W47" s="45">
        <f t="shared" si="2"/>
        <v>100</v>
      </c>
    </row>
    <row r="48" spans="2:25" ht="26.25" customHeight="1" x14ac:dyDescent="0.2">
      <c r="B48" s="196" t="s">
        <v>69</v>
      </c>
      <c r="C48" s="197"/>
      <c r="D48" s="197"/>
      <c r="E48" s="46" t="s">
        <v>462</v>
      </c>
      <c r="F48" s="46"/>
      <c r="G48" s="46"/>
      <c r="H48" s="47"/>
      <c r="I48" s="47"/>
      <c r="J48" s="47"/>
      <c r="K48" s="47"/>
      <c r="L48" s="47"/>
      <c r="M48" s="47"/>
      <c r="N48" s="47"/>
      <c r="O48" s="47"/>
      <c r="P48" s="48"/>
      <c r="Q48" s="48"/>
      <c r="R48" s="49" t="s">
        <v>540</v>
      </c>
      <c r="S48" s="50" t="s">
        <v>540</v>
      </c>
      <c r="T48" s="50">
        <f>+IF(ISERR(S48/R48*100),"N/A",ROUND(S48/R48*100,2))</f>
        <v>100</v>
      </c>
      <c r="U48" s="50" t="s">
        <v>540</v>
      </c>
      <c r="V48" s="50">
        <f>+IF(ISERR(U48/S48*100),"N/A",ROUND(U48/S48*100,2))</f>
        <v>100</v>
      </c>
      <c r="W48" s="51">
        <f t="shared" si="2"/>
        <v>100</v>
      </c>
    </row>
    <row r="49" spans="2:23" ht="23.25" customHeight="1" thickBot="1" x14ac:dyDescent="0.25">
      <c r="B49" s="194" t="s">
        <v>65</v>
      </c>
      <c r="C49" s="195"/>
      <c r="D49" s="195"/>
      <c r="E49" s="40" t="s">
        <v>460</v>
      </c>
      <c r="F49" s="40"/>
      <c r="G49" s="40"/>
      <c r="H49" s="41"/>
      <c r="I49" s="41"/>
      <c r="J49" s="41"/>
      <c r="K49" s="41"/>
      <c r="L49" s="41"/>
      <c r="M49" s="41"/>
      <c r="N49" s="41"/>
      <c r="O49" s="41"/>
      <c r="P49" s="42"/>
      <c r="Q49" s="42"/>
      <c r="R49" s="43" t="s">
        <v>539</v>
      </c>
      <c r="S49" s="44" t="s">
        <v>10</v>
      </c>
      <c r="T49" s="42"/>
      <c r="U49" s="44" t="s">
        <v>538</v>
      </c>
      <c r="V49" s="42"/>
      <c r="W49" s="45">
        <f t="shared" si="2"/>
        <v>101.08</v>
      </c>
    </row>
    <row r="50" spans="2:23" ht="26.25" customHeight="1" x14ac:dyDescent="0.2">
      <c r="B50" s="196" t="s">
        <v>69</v>
      </c>
      <c r="C50" s="197"/>
      <c r="D50" s="197"/>
      <c r="E50" s="46" t="s">
        <v>460</v>
      </c>
      <c r="F50" s="46"/>
      <c r="G50" s="46"/>
      <c r="H50" s="47"/>
      <c r="I50" s="47"/>
      <c r="J50" s="47"/>
      <c r="K50" s="47"/>
      <c r="L50" s="47"/>
      <c r="M50" s="47"/>
      <c r="N50" s="47"/>
      <c r="O50" s="47"/>
      <c r="P50" s="48"/>
      <c r="Q50" s="48"/>
      <c r="R50" s="49" t="s">
        <v>538</v>
      </c>
      <c r="S50" s="50" t="s">
        <v>538</v>
      </c>
      <c r="T50" s="50">
        <f>+IF(ISERR(S50/R50*100),"N/A",ROUND(S50/R50*100,2))</f>
        <v>100</v>
      </c>
      <c r="U50" s="50" t="s">
        <v>538</v>
      </c>
      <c r="V50" s="50">
        <f>+IF(ISERR(U50/S50*100),"N/A",ROUND(U50/S50*100,2))</f>
        <v>100</v>
      </c>
      <c r="W50" s="51">
        <f t="shared" si="2"/>
        <v>100</v>
      </c>
    </row>
    <row r="51" spans="2:23" ht="23.25" customHeight="1" thickBot="1" x14ac:dyDescent="0.25">
      <c r="B51" s="194" t="s">
        <v>65</v>
      </c>
      <c r="C51" s="195"/>
      <c r="D51" s="195"/>
      <c r="E51" s="40" t="s">
        <v>536</v>
      </c>
      <c r="F51" s="40"/>
      <c r="G51" s="40"/>
      <c r="H51" s="41"/>
      <c r="I51" s="41"/>
      <c r="J51" s="41"/>
      <c r="K51" s="41"/>
      <c r="L51" s="41"/>
      <c r="M51" s="41"/>
      <c r="N51" s="41"/>
      <c r="O51" s="41"/>
      <c r="P51" s="42"/>
      <c r="Q51" s="42"/>
      <c r="R51" s="43" t="s">
        <v>537</v>
      </c>
      <c r="S51" s="44" t="s">
        <v>10</v>
      </c>
      <c r="T51" s="42"/>
      <c r="U51" s="44" t="s">
        <v>534</v>
      </c>
      <c r="V51" s="42"/>
      <c r="W51" s="45">
        <f t="shared" si="2"/>
        <v>93.63</v>
      </c>
    </row>
    <row r="52" spans="2:23" ht="26.25" customHeight="1" x14ac:dyDescent="0.2">
      <c r="B52" s="196" t="s">
        <v>69</v>
      </c>
      <c r="C52" s="197"/>
      <c r="D52" s="197"/>
      <c r="E52" s="46" t="s">
        <v>536</v>
      </c>
      <c r="F52" s="46"/>
      <c r="G52" s="46"/>
      <c r="H52" s="47"/>
      <c r="I52" s="47"/>
      <c r="J52" s="47"/>
      <c r="K52" s="47"/>
      <c r="L52" s="47"/>
      <c r="M52" s="47"/>
      <c r="N52" s="47"/>
      <c r="O52" s="47"/>
      <c r="P52" s="48"/>
      <c r="Q52" s="48"/>
      <c r="R52" s="49" t="s">
        <v>535</v>
      </c>
      <c r="S52" s="50" t="s">
        <v>535</v>
      </c>
      <c r="T52" s="50">
        <f>+IF(ISERR(S52/R52*100),"N/A",ROUND(S52/R52*100,2))</f>
        <v>100</v>
      </c>
      <c r="U52" s="50" t="s">
        <v>534</v>
      </c>
      <c r="V52" s="50">
        <f>+IF(ISERR(U52/S52*100),"N/A",ROUND(U52/S52*100,2))</f>
        <v>99.91</v>
      </c>
      <c r="W52" s="51">
        <f t="shared" si="2"/>
        <v>99.91</v>
      </c>
    </row>
    <row r="53" spans="2:23" ht="23.25" customHeight="1" thickBot="1" x14ac:dyDescent="0.25">
      <c r="B53" s="194" t="s">
        <v>65</v>
      </c>
      <c r="C53" s="195"/>
      <c r="D53" s="195"/>
      <c r="E53" s="40" t="s">
        <v>532</v>
      </c>
      <c r="F53" s="40"/>
      <c r="G53" s="40"/>
      <c r="H53" s="41"/>
      <c r="I53" s="41"/>
      <c r="J53" s="41"/>
      <c r="K53" s="41"/>
      <c r="L53" s="41"/>
      <c r="M53" s="41"/>
      <c r="N53" s="41"/>
      <c r="O53" s="41"/>
      <c r="P53" s="42"/>
      <c r="Q53" s="42"/>
      <c r="R53" s="43" t="s">
        <v>533</v>
      </c>
      <c r="S53" s="44" t="s">
        <v>10</v>
      </c>
      <c r="T53" s="42"/>
      <c r="U53" s="44" t="s">
        <v>530</v>
      </c>
      <c r="V53" s="42"/>
      <c r="W53" s="45">
        <f t="shared" si="2"/>
        <v>83.95</v>
      </c>
    </row>
    <row r="54" spans="2:23" ht="26.25" customHeight="1" x14ac:dyDescent="0.2">
      <c r="B54" s="196" t="s">
        <v>69</v>
      </c>
      <c r="C54" s="197"/>
      <c r="D54" s="197"/>
      <c r="E54" s="46" t="s">
        <v>532</v>
      </c>
      <c r="F54" s="46"/>
      <c r="G54" s="46"/>
      <c r="H54" s="47"/>
      <c r="I54" s="47"/>
      <c r="J54" s="47"/>
      <c r="K54" s="47"/>
      <c r="L54" s="47"/>
      <c r="M54" s="47"/>
      <c r="N54" s="47"/>
      <c r="O54" s="47"/>
      <c r="P54" s="48"/>
      <c r="Q54" s="48"/>
      <c r="R54" s="49" t="s">
        <v>531</v>
      </c>
      <c r="S54" s="50" t="s">
        <v>531</v>
      </c>
      <c r="T54" s="50">
        <f>+IF(ISERR(S54/R54*100),"N/A",ROUND(S54/R54*100,2))</f>
        <v>100</v>
      </c>
      <c r="U54" s="50" t="s">
        <v>530</v>
      </c>
      <c r="V54" s="50">
        <f>+IF(ISERR(U54/S54*100),"N/A",ROUND(U54/S54*100,2))</f>
        <v>99.88</v>
      </c>
      <c r="W54" s="51">
        <f t="shared" si="2"/>
        <v>99.88</v>
      </c>
    </row>
    <row r="55" spans="2:23" ht="23.25" customHeight="1" thickBot="1" x14ac:dyDescent="0.25">
      <c r="B55" s="194" t="s">
        <v>65</v>
      </c>
      <c r="C55" s="195"/>
      <c r="D55" s="195"/>
      <c r="E55" s="40" t="s">
        <v>528</v>
      </c>
      <c r="F55" s="40"/>
      <c r="G55" s="40"/>
      <c r="H55" s="41"/>
      <c r="I55" s="41"/>
      <c r="J55" s="41"/>
      <c r="K55" s="41"/>
      <c r="L55" s="41"/>
      <c r="M55" s="41"/>
      <c r="N55" s="41"/>
      <c r="O55" s="41"/>
      <c r="P55" s="42"/>
      <c r="Q55" s="42"/>
      <c r="R55" s="43" t="s">
        <v>529</v>
      </c>
      <c r="S55" s="44" t="s">
        <v>10</v>
      </c>
      <c r="T55" s="42"/>
      <c r="U55" s="44" t="s">
        <v>525</v>
      </c>
      <c r="V55" s="42"/>
      <c r="W55" s="45">
        <f t="shared" si="2"/>
        <v>0.46</v>
      </c>
    </row>
    <row r="56" spans="2:23" ht="26.25" customHeight="1" thickBot="1" x14ac:dyDescent="0.25">
      <c r="B56" s="196" t="s">
        <v>69</v>
      </c>
      <c r="C56" s="197"/>
      <c r="D56" s="197"/>
      <c r="E56" s="46" t="s">
        <v>528</v>
      </c>
      <c r="F56" s="46"/>
      <c r="G56" s="46"/>
      <c r="H56" s="47"/>
      <c r="I56" s="47"/>
      <c r="J56" s="47"/>
      <c r="K56" s="47"/>
      <c r="L56" s="47"/>
      <c r="M56" s="47"/>
      <c r="N56" s="47"/>
      <c r="O56" s="47"/>
      <c r="P56" s="48"/>
      <c r="Q56" s="48"/>
      <c r="R56" s="49" t="s">
        <v>527</v>
      </c>
      <c r="S56" s="50" t="s">
        <v>526</v>
      </c>
      <c r="T56" s="50">
        <f>+IF(ISERR(S56/R56*100),"N/A",ROUND(S56/R56*100,2))</f>
        <v>100</v>
      </c>
      <c r="U56" s="50" t="s">
        <v>525</v>
      </c>
      <c r="V56" s="50">
        <f>+IF(ISERR(U56/S56*100),"N/A",ROUND(U56/S56*100,2))</f>
        <v>35.82</v>
      </c>
      <c r="W56" s="51">
        <f t="shared" si="2"/>
        <v>35.82</v>
      </c>
    </row>
    <row r="57" spans="2:23" ht="22.5" customHeight="1" thickTop="1" thickBot="1" x14ac:dyDescent="0.25">
      <c r="B57" s="9" t="s">
        <v>71</v>
      </c>
      <c r="C57" s="10"/>
      <c r="D57" s="10"/>
      <c r="E57" s="10"/>
      <c r="F57" s="10"/>
      <c r="G57" s="10"/>
      <c r="H57" s="11"/>
      <c r="I57" s="11"/>
      <c r="J57" s="11"/>
      <c r="K57" s="11"/>
      <c r="L57" s="11"/>
      <c r="M57" s="11"/>
      <c r="N57" s="11"/>
      <c r="O57" s="11"/>
      <c r="P57" s="11"/>
      <c r="Q57" s="11"/>
      <c r="R57" s="11"/>
      <c r="S57" s="11"/>
      <c r="T57" s="11"/>
      <c r="U57" s="11"/>
      <c r="V57" s="11"/>
      <c r="W57" s="12"/>
    </row>
    <row r="58" spans="2:23" ht="37.5" customHeight="1" thickTop="1" x14ac:dyDescent="0.2">
      <c r="B58" s="179" t="s">
        <v>2205</v>
      </c>
      <c r="C58" s="180"/>
      <c r="D58" s="180"/>
      <c r="E58" s="180"/>
      <c r="F58" s="180"/>
      <c r="G58" s="180"/>
      <c r="H58" s="180"/>
      <c r="I58" s="180"/>
      <c r="J58" s="180"/>
      <c r="K58" s="180"/>
      <c r="L58" s="180"/>
      <c r="M58" s="180"/>
      <c r="N58" s="180"/>
      <c r="O58" s="180"/>
      <c r="P58" s="180"/>
      <c r="Q58" s="180"/>
      <c r="R58" s="180"/>
      <c r="S58" s="180"/>
      <c r="T58" s="180"/>
      <c r="U58" s="180"/>
      <c r="V58" s="180"/>
      <c r="W58" s="181"/>
    </row>
    <row r="59" spans="2:23" ht="328.5" customHeight="1" thickBot="1" x14ac:dyDescent="0.25">
      <c r="B59" s="198"/>
      <c r="C59" s="199"/>
      <c r="D59" s="199"/>
      <c r="E59" s="199"/>
      <c r="F59" s="199"/>
      <c r="G59" s="199"/>
      <c r="H59" s="199"/>
      <c r="I59" s="199"/>
      <c r="J59" s="199"/>
      <c r="K59" s="199"/>
      <c r="L59" s="199"/>
      <c r="M59" s="199"/>
      <c r="N59" s="199"/>
      <c r="O59" s="199"/>
      <c r="P59" s="199"/>
      <c r="Q59" s="199"/>
      <c r="R59" s="199"/>
      <c r="S59" s="199"/>
      <c r="T59" s="199"/>
      <c r="U59" s="199"/>
      <c r="V59" s="199"/>
      <c r="W59" s="200"/>
    </row>
    <row r="60" spans="2:23" ht="37.5" customHeight="1" thickTop="1" x14ac:dyDescent="0.2">
      <c r="B60" s="179" t="s">
        <v>2206</v>
      </c>
      <c r="C60" s="180"/>
      <c r="D60" s="180"/>
      <c r="E60" s="180"/>
      <c r="F60" s="180"/>
      <c r="G60" s="180"/>
      <c r="H60" s="180"/>
      <c r="I60" s="180"/>
      <c r="J60" s="180"/>
      <c r="K60" s="180"/>
      <c r="L60" s="180"/>
      <c r="M60" s="180"/>
      <c r="N60" s="180"/>
      <c r="O60" s="180"/>
      <c r="P60" s="180"/>
      <c r="Q60" s="180"/>
      <c r="R60" s="180"/>
      <c r="S60" s="180"/>
      <c r="T60" s="180"/>
      <c r="U60" s="180"/>
      <c r="V60" s="180"/>
      <c r="W60" s="181"/>
    </row>
    <row r="61" spans="2:23" ht="345.75" customHeight="1" thickBot="1" x14ac:dyDescent="0.25">
      <c r="B61" s="198"/>
      <c r="C61" s="199"/>
      <c r="D61" s="199"/>
      <c r="E61" s="199"/>
      <c r="F61" s="199"/>
      <c r="G61" s="199"/>
      <c r="H61" s="199"/>
      <c r="I61" s="199"/>
      <c r="J61" s="199"/>
      <c r="K61" s="199"/>
      <c r="L61" s="199"/>
      <c r="M61" s="199"/>
      <c r="N61" s="199"/>
      <c r="O61" s="199"/>
      <c r="P61" s="199"/>
      <c r="Q61" s="199"/>
      <c r="R61" s="199"/>
      <c r="S61" s="199"/>
      <c r="T61" s="199"/>
      <c r="U61" s="199"/>
      <c r="V61" s="199"/>
      <c r="W61" s="200"/>
    </row>
    <row r="62" spans="2:23" ht="37.5" customHeight="1" thickTop="1" x14ac:dyDescent="0.2">
      <c r="B62" s="179" t="s">
        <v>2207</v>
      </c>
      <c r="C62" s="180"/>
      <c r="D62" s="180"/>
      <c r="E62" s="180"/>
      <c r="F62" s="180"/>
      <c r="G62" s="180"/>
      <c r="H62" s="180"/>
      <c r="I62" s="180"/>
      <c r="J62" s="180"/>
      <c r="K62" s="180"/>
      <c r="L62" s="180"/>
      <c r="M62" s="180"/>
      <c r="N62" s="180"/>
      <c r="O62" s="180"/>
      <c r="P62" s="180"/>
      <c r="Q62" s="180"/>
      <c r="R62" s="180"/>
      <c r="S62" s="180"/>
      <c r="T62" s="180"/>
      <c r="U62" s="180"/>
      <c r="V62" s="180"/>
      <c r="W62" s="181"/>
    </row>
    <row r="63" spans="2:23" ht="315.75" customHeight="1" thickBot="1" x14ac:dyDescent="0.25">
      <c r="B63" s="182"/>
      <c r="C63" s="183"/>
      <c r="D63" s="183"/>
      <c r="E63" s="183"/>
      <c r="F63" s="183"/>
      <c r="G63" s="183"/>
      <c r="H63" s="183"/>
      <c r="I63" s="183"/>
      <c r="J63" s="183"/>
      <c r="K63" s="183"/>
      <c r="L63" s="183"/>
      <c r="M63" s="183"/>
      <c r="N63" s="183"/>
      <c r="O63" s="183"/>
      <c r="P63" s="183"/>
      <c r="Q63" s="183"/>
      <c r="R63" s="183"/>
      <c r="S63" s="183"/>
      <c r="T63" s="183"/>
      <c r="U63" s="183"/>
      <c r="V63" s="183"/>
      <c r="W63" s="184"/>
    </row>
  </sheetData>
  <mergeCells count="127">
    <mergeCell ref="B45:D45"/>
    <mergeCell ref="B46:D46"/>
    <mergeCell ref="B47:D47"/>
    <mergeCell ref="B48:D48"/>
    <mergeCell ref="B49:D49"/>
    <mergeCell ref="B50:D50"/>
    <mergeCell ref="B51:D51"/>
    <mergeCell ref="B60:W61"/>
    <mergeCell ref="B62:W63"/>
    <mergeCell ref="B52:D52"/>
    <mergeCell ref="B53:D53"/>
    <mergeCell ref="B54:D54"/>
    <mergeCell ref="B55:D55"/>
    <mergeCell ref="B56:D56"/>
    <mergeCell ref="B58:W59"/>
    <mergeCell ref="B39:L39"/>
    <mergeCell ref="M39:N39"/>
    <mergeCell ref="O39:P39"/>
    <mergeCell ref="Q39:R39"/>
    <mergeCell ref="B41:Q42"/>
    <mergeCell ref="S41:T41"/>
    <mergeCell ref="V41:W41"/>
    <mergeCell ref="B43:D43"/>
    <mergeCell ref="B44:D44"/>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5:L25"/>
    <mergeCell ref="M25:N25"/>
    <mergeCell ref="O25:P25"/>
    <mergeCell ref="Q25:R25"/>
    <mergeCell ref="B23:L24"/>
    <mergeCell ref="M23:N24"/>
    <mergeCell ref="O23:P24"/>
    <mergeCell ref="B26:L26"/>
    <mergeCell ref="M26:N26"/>
    <mergeCell ref="O26:P26"/>
    <mergeCell ref="Q26:R26"/>
    <mergeCell ref="Q23:R24"/>
    <mergeCell ref="S23:S24"/>
    <mergeCell ref="T23:T24"/>
    <mergeCell ref="C19:I19"/>
    <mergeCell ref="L19:Q19"/>
    <mergeCell ref="T19:W19"/>
    <mergeCell ref="C20:W20"/>
    <mergeCell ref="B22:T22"/>
    <mergeCell ref="U22:W22"/>
    <mergeCell ref="U23:U24"/>
    <mergeCell ref="V23:V24"/>
    <mergeCell ref="W23:W24"/>
    <mergeCell ref="D12:H12"/>
    <mergeCell ref="I12:W12"/>
    <mergeCell ref="C13:W13"/>
    <mergeCell ref="C14:W14"/>
    <mergeCell ref="B17:I17"/>
    <mergeCell ref="K17:Q17"/>
    <mergeCell ref="S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61" min="1" max="2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619</v>
      </c>
      <c r="M4" s="235" t="s">
        <v>618</v>
      </c>
      <c r="N4" s="235"/>
      <c r="O4" s="235"/>
      <c r="P4" s="235"/>
      <c r="Q4" s="236"/>
      <c r="R4" s="17"/>
      <c r="S4" s="237" t="s">
        <v>2022</v>
      </c>
      <c r="T4" s="238"/>
      <c r="U4" s="238"/>
      <c r="V4" s="225" t="s">
        <v>617</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342</v>
      </c>
      <c r="D6" s="221" t="s">
        <v>616</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560</v>
      </c>
      <c r="D7" s="223" t="s">
        <v>597</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615</v>
      </c>
      <c r="K8" s="24" t="s">
        <v>614</v>
      </c>
      <c r="L8" s="24" t="s">
        <v>613</v>
      </c>
      <c r="M8" s="24" t="s">
        <v>612</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36.5" customHeight="1" thickTop="1" thickBot="1" x14ac:dyDescent="0.25">
      <c r="B10" s="25" t="s">
        <v>21</v>
      </c>
      <c r="C10" s="225" t="s">
        <v>611</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519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610</v>
      </c>
      <c r="C21" s="202"/>
      <c r="D21" s="202"/>
      <c r="E21" s="202"/>
      <c r="F21" s="202"/>
      <c r="G21" s="202"/>
      <c r="H21" s="202"/>
      <c r="I21" s="202"/>
      <c r="J21" s="202"/>
      <c r="K21" s="202"/>
      <c r="L21" s="202"/>
      <c r="M21" s="203" t="s">
        <v>342</v>
      </c>
      <c r="N21" s="203"/>
      <c r="O21" s="203" t="s">
        <v>48</v>
      </c>
      <c r="P21" s="203"/>
      <c r="Q21" s="204" t="s">
        <v>64</v>
      </c>
      <c r="R21" s="204"/>
      <c r="S21" s="33" t="s">
        <v>609</v>
      </c>
      <c r="T21" s="33" t="s">
        <v>609</v>
      </c>
      <c r="U21" s="33" t="s">
        <v>608</v>
      </c>
      <c r="V21" s="33">
        <f>+IF(ISERR(U21/T21*100),"N/A",ROUND(U21/T21*100,2))</f>
        <v>260.74</v>
      </c>
      <c r="W21" s="34">
        <f>+IF(ISERR(U21/S21*100),"N/A",ROUND(U21/S21*100,2))</f>
        <v>260.74</v>
      </c>
    </row>
    <row r="22" spans="2:27" ht="56.25" customHeight="1" thickBot="1" x14ac:dyDescent="0.25">
      <c r="B22" s="201" t="s">
        <v>607</v>
      </c>
      <c r="C22" s="202"/>
      <c r="D22" s="202"/>
      <c r="E22" s="202"/>
      <c r="F22" s="202"/>
      <c r="G22" s="202"/>
      <c r="H22" s="202"/>
      <c r="I22" s="202"/>
      <c r="J22" s="202"/>
      <c r="K22" s="202"/>
      <c r="L22" s="202"/>
      <c r="M22" s="203" t="s">
        <v>560</v>
      </c>
      <c r="N22" s="203"/>
      <c r="O22" s="203" t="s">
        <v>48</v>
      </c>
      <c r="P22" s="203"/>
      <c r="Q22" s="204" t="s">
        <v>49</v>
      </c>
      <c r="R22" s="204"/>
      <c r="S22" s="33" t="s">
        <v>432</v>
      </c>
      <c r="T22" s="33" t="s">
        <v>606</v>
      </c>
      <c r="U22" s="33" t="s">
        <v>605</v>
      </c>
      <c r="V22" s="33">
        <f>+IF(ISERR(U22/T22*100),"N/A",ROUND(U22/T22*100,2))</f>
        <v>86</v>
      </c>
      <c r="W22" s="34">
        <f>+IF(ISERR(U22/S22*100),"N/A",ROUND(U22/S22*100,2))</f>
        <v>34.4</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335</v>
      </c>
      <c r="F26" s="40"/>
      <c r="G26" s="40"/>
      <c r="H26" s="41"/>
      <c r="I26" s="41"/>
      <c r="J26" s="41"/>
      <c r="K26" s="41"/>
      <c r="L26" s="41"/>
      <c r="M26" s="41"/>
      <c r="N26" s="41"/>
      <c r="O26" s="41"/>
      <c r="P26" s="42"/>
      <c r="Q26" s="42"/>
      <c r="R26" s="43" t="s">
        <v>604</v>
      </c>
      <c r="S26" s="44" t="s">
        <v>10</v>
      </c>
      <c r="T26" s="42"/>
      <c r="U26" s="44" t="s">
        <v>603</v>
      </c>
      <c r="V26" s="42"/>
      <c r="W26" s="45">
        <f>+IF(ISERR(U26/R26*100),"N/A",ROUND(U26/R26*100,2))</f>
        <v>86.3</v>
      </c>
    </row>
    <row r="27" spans="2:27" ht="26.25" customHeight="1" x14ac:dyDescent="0.2">
      <c r="B27" s="196" t="s">
        <v>69</v>
      </c>
      <c r="C27" s="197"/>
      <c r="D27" s="197"/>
      <c r="E27" s="46" t="s">
        <v>335</v>
      </c>
      <c r="F27" s="46"/>
      <c r="G27" s="46"/>
      <c r="H27" s="47"/>
      <c r="I27" s="47"/>
      <c r="J27" s="47"/>
      <c r="K27" s="47"/>
      <c r="L27" s="47"/>
      <c r="M27" s="47"/>
      <c r="N27" s="47"/>
      <c r="O27" s="47"/>
      <c r="P27" s="48"/>
      <c r="Q27" s="48"/>
      <c r="R27" s="49" t="s">
        <v>603</v>
      </c>
      <c r="S27" s="50" t="s">
        <v>603</v>
      </c>
      <c r="T27" s="50">
        <f>+IF(ISERR(S27/R27*100),"N/A",ROUND(S27/R27*100,2))</f>
        <v>100</v>
      </c>
      <c r="U27" s="50" t="s">
        <v>603</v>
      </c>
      <c r="V27" s="50">
        <f>+IF(ISERR(U27/S27*100),"N/A",ROUND(U27/S27*100,2))</f>
        <v>100</v>
      </c>
      <c r="W27" s="51">
        <f>+IF(ISERR(U27/R27*100),"N/A",ROUND(U27/R27*100,2))</f>
        <v>100</v>
      </c>
    </row>
    <row r="28" spans="2:27" ht="23.25" customHeight="1" thickBot="1" x14ac:dyDescent="0.25">
      <c r="B28" s="194" t="s">
        <v>65</v>
      </c>
      <c r="C28" s="195"/>
      <c r="D28" s="195"/>
      <c r="E28" s="40" t="s">
        <v>536</v>
      </c>
      <c r="F28" s="40"/>
      <c r="G28" s="40"/>
      <c r="H28" s="41"/>
      <c r="I28" s="41"/>
      <c r="J28" s="41"/>
      <c r="K28" s="41"/>
      <c r="L28" s="41"/>
      <c r="M28" s="41"/>
      <c r="N28" s="41"/>
      <c r="O28" s="41"/>
      <c r="P28" s="42"/>
      <c r="Q28" s="42"/>
      <c r="R28" s="43" t="s">
        <v>602</v>
      </c>
      <c r="S28" s="44" t="s">
        <v>10</v>
      </c>
      <c r="T28" s="42"/>
      <c r="U28" s="44" t="s">
        <v>601</v>
      </c>
      <c r="V28" s="42"/>
      <c r="W28" s="45">
        <f>+IF(ISERR(U28/R28*100),"N/A",ROUND(U28/R28*100,2))</f>
        <v>100.88</v>
      </c>
    </row>
    <row r="29" spans="2:27" ht="26.25" customHeight="1" thickBot="1" x14ac:dyDescent="0.25">
      <c r="B29" s="196" t="s">
        <v>69</v>
      </c>
      <c r="C29" s="197"/>
      <c r="D29" s="197"/>
      <c r="E29" s="46" t="s">
        <v>536</v>
      </c>
      <c r="F29" s="46"/>
      <c r="G29" s="46"/>
      <c r="H29" s="47"/>
      <c r="I29" s="47"/>
      <c r="J29" s="47"/>
      <c r="K29" s="47"/>
      <c r="L29" s="47"/>
      <c r="M29" s="47"/>
      <c r="N29" s="47"/>
      <c r="O29" s="47"/>
      <c r="P29" s="48"/>
      <c r="Q29" s="48"/>
      <c r="R29" s="49" t="s">
        <v>601</v>
      </c>
      <c r="S29" s="50" t="s">
        <v>601</v>
      </c>
      <c r="T29" s="50">
        <f>+IF(ISERR(S29/R29*100),"N/A",ROUND(S29/R29*100,2))</f>
        <v>100</v>
      </c>
      <c r="U29" s="50" t="s">
        <v>601</v>
      </c>
      <c r="V29" s="50">
        <f>+IF(ISERR(U29/S29*100),"N/A",ROUND(U29/S29*100,2))</f>
        <v>100</v>
      </c>
      <c r="W29" s="51">
        <f>+IF(ISERR(U29/R29*100),"N/A",ROUND(U29/R29*100,2))</f>
        <v>100</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9" t="s">
        <v>2202</v>
      </c>
      <c r="C31" s="180"/>
      <c r="D31" s="180"/>
      <c r="E31" s="180"/>
      <c r="F31" s="180"/>
      <c r="G31" s="180"/>
      <c r="H31" s="180"/>
      <c r="I31" s="180"/>
      <c r="J31" s="180"/>
      <c r="K31" s="180"/>
      <c r="L31" s="180"/>
      <c r="M31" s="180"/>
      <c r="N31" s="180"/>
      <c r="O31" s="180"/>
      <c r="P31" s="180"/>
      <c r="Q31" s="180"/>
      <c r="R31" s="180"/>
      <c r="S31" s="180"/>
      <c r="T31" s="180"/>
      <c r="U31" s="180"/>
      <c r="V31" s="180"/>
      <c r="W31" s="181"/>
    </row>
    <row r="32" spans="2:27" ht="90"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2203</v>
      </c>
      <c r="C33" s="180"/>
      <c r="D33" s="180"/>
      <c r="E33" s="180"/>
      <c r="F33" s="180"/>
      <c r="G33" s="180"/>
      <c r="H33" s="180"/>
      <c r="I33" s="180"/>
      <c r="J33" s="180"/>
      <c r="K33" s="180"/>
      <c r="L33" s="180"/>
      <c r="M33" s="180"/>
      <c r="N33" s="180"/>
      <c r="O33" s="180"/>
      <c r="P33" s="180"/>
      <c r="Q33" s="180"/>
      <c r="R33" s="180"/>
      <c r="S33" s="180"/>
      <c r="T33" s="180"/>
      <c r="U33" s="180"/>
      <c r="V33" s="180"/>
      <c r="W33" s="181"/>
    </row>
    <row r="34" spans="2:23" ht="90"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2204</v>
      </c>
      <c r="C35" s="180"/>
      <c r="D35" s="180"/>
      <c r="E35" s="180"/>
      <c r="F35" s="180"/>
      <c r="G35" s="180"/>
      <c r="H35" s="180"/>
      <c r="I35" s="180"/>
      <c r="J35" s="180"/>
      <c r="K35" s="180"/>
      <c r="L35" s="180"/>
      <c r="M35" s="180"/>
      <c r="N35" s="180"/>
      <c r="O35" s="180"/>
      <c r="P35" s="180"/>
      <c r="Q35" s="180"/>
      <c r="R35" s="180"/>
      <c r="S35" s="180"/>
      <c r="T35" s="180"/>
      <c r="U35" s="180"/>
      <c r="V35" s="180"/>
      <c r="W35" s="181"/>
    </row>
    <row r="36" spans="2:23" ht="60" customHeight="1" thickBot="1" x14ac:dyDescent="0.25">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633</v>
      </c>
      <c r="M4" s="235" t="s">
        <v>632</v>
      </c>
      <c r="N4" s="235"/>
      <c r="O4" s="235"/>
      <c r="P4" s="235"/>
      <c r="Q4" s="236"/>
      <c r="R4" s="17"/>
      <c r="S4" s="237" t="s">
        <v>2022</v>
      </c>
      <c r="T4" s="238"/>
      <c r="U4" s="238"/>
      <c r="V4" s="225" t="s">
        <v>631</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623</v>
      </c>
      <c r="D6" s="221" t="s">
        <v>630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629</v>
      </c>
      <c r="K8" s="24" t="s">
        <v>628</v>
      </c>
      <c r="L8" s="24" t="s">
        <v>627</v>
      </c>
      <c r="M8" s="24" t="s">
        <v>626</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05.75" customHeight="1" thickTop="1" thickBot="1" x14ac:dyDescent="0.25">
      <c r="B10" s="25" t="s">
        <v>21</v>
      </c>
      <c r="C10" s="225" t="s">
        <v>625</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519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624</v>
      </c>
      <c r="C21" s="202"/>
      <c r="D21" s="202"/>
      <c r="E21" s="202"/>
      <c r="F21" s="202"/>
      <c r="G21" s="202"/>
      <c r="H21" s="202"/>
      <c r="I21" s="202"/>
      <c r="J21" s="202"/>
      <c r="K21" s="202"/>
      <c r="L21" s="202"/>
      <c r="M21" s="203" t="s">
        <v>623</v>
      </c>
      <c r="N21" s="203"/>
      <c r="O21" s="203" t="s">
        <v>48</v>
      </c>
      <c r="P21" s="203"/>
      <c r="Q21" s="204" t="s">
        <v>64</v>
      </c>
      <c r="R21" s="204"/>
      <c r="S21" s="33" t="s">
        <v>350</v>
      </c>
      <c r="T21" s="33" t="s">
        <v>350</v>
      </c>
      <c r="U21" s="33" t="s">
        <v>309</v>
      </c>
      <c r="V21" s="33">
        <f>+IF(ISERR(U21/T21*100),"N/A",ROUND(U21/T21*100,2))</f>
        <v>25</v>
      </c>
      <c r="W21" s="34">
        <f>+IF(ISERR(U21/S21*100),"N/A",ROUND(U21/S21*100,2))</f>
        <v>25</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621</v>
      </c>
      <c r="F25" s="40"/>
      <c r="G25" s="40"/>
      <c r="H25" s="41"/>
      <c r="I25" s="41"/>
      <c r="J25" s="41"/>
      <c r="K25" s="41"/>
      <c r="L25" s="41"/>
      <c r="M25" s="41"/>
      <c r="N25" s="41"/>
      <c r="O25" s="41"/>
      <c r="P25" s="42"/>
      <c r="Q25" s="42"/>
      <c r="R25" s="43" t="s">
        <v>622</v>
      </c>
      <c r="S25" s="44" t="s">
        <v>10</v>
      </c>
      <c r="T25" s="42"/>
      <c r="U25" s="44" t="s">
        <v>620</v>
      </c>
      <c r="V25" s="42"/>
      <c r="W25" s="45">
        <f>+IF(ISERR(U25/R25*100),"N/A",ROUND(U25/R25*100,2))</f>
        <v>90.69</v>
      </c>
    </row>
    <row r="26" spans="2:27" ht="26.25" customHeight="1" thickBot="1" x14ac:dyDescent="0.25">
      <c r="B26" s="196" t="s">
        <v>69</v>
      </c>
      <c r="C26" s="197"/>
      <c r="D26" s="197"/>
      <c r="E26" s="46" t="s">
        <v>621</v>
      </c>
      <c r="F26" s="46"/>
      <c r="G26" s="46"/>
      <c r="H26" s="47"/>
      <c r="I26" s="47"/>
      <c r="J26" s="47"/>
      <c r="K26" s="47"/>
      <c r="L26" s="47"/>
      <c r="M26" s="47"/>
      <c r="N26" s="47"/>
      <c r="O26" s="47"/>
      <c r="P26" s="48"/>
      <c r="Q26" s="48"/>
      <c r="R26" s="49" t="s">
        <v>620</v>
      </c>
      <c r="S26" s="50" t="s">
        <v>620</v>
      </c>
      <c r="T26" s="50">
        <f>+IF(ISERR(S26/R26*100),"N/A",ROUND(S26/R26*100,2))</f>
        <v>100</v>
      </c>
      <c r="U26" s="50" t="s">
        <v>620</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2199</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06.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2200</v>
      </c>
      <c r="C30" s="180"/>
      <c r="D30" s="180"/>
      <c r="E30" s="180"/>
      <c r="F30" s="180"/>
      <c r="G30" s="180"/>
      <c r="H30" s="180"/>
      <c r="I30" s="180"/>
      <c r="J30" s="180"/>
      <c r="K30" s="180"/>
      <c r="L30" s="180"/>
      <c r="M30" s="180"/>
      <c r="N30" s="180"/>
      <c r="O30" s="180"/>
      <c r="P30" s="180"/>
      <c r="Q30" s="180"/>
      <c r="R30" s="180"/>
      <c r="S30" s="180"/>
      <c r="T30" s="180"/>
      <c r="U30" s="180"/>
      <c r="V30" s="180"/>
      <c r="W30" s="181"/>
    </row>
    <row r="31" spans="2:27" ht="33.7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2201</v>
      </c>
      <c r="C32" s="180"/>
      <c r="D32" s="180"/>
      <c r="E32" s="180"/>
      <c r="F32" s="180"/>
      <c r="G32" s="180"/>
      <c r="H32" s="180"/>
      <c r="I32" s="180"/>
      <c r="J32" s="180"/>
      <c r="K32" s="180"/>
      <c r="L32" s="180"/>
      <c r="M32" s="180"/>
      <c r="N32" s="180"/>
      <c r="O32" s="180"/>
      <c r="P32" s="180"/>
      <c r="Q32" s="180"/>
      <c r="R32" s="180"/>
      <c r="S32" s="180"/>
      <c r="T32" s="180"/>
      <c r="U32" s="180"/>
      <c r="V32" s="180"/>
      <c r="W32" s="181"/>
    </row>
    <row r="33" spans="2:23" ht="40.5" customHeight="1"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v>
      </c>
      <c r="D4" s="232" t="s">
        <v>5</v>
      </c>
      <c r="E4" s="232"/>
      <c r="F4" s="232"/>
      <c r="G4" s="232"/>
      <c r="H4" s="233"/>
      <c r="I4" s="16"/>
      <c r="J4" s="234" t="s">
        <v>6</v>
      </c>
      <c r="K4" s="232"/>
      <c r="L4" s="15" t="s">
        <v>7</v>
      </c>
      <c r="M4" s="235" t="s">
        <v>8</v>
      </c>
      <c r="N4" s="235"/>
      <c r="O4" s="235"/>
      <c r="P4" s="235"/>
      <c r="Q4" s="236"/>
      <c r="R4" s="17"/>
      <c r="S4" s="237" t="s">
        <v>2022</v>
      </c>
      <c r="T4" s="238"/>
      <c r="U4" s="238"/>
      <c r="V4" s="225" t="s">
        <v>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12</v>
      </c>
      <c r="D6" s="221" t="s">
        <v>13</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18</v>
      </c>
      <c r="K8" s="24" t="s">
        <v>19</v>
      </c>
      <c r="L8" s="24" t="s">
        <v>20</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22</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30</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47</v>
      </c>
      <c r="C21" s="202"/>
      <c r="D21" s="202"/>
      <c r="E21" s="202"/>
      <c r="F21" s="202"/>
      <c r="G21" s="202"/>
      <c r="H21" s="202"/>
      <c r="I21" s="202"/>
      <c r="J21" s="202"/>
      <c r="K21" s="202"/>
      <c r="L21" s="202"/>
      <c r="M21" s="203" t="s">
        <v>12</v>
      </c>
      <c r="N21" s="203"/>
      <c r="O21" s="203" t="s">
        <v>48</v>
      </c>
      <c r="P21" s="203"/>
      <c r="Q21" s="204" t="s">
        <v>49</v>
      </c>
      <c r="R21" s="204"/>
      <c r="S21" s="33" t="s">
        <v>50</v>
      </c>
      <c r="T21" s="33" t="s">
        <v>50</v>
      </c>
      <c r="U21" s="33" t="s">
        <v>51</v>
      </c>
      <c r="V21" s="33">
        <f>+IF(ISERR(U21/T21*100),"N/A",ROUND(U21/T21*100,2))</f>
        <v>128.19999999999999</v>
      </c>
      <c r="W21" s="34">
        <f>+IF(ISERR(U21/S21*100),"N/A",ROUND(U21/S21*100,2))</f>
        <v>128.19999999999999</v>
      </c>
    </row>
    <row r="22" spans="2:27" ht="56.25" customHeight="1" x14ac:dyDescent="0.2">
      <c r="B22" s="201" t="s">
        <v>52</v>
      </c>
      <c r="C22" s="202"/>
      <c r="D22" s="202"/>
      <c r="E22" s="202"/>
      <c r="F22" s="202"/>
      <c r="G22" s="202"/>
      <c r="H22" s="202"/>
      <c r="I22" s="202"/>
      <c r="J22" s="202"/>
      <c r="K22" s="202"/>
      <c r="L22" s="202"/>
      <c r="M22" s="203" t="s">
        <v>12</v>
      </c>
      <c r="N22" s="203"/>
      <c r="O22" s="203" t="s">
        <v>53</v>
      </c>
      <c r="P22" s="203"/>
      <c r="Q22" s="204" t="s">
        <v>49</v>
      </c>
      <c r="R22" s="204"/>
      <c r="S22" s="33" t="s">
        <v>54</v>
      </c>
      <c r="T22" s="33" t="s">
        <v>54</v>
      </c>
      <c r="U22" s="33" t="s">
        <v>55</v>
      </c>
      <c r="V22" s="33">
        <f>+IF(ISERR(U22/T22*100),"N/A",ROUND(U22/T22*100,2))</f>
        <v>144.86000000000001</v>
      </c>
      <c r="W22" s="34">
        <f>+IF(ISERR(U22/S22*100),"N/A",ROUND(U22/S22*100,2))</f>
        <v>144.86000000000001</v>
      </c>
    </row>
    <row r="23" spans="2:27" ht="56.25" customHeight="1" x14ac:dyDescent="0.2">
      <c r="B23" s="201" t="s">
        <v>56</v>
      </c>
      <c r="C23" s="202"/>
      <c r="D23" s="202"/>
      <c r="E23" s="202"/>
      <c r="F23" s="202"/>
      <c r="G23" s="202"/>
      <c r="H23" s="202"/>
      <c r="I23" s="202"/>
      <c r="J23" s="202"/>
      <c r="K23" s="202"/>
      <c r="L23" s="202"/>
      <c r="M23" s="203" t="s">
        <v>12</v>
      </c>
      <c r="N23" s="203"/>
      <c r="O23" s="203" t="s">
        <v>48</v>
      </c>
      <c r="P23" s="203"/>
      <c r="Q23" s="204" t="s">
        <v>49</v>
      </c>
      <c r="R23" s="204"/>
      <c r="S23" s="33" t="s">
        <v>50</v>
      </c>
      <c r="T23" s="33" t="s">
        <v>50</v>
      </c>
      <c r="U23" s="33" t="s">
        <v>50</v>
      </c>
      <c r="V23" s="33">
        <f>+IF(ISERR(U23/T23*100),"N/A",ROUND(U23/T23*100,2))</f>
        <v>100</v>
      </c>
      <c r="W23" s="34">
        <f>+IF(ISERR(U23/S23*100),"N/A",ROUND(U23/S23*100,2))</f>
        <v>100</v>
      </c>
    </row>
    <row r="24" spans="2:27" ht="56.25" customHeight="1" x14ac:dyDescent="0.2">
      <c r="B24" s="201" t="s">
        <v>57</v>
      </c>
      <c r="C24" s="202"/>
      <c r="D24" s="202"/>
      <c r="E24" s="202"/>
      <c r="F24" s="202"/>
      <c r="G24" s="202"/>
      <c r="H24" s="202"/>
      <c r="I24" s="202"/>
      <c r="J24" s="202"/>
      <c r="K24" s="202"/>
      <c r="L24" s="202"/>
      <c r="M24" s="203" t="s">
        <v>12</v>
      </c>
      <c r="N24" s="203"/>
      <c r="O24" s="203" t="s">
        <v>48</v>
      </c>
      <c r="P24" s="203"/>
      <c r="Q24" s="204" t="s">
        <v>49</v>
      </c>
      <c r="R24" s="204"/>
      <c r="S24" s="33" t="s">
        <v>50</v>
      </c>
      <c r="T24" s="33" t="s">
        <v>50</v>
      </c>
      <c r="U24" s="33" t="s">
        <v>50</v>
      </c>
      <c r="V24" s="33">
        <f>+IF(ISERR(U24/T24*100),"N/A",ROUND(U24/T24*100,2))</f>
        <v>100</v>
      </c>
      <c r="W24" s="34">
        <f>+IF(ISERR(U24/S24*100),"N/A",ROUND(U24/S24*100,2))</f>
        <v>100</v>
      </c>
    </row>
    <row r="25" spans="2:27" ht="56.25" customHeight="1" thickBot="1" x14ac:dyDescent="0.25">
      <c r="B25" s="201" t="s">
        <v>58</v>
      </c>
      <c r="C25" s="202"/>
      <c r="D25" s="202"/>
      <c r="E25" s="202"/>
      <c r="F25" s="202"/>
      <c r="G25" s="202"/>
      <c r="H25" s="202"/>
      <c r="I25" s="202"/>
      <c r="J25" s="202"/>
      <c r="K25" s="202"/>
      <c r="L25" s="202"/>
      <c r="M25" s="203" t="s">
        <v>12</v>
      </c>
      <c r="N25" s="203"/>
      <c r="O25" s="203" t="s">
        <v>48</v>
      </c>
      <c r="P25" s="203"/>
      <c r="Q25" s="204" t="s">
        <v>49</v>
      </c>
      <c r="R25" s="204"/>
      <c r="S25" s="33" t="s">
        <v>50</v>
      </c>
      <c r="T25" s="33" t="s">
        <v>50</v>
      </c>
      <c r="U25" s="33" t="s">
        <v>50</v>
      </c>
      <c r="V25" s="33">
        <f>+IF(ISERR(U25/T25*100),"N/A",ROUND(U25/T25*100,2))</f>
        <v>100</v>
      </c>
      <c r="W25" s="34">
        <f>+IF(ISERR(U25/S25*100),"N/A",ROUND(U25/S25*100,2))</f>
        <v>100</v>
      </c>
    </row>
    <row r="26" spans="2:27" ht="21.75" customHeight="1" thickTop="1" thickBot="1" x14ac:dyDescent="0.25">
      <c r="B26" s="9" t="s">
        <v>59</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5" t="s">
        <v>2281</v>
      </c>
      <c r="C27" s="186"/>
      <c r="D27" s="186"/>
      <c r="E27" s="186"/>
      <c r="F27" s="186"/>
      <c r="G27" s="186"/>
      <c r="H27" s="186"/>
      <c r="I27" s="186"/>
      <c r="J27" s="186"/>
      <c r="K27" s="186"/>
      <c r="L27" s="186"/>
      <c r="M27" s="186"/>
      <c r="N27" s="186"/>
      <c r="O27" s="186"/>
      <c r="P27" s="186"/>
      <c r="Q27" s="187"/>
      <c r="R27" s="36" t="s">
        <v>41</v>
      </c>
      <c r="S27" s="191" t="s">
        <v>42</v>
      </c>
      <c r="T27" s="191"/>
      <c r="U27" s="37" t="s">
        <v>60</v>
      </c>
      <c r="V27" s="192" t="s">
        <v>61</v>
      </c>
      <c r="W27" s="193"/>
    </row>
    <row r="28" spans="2:27" ht="30.75" customHeight="1" thickBot="1" x14ac:dyDescent="0.25">
      <c r="B28" s="188"/>
      <c r="C28" s="189"/>
      <c r="D28" s="189"/>
      <c r="E28" s="189"/>
      <c r="F28" s="189"/>
      <c r="G28" s="189"/>
      <c r="H28" s="189"/>
      <c r="I28" s="189"/>
      <c r="J28" s="189"/>
      <c r="K28" s="189"/>
      <c r="L28" s="189"/>
      <c r="M28" s="189"/>
      <c r="N28" s="189"/>
      <c r="O28" s="189"/>
      <c r="P28" s="189"/>
      <c r="Q28" s="190"/>
      <c r="R28" s="38" t="s">
        <v>62</v>
      </c>
      <c r="S28" s="38" t="s">
        <v>62</v>
      </c>
      <c r="T28" s="38" t="s">
        <v>48</v>
      </c>
      <c r="U28" s="38" t="s">
        <v>62</v>
      </c>
      <c r="V28" s="38" t="s">
        <v>63</v>
      </c>
      <c r="W28" s="39" t="s">
        <v>64</v>
      </c>
      <c r="Y28" s="35"/>
    </row>
    <row r="29" spans="2:27" ht="23.25" customHeight="1" thickBot="1" x14ac:dyDescent="0.25">
      <c r="B29" s="194" t="s">
        <v>65</v>
      </c>
      <c r="C29" s="195"/>
      <c r="D29" s="195"/>
      <c r="E29" s="40" t="s">
        <v>66</v>
      </c>
      <c r="F29" s="40"/>
      <c r="G29" s="40"/>
      <c r="H29" s="41"/>
      <c r="I29" s="41"/>
      <c r="J29" s="41"/>
      <c r="K29" s="41"/>
      <c r="L29" s="41"/>
      <c r="M29" s="41"/>
      <c r="N29" s="41"/>
      <c r="O29" s="41"/>
      <c r="P29" s="42"/>
      <c r="Q29" s="42"/>
      <c r="R29" s="43" t="s">
        <v>67</v>
      </c>
      <c r="S29" s="44" t="s">
        <v>10</v>
      </c>
      <c r="T29" s="42"/>
      <c r="U29" s="44" t="s">
        <v>68</v>
      </c>
      <c r="V29" s="42"/>
      <c r="W29" s="45">
        <f>+IF(ISERR(U29/R29*100),"N/A",ROUND(U29/R29*100,2))</f>
        <v>83.52</v>
      </c>
    </row>
    <row r="30" spans="2:27" ht="26.25" customHeight="1" thickBot="1" x14ac:dyDescent="0.25">
      <c r="B30" s="196" t="s">
        <v>69</v>
      </c>
      <c r="C30" s="197"/>
      <c r="D30" s="197"/>
      <c r="E30" s="46" t="s">
        <v>66</v>
      </c>
      <c r="F30" s="46"/>
      <c r="G30" s="46"/>
      <c r="H30" s="47"/>
      <c r="I30" s="47"/>
      <c r="J30" s="47"/>
      <c r="K30" s="47"/>
      <c r="L30" s="47"/>
      <c r="M30" s="47"/>
      <c r="N30" s="47"/>
      <c r="O30" s="47"/>
      <c r="P30" s="48"/>
      <c r="Q30" s="48"/>
      <c r="R30" s="49" t="s">
        <v>70</v>
      </c>
      <c r="S30" s="50" t="s">
        <v>70</v>
      </c>
      <c r="T30" s="50">
        <f>+IF(ISERR(S30/R30*100),"N/A",ROUND(S30/R30*100,2))</f>
        <v>100</v>
      </c>
      <c r="U30" s="50" t="s">
        <v>68</v>
      </c>
      <c r="V30" s="50">
        <f>+IF(ISERR(U30/S30*100),"N/A",ROUND(U30/S30*100,2))</f>
        <v>95.95</v>
      </c>
      <c r="W30" s="51">
        <f>+IF(ISERR(U30/R30*100),"N/A",ROUND(U30/R30*100,2))</f>
        <v>95.95</v>
      </c>
    </row>
    <row r="31" spans="2:27" ht="22.5" customHeight="1" thickTop="1" thickBot="1" x14ac:dyDescent="0.25">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9" t="s">
        <v>2277</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08.7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2278</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08.75" customHeight="1" thickBot="1" x14ac:dyDescent="0.25">
      <c r="B35" s="198"/>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Top="1" x14ac:dyDescent="0.2">
      <c r="B36" s="179" t="s">
        <v>2279</v>
      </c>
      <c r="C36" s="180"/>
      <c r="D36" s="180"/>
      <c r="E36" s="180"/>
      <c r="F36" s="180"/>
      <c r="G36" s="180"/>
      <c r="H36" s="180"/>
      <c r="I36" s="180"/>
      <c r="J36" s="180"/>
      <c r="K36" s="180"/>
      <c r="L36" s="180"/>
      <c r="M36" s="180"/>
      <c r="N36" s="180"/>
      <c r="O36" s="180"/>
      <c r="P36" s="180"/>
      <c r="Q36" s="180"/>
      <c r="R36" s="180"/>
      <c r="S36" s="180"/>
      <c r="T36" s="180"/>
      <c r="U36" s="180"/>
      <c r="V36" s="180"/>
      <c r="W36" s="181"/>
    </row>
    <row r="37" spans="2:23" ht="15.75" thickBot="1" x14ac:dyDescent="0.25">
      <c r="B37" s="182"/>
      <c r="C37" s="183"/>
      <c r="D37" s="183"/>
      <c r="E37" s="183"/>
      <c r="F37" s="183"/>
      <c r="G37" s="183"/>
      <c r="H37" s="183"/>
      <c r="I37" s="183"/>
      <c r="J37" s="183"/>
      <c r="K37" s="183"/>
      <c r="L37" s="183"/>
      <c r="M37" s="183"/>
      <c r="N37" s="183"/>
      <c r="O37" s="183"/>
      <c r="P37" s="183"/>
      <c r="Q37" s="183"/>
      <c r="R37" s="183"/>
      <c r="S37" s="183"/>
      <c r="T37" s="183"/>
      <c r="U37" s="183"/>
      <c r="V37" s="183"/>
      <c r="W37" s="184"/>
    </row>
  </sheetData>
  <mergeCells count="67">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34:W35"/>
    <mergeCell ref="B36:W37"/>
    <mergeCell ref="B27:Q28"/>
    <mergeCell ref="S27:T27"/>
    <mergeCell ref="V27:W27"/>
    <mergeCell ref="B29:D29"/>
    <mergeCell ref="B30:D30"/>
    <mergeCell ref="B32:W33"/>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2"/>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672</v>
      </c>
      <c r="M4" s="235" t="s">
        <v>671</v>
      </c>
      <c r="N4" s="235"/>
      <c r="O4" s="235"/>
      <c r="P4" s="235"/>
      <c r="Q4" s="236"/>
      <c r="R4" s="17"/>
      <c r="S4" s="237" t="s">
        <v>2022</v>
      </c>
      <c r="T4" s="238"/>
      <c r="U4" s="238"/>
      <c r="V4" s="225" t="s">
        <v>670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640</v>
      </c>
      <c r="D6" s="221" t="s">
        <v>669</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668</v>
      </c>
      <c r="K8" s="24" t="s">
        <v>667</v>
      </c>
      <c r="L8" s="24" t="s">
        <v>666</v>
      </c>
      <c r="M8" s="24" t="s">
        <v>665</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50" customHeight="1" thickTop="1" thickBot="1" x14ac:dyDescent="0.25">
      <c r="B10" s="25" t="s">
        <v>21</v>
      </c>
      <c r="C10" s="225" t="s">
        <v>664</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519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663</v>
      </c>
      <c r="C21" s="202"/>
      <c r="D21" s="202"/>
      <c r="E21" s="202"/>
      <c r="F21" s="202"/>
      <c r="G21" s="202"/>
      <c r="H21" s="202"/>
      <c r="I21" s="202"/>
      <c r="J21" s="202"/>
      <c r="K21" s="202"/>
      <c r="L21" s="202"/>
      <c r="M21" s="203" t="s">
        <v>640</v>
      </c>
      <c r="N21" s="203"/>
      <c r="O21" s="203" t="s">
        <v>48</v>
      </c>
      <c r="P21" s="203"/>
      <c r="Q21" s="204" t="s">
        <v>49</v>
      </c>
      <c r="R21" s="204"/>
      <c r="S21" s="33" t="s">
        <v>50</v>
      </c>
      <c r="T21" s="33" t="s">
        <v>50</v>
      </c>
      <c r="U21" s="33" t="s">
        <v>662</v>
      </c>
      <c r="V21" s="33">
        <f t="shared" ref="V21:V30" si="0">+IF(ISERR(U21/T21*100),"N/A",ROUND(U21/T21*100,2))</f>
        <v>37.200000000000003</v>
      </c>
      <c r="W21" s="34">
        <f t="shared" ref="W21:W30" si="1">+IF(ISERR(U21/S21*100),"N/A",ROUND(U21/S21*100,2))</f>
        <v>37.200000000000003</v>
      </c>
    </row>
    <row r="22" spans="2:27" ht="56.25" customHeight="1" x14ac:dyDescent="0.2">
      <c r="B22" s="201" t="s">
        <v>661</v>
      </c>
      <c r="C22" s="202"/>
      <c r="D22" s="202"/>
      <c r="E22" s="202"/>
      <c r="F22" s="202"/>
      <c r="G22" s="202"/>
      <c r="H22" s="202"/>
      <c r="I22" s="202"/>
      <c r="J22" s="202"/>
      <c r="K22" s="202"/>
      <c r="L22" s="202"/>
      <c r="M22" s="203" t="s">
        <v>640</v>
      </c>
      <c r="N22" s="203"/>
      <c r="O22" s="203" t="s">
        <v>48</v>
      </c>
      <c r="P22" s="203"/>
      <c r="Q22" s="204" t="s">
        <v>49</v>
      </c>
      <c r="R22" s="204"/>
      <c r="S22" s="33" t="s">
        <v>660</v>
      </c>
      <c r="T22" s="33" t="s">
        <v>660</v>
      </c>
      <c r="U22" s="33" t="s">
        <v>653</v>
      </c>
      <c r="V22" s="33">
        <f t="shared" si="0"/>
        <v>59.65</v>
      </c>
      <c r="W22" s="34">
        <f t="shared" si="1"/>
        <v>59.65</v>
      </c>
    </row>
    <row r="23" spans="2:27" ht="56.25" customHeight="1" x14ac:dyDescent="0.2">
      <c r="B23" s="201" t="s">
        <v>659</v>
      </c>
      <c r="C23" s="202"/>
      <c r="D23" s="202"/>
      <c r="E23" s="202"/>
      <c r="F23" s="202"/>
      <c r="G23" s="202"/>
      <c r="H23" s="202"/>
      <c r="I23" s="202"/>
      <c r="J23" s="202"/>
      <c r="K23" s="202"/>
      <c r="L23" s="202"/>
      <c r="M23" s="203" t="s">
        <v>640</v>
      </c>
      <c r="N23" s="203"/>
      <c r="O23" s="203" t="s">
        <v>48</v>
      </c>
      <c r="P23" s="203"/>
      <c r="Q23" s="204" t="s">
        <v>49</v>
      </c>
      <c r="R23" s="204"/>
      <c r="S23" s="33" t="s">
        <v>50</v>
      </c>
      <c r="T23" s="33" t="s">
        <v>50</v>
      </c>
      <c r="U23" s="33" t="s">
        <v>658</v>
      </c>
      <c r="V23" s="33">
        <f t="shared" si="0"/>
        <v>31.8</v>
      </c>
      <c r="W23" s="34">
        <f t="shared" si="1"/>
        <v>31.8</v>
      </c>
    </row>
    <row r="24" spans="2:27" ht="56.25" customHeight="1" x14ac:dyDescent="0.2">
      <c r="B24" s="201" t="s">
        <v>657</v>
      </c>
      <c r="C24" s="202"/>
      <c r="D24" s="202"/>
      <c r="E24" s="202"/>
      <c r="F24" s="202"/>
      <c r="G24" s="202"/>
      <c r="H24" s="202"/>
      <c r="I24" s="202"/>
      <c r="J24" s="202"/>
      <c r="K24" s="202"/>
      <c r="L24" s="202"/>
      <c r="M24" s="203" t="s">
        <v>640</v>
      </c>
      <c r="N24" s="203"/>
      <c r="O24" s="203" t="s">
        <v>48</v>
      </c>
      <c r="P24" s="203"/>
      <c r="Q24" s="204" t="s">
        <v>49</v>
      </c>
      <c r="R24" s="204"/>
      <c r="S24" s="33" t="s">
        <v>656</v>
      </c>
      <c r="T24" s="33" t="s">
        <v>656</v>
      </c>
      <c r="U24" s="33" t="s">
        <v>655</v>
      </c>
      <c r="V24" s="33">
        <f t="shared" si="0"/>
        <v>47.4</v>
      </c>
      <c r="W24" s="34">
        <f t="shared" si="1"/>
        <v>47.4</v>
      </c>
    </row>
    <row r="25" spans="2:27" ht="56.25" customHeight="1" x14ac:dyDescent="0.2">
      <c r="B25" s="201" t="s">
        <v>654</v>
      </c>
      <c r="C25" s="202"/>
      <c r="D25" s="202"/>
      <c r="E25" s="202"/>
      <c r="F25" s="202"/>
      <c r="G25" s="202"/>
      <c r="H25" s="202"/>
      <c r="I25" s="202"/>
      <c r="J25" s="202"/>
      <c r="K25" s="202"/>
      <c r="L25" s="202"/>
      <c r="M25" s="203" t="s">
        <v>640</v>
      </c>
      <c r="N25" s="203"/>
      <c r="O25" s="203" t="s">
        <v>48</v>
      </c>
      <c r="P25" s="203"/>
      <c r="Q25" s="204" t="s">
        <v>49</v>
      </c>
      <c r="R25" s="204"/>
      <c r="S25" s="33" t="s">
        <v>653</v>
      </c>
      <c r="T25" s="33" t="s">
        <v>653</v>
      </c>
      <c r="U25" s="33" t="s">
        <v>652</v>
      </c>
      <c r="V25" s="33">
        <f t="shared" si="0"/>
        <v>5.88</v>
      </c>
      <c r="W25" s="34">
        <f t="shared" si="1"/>
        <v>5.88</v>
      </c>
    </row>
    <row r="26" spans="2:27" ht="56.25" customHeight="1" x14ac:dyDescent="0.2">
      <c r="B26" s="201" t="s">
        <v>651</v>
      </c>
      <c r="C26" s="202"/>
      <c r="D26" s="202"/>
      <c r="E26" s="202"/>
      <c r="F26" s="202"/>
      <c r="G26" s="202"/>
      <c r="H26" s="202"/>
      <c r="I26" s="202"/>
      <c r="J26" s="202"/>
      <c r="K26" s="202"/>
      <c r="L26" s="202"/>
      <c r="M26" s="203" t="s">
        <v>640</v>
      </c>
      <c r="N26" s="203"/>
      <c r="O26" s="203" t="s">
        <v>48</v>
      </c>
      <c r="P26" s="203"/>
      <c r="Q26" s="204" t="s">
        <v>49</v>
      </c>
      <c r="R26" s="204"/>
      <c r="S26" s="33" t="s">
        <v>650</v>
      </c>
      <c r="T26" s="33" t="s">
        <v>650</v>
      </c>
      <c r="U26" s="33" t="s">
        <v>649</v>
      </c>
      <c r="V26" s="33">
        <f t="shared" si="0"/>
        <v>5.37</v>
      </c>
      <c r="W26" s="34">
        <f t="shared" si="1"/>
        <v>5.37</v>
      </c>
    </row>
    <row r="27" spans="2:27" ht="56.25" customHeight="1" x14ac:dyDescent="0.2">
      <c r="B27" s="201" t="s">
        <v>648</v>
      </c>
      <c r="C27" s="202"/>
      <c r="D27" s="202"/>
      <c r="E27" s="202"/>
      <c r="F27" s="202"/>
      <c r="G27" s="202"/>
      <c r="H27" s="202"/>
      <c r="I27" s="202"/>
      <c r="J27" s="202"/>
      <c r="K27" s="202"/>
      <c r="L27" s="202"/>
      <c r="M27" s="203" t="s">
        <v>640</v>
      </c>
      <c r="N27" s="203"/>
      <c r="O27" s="203" t="s">
        <v>48</v>
      </c>
      <c r="P27" s="203"/>
      <c r="Q27" s="204" t="s">
        <v>49</v>
      </c>
      <c r="R27" s="204"/>
      <c r="S27" s="33" t="s">
        <v>647</v>
      </c>
      <c r="T27" s="33" t="s">
        <v>647</v>
      </c>
      <c r="U27" s="33" t="s">
        <v>226</v>
      </c>
      <c r="V27" s="33">
        <f t="shared" si="0"/>
        <v>14.97</v>
      </c>
      <c r="W27" s="34">
        <f t="shared" si="1"/>
        <v>14.97</v>
      </c>
    </row>
    <row r="28" spans="2:27" ht="56.25" customHeight="1" x14ac:dyDescent="0.2">
      <c r="B28" s="201" t="s">
        <v>646</v>
      </c>
      <c r="C28" s="202"/>
      <c r="D28" s="202"/>
      <c r="E28" s="202"/>
      <c r="F28" s="202"/>
      <c r="G28" s="202"/>
      <c r="H28" s="202"/>
      <c r="I28" s="202"/>
      <c r="J28" s="202"/>
      <c r="K28" s="202"/>
      <c r="L28" s="202"/>
      <c r="M28" s="203" t="s">
        <v>640</v>
      </c>
      <c r="N28" s="203"/>
      <c r="O28" s="203" t="s">
        <v>48</v>
      </c>
      <c r="P28" s="203"/>
      <c r="Q28" s="204" t="s">
        <v>49</v>
      </c>
      <c r="R28" s="204"/>
      <c r="S28" s="33" t="s">
        <v>645</v>
      </c>
      <c r="T28" s="33" t="s">
        <v>645</v>
      </c>
      <c r="U28" s="33" t="s">
        <v>644</v>
      </c>
      <c r="V28" s="33">
        <f t="shared" si="0"/>
        <v>10.98</v>
      </c>
      <c r="W28" s="34">
        <f t="shared" si="1"/>
        <v>10.98</v>
      </c>
    </row>
    <row r="29" spans="2:27" ht="56.25" customHeight="1" x14ac:dyDescent="0.2">
      <c r="B29" s="201" t="s">
        <v>643</v>
      </c>
      <c r="C29" s="202"/>
      <c r="D29" s="202"/>
      <c r="E29" s="202"/>
      <c r="F29" s="202"/>
      <c r="G29" s="202"/>
      <c r="H29" s="202"/>
      <c r="I29" s="202"/>
      <c r="J29" s="202"/>
      <c r="K29" s="202"/>
      <c r="L29" s="202"/>
      <c r="M29" s="203" t="s">
        <v>640</v>
      </c>
      <c r="N29" s="203"/>
      <c r="O29" s="203" t="s">
        <v>48</v>
      </c>
      <c r="P29" s="203"/>
      <c r="Q29" s="204" t="s">
        <v>49</v>
      </c>
      <c r="R29" s="204"/>
      <c r="S29" s="33" t="s">
        <v>642</v>
      </c>
      <c r="T29" s="33" t="s">
        <v>642</v>
      </c>
      <c r="U29" s="33" t="s">
        <v>638</v>
      </c>
      <c r="V29" s="33">
        <f t="shared" si="0"/>
        <v>4.17</v>
      </c>
      <c r="W29" s="34">
        <f t="shared" si="1"/>
        <v>4.17</v>
      </c>
    </row>
    <row r="30" spans="2:27" ht="56.25" customHeight="1" thickBot="1" x14ac:dyDescent="0.25">
      <c r="B30" s="201" t="s">
        <v>641</v>
      </c>
      <c r="C30" s="202"/>
      <c r="D30" s="202"/>
      <c r="E30" s="202"/>
      <c r="F30" s="202"/>
      <c r="G30" s="202"/>
      <c r="H30" s="202"/>
      <c r="I30" s="202"/>
      <c r="J30" s="202"/>
      <c r="K30" s="202"/>
      <c r="L30" s="202"/>
      <c r="M30" s="203" t="s">
        <v>640</v>
      </c>
      <c r="N30" s="203"/>
      <c r="O30" s="203" t="s">
        <v>48</v>
      </c>
      <c r="P30" s="203"/>
      <c r="Q30" s="204" t="s">
        <v>49</v>
      </c>
      <c r="R30" s="204"/>
      <c r="S30" s="33" t="s">
        <v>639</v>
      </c>
      <c r="T30" s="33" t="s">
        <v>639</v>
      </c>
      <c r="U30" s="33" t="s">
        <v>638</v>
      </c>
      <c r="V30" s="33">
        <f t="shared" si="0"/>
        <v>2.94</v>
      </c>
      <c r="W30" s="34">
        <f t="shared" si="1"/>
        <v>2.94</v>
      </c>
    </row>
    <row r="31" spans="2:27" ht="21.75" customHeight="1" thickTop="1" thickBot="1" x14ac:dyDescent="0.25">
      <c r="B31" s="9" t="s">
        <v>59</v>
      </c>
      <c r="C31" s="10"/>
      <c r="D31" s="10"/>
      <c r="E31" s="10"/>
      <c r="F31" s="10"/>
      <c r="G31" s="10"/>
      <c r="H31" s="11"/>
      <c r="I31" s="11"/>
      <c r="J31" s="11"/>
      <c r="K31" s="11"/>
      <c r="L31" s="11"/>
      <c r="M31" s="11"/>
      <c r="N31" s="11"/>
      <c r="O31" s="11"/>
      <c r="P31" s="11"/>
      <c r="Q31" s="11"/>
      <c r="R31" s="11"/>
      <c r="S31" s="11"/>
      <c r="T31" s="11"/>
      <c r="U31" s="11"/>
      <c r="V31" s="11"/>
      <c r="W31" s="12"/>
      <c r="X31" s="35"/>
    </row>
    <row r="32" spans="2:27" ht="29.25" customHeight="1" thickTop="1" thickBot="1" x14ac:dyDescent="0.25">
      <c r="B32" s="185" t="s">
        <v>2281</v>
      </c>
      <c r="C32" s="186"/>
      <c r="D32" s="186"/>
      <c r="E32" s="186"/>
      <c r="F32" s="186"/>
      <c r="G32" s="186"/>
      <c r="H32" s="186"/>
      <c r="I32" s="186"/>
      <c r="J32" s="186"/>
      <c r="K32" s="186"/>
      <c r="L32" s="186"/>
      <c r="M32" s="186"/>
      <c r="N32" s="186"/>
      <c r="O32" s="186"/>
      <c r="P32" s="186"/>
      <c r="Q32" s="187"/>
      <c r="R32" s="36" t="s">
        <v>41</v>
      </c>
      <c r="S32" s="191" t="s">
        <v>42</v>
      </c>
      <c r="T32" s="191"/>
      <c r="U32" s="37" t="s">
        <v>60</v>
      </c>
      <c r="V32" s="192" t="s">
        <v>61</v>
      </c>
      <c r="W32" s="193"/>
    </row>
    <row r="33" spans="2:25" ht="30.75" customHeight="1" thickBot="1" x14ac:dyDescent="0.25">
      <c r="B33" s="188"/>
      <c r="C33" s="189"/>
      <c r="D33" s="189"/>
      <c r="E33" s="189"/>
      <c r="F33" s="189"/>
      <c r="G33" s="189"/>
      <c r="H33" s="189"/>
      <c r="I33" s="189"/>
      <c r="J33" s="189"/>
      <c r="K33" s="189"/>
      <c r="L33" s="189"/>
      <c r="M33" s="189"/>
      <c r="N33" s="189"/>
      <c r="O33" s="189"/>
      <c r="P33" s="189"/>
      <c r="Q33" s="190"/>
      <c r="R33" s="38" t="s">
        <v>62</v>
      </c>
      <c r="S33" s="38" t="s">
        <v>62</v>
      </c>
      <c r="T33" s="38" t="s">
        <v>48</v>
      </c>
      <c r="U33" s="38" t="s">
        <v>62</v>
      </c>
      <c r="V33" s="38" t="s">
        <v>63</v>
      </c>
      <c r="W33" s="39" t="s">
        <v>64</v>
      </c>
      <c r="Y33" s="35"/>
    </row>
    <row r="34" spans="2:25" ht="23.25" customHeight="1" thickBot="1" x14ac:dyDescent="0.25">
      <c r="B34" s="194" t="s">
        <v>65</v>
      </c>
      <c r="C34" s="195"/>
      <c r="D34" s="195"/>
      <c r="E34" s="40" t="s">
        <v>636</v>
      </c>
      <c r="F34" s="40"/>
      <c r="G34" s="40"/>
      <c r="H34" s="41"/>
      <c r="I34" s="41"/>
      <c r="J34" s="41"/>
      <c r="K34" s="41"/>
      <c r="L34" s="41"/>
      <c r="M34" s="41"/>
      <c r="N34" s="41"/>
      <c r="O34" s="41"/>
      <c r="P34" s="42"/>
      <c r="Q34" s="42"/>
      <c r="R34" s="43" t="s">
        <v>637</v>
      </c>
      <c r="S34" s="44" t="s">
        <v>10</v>
      </c>
      <c r="T34" s="42"/>
      <c r="U34" s="44" t="s">
        <v>634</v>
      </c>
      <c r="V34" s="42"/>
      <c r="W34" s="45">
        <f>+IF(ISERR(U34/R34*100),"N/A",ROUND(U34/R34*100,2))</f>
        <v>93.91</v>
      </c>
    </row>
    <row r="35" spans="2:25" ht="26.25" customHeight="1" thickBot="1" x14ac:dyDescent="0.25">
      <c r="B35" s="196" t="s">
        <v>69</v>
      </c>
      <c r="C35" s="197"/>
      <c r="D35" s="197"/>
      <c r="E35" s="46" t="s">
        <v>636</v>
      </c>
      <c r="F35" s="46"/>
      <c r="G35" s="46"/>
      <c r="H35" s="47"/>
      <c r="I35" s="47"/>
      <c r="J35" s="47"/>
      <c r="K35" s="47"/>
      <c r="L35" s="47"/>
      <c r="M35" s="47"/>
      <c r="N35" s="47"/>
      <c r="O35" s="47"/>
      <c r="P35" s="48"/>
      <c r="Q35" s="48"/>
      <c r="R35" s="49" t="s">
        <v>635</v>
      </c>
      <c r="S35" s="50" t="s">
        <v>635</v>
      </c>
      <c r="T35" s="50">
        <f>+IF(ISERR(S35/R35*100),"N/A",ROUND(S35/R35*100,2))</f>
        <v>100</v>
      </c>
      <c r="U35" s="50" t="s">
        <v>634</v>
      </c>
      <c r="V35" s="50">
        <f>+IF(ISERR(U35/S35*100),"N/A",ROUND(U35/S35*100,2))</f>
        <v>99.93</v>
      </c>
      <c r="W35" s="51">
        <f>+IF(ISERR(U35/R35*100),"N/A",ROUND(U35/R35*100,2))</f>
        <v>99.93</v>
      </c>
    </row>
    <row r="36" spans="2:25" ht="22.5" customHeight="1" thickTop="1" thickBot="1" x14ac:dyDescent="0.25">
      <c r="B36" s="9" t="s">
        <v>71</v>
      </c>
      <c r="C36" s="10"/>
      <c r="D36" s="10"/>
      <c r="E36" s="10"/>
      <c r="F36" s="10"/>
      <c r="G36" s="10"/>
      <c r="H36" s="11"/>
      <c r="I36" s="11"/>
      <c r="J36" s="11"/>
      <c r="K36" s="11"/>
      <c r="L36" s="11"/>
      <c r="M36" s="11"/>
      <c r="N36" s="11"/>
      <c r="O36" s="11"/>
      <c r="P36" s="11"/>
      <c r="Q36" s="11"/>
      <c r="R36" s="11"/>
      <c r="S36" s="11"/>
      <c r="T36" s="11"/>
      <c r="U36" s="11"/>
      <c r="V36" s="11"/>
      <c r="W36" s="12"/>
    </row>
    <row r="37" spans="2:25" ht="37.5" customHeight="1" thickTop="1" x14ac:dyDescent="0.2">
      <c r="B37" s="179" t="s">
        <v>2196</v>
      </c>
      <c r="C37" s="180"/>
      <c r="D37" s="180"/>
      <c r="E37" s="180"/>
      <c r="F37" s="180"/>
      <c r="G37" s="180"/>
      <c r="H37" s="180"/>
      <c r="I37" s="180"/>
      <c r="J37" s="180"/>
      <c r="K37" s="180"/>
      <c r="L37" s="180"/>
      <c r="M37" s="180"/>
      <c r="N37" s="180"/>
      <c r="O37" s="180"/>
      <c r="P37" s="180"/>
      <c r="Q37" s="180"/>
      <c r="R37" s="180"/>
      <c r="S37" s="180"/>
      <c r="T37" s="180"/>
      <c r="U37" s="180"/>
      <c r="V37" s="180"/>
      <c r="W37" s="181"/>
    </row>
    <row r="38" spans="2:25" ht="141" customHeight="1" thickBot="1" x14ac:dyDescent="0.25">
      <c r="B38" s="198"/>
      <c r="C38" s="199"/>
      <c r="D38" s="199"/>
      <c r="E38" s="199"/>
      <c r="F38" s="199"/>
      <c r="G38" s="199"/>
      <c r="H38" s="199"/>
      <c r="I38" s="199"/>
      <c r="J38" s="199"/>
      <c r="K38" s="199"/>
      <c r="L38" s="199"/>
      <c r="M38" s="199"/>
      <c r="N38" s="199"/>
      <c r="O38" s="199"/>
      <c r="P38" s="199"/>
      <c r="Q38" s="199"/>
      <c r="R38" s="199"/>
      <c r="S38" s="199"/>
      <c r="T38" s="199"/>
      <c r="U38" s="199"/>
      <c r="V38" s="199"/>
      <c r="W38" s="200"/>
    </row>
    <row r="39" spans="2:25" ht="37.5" customHeight="1" thickTop="1" x14ac:dyDescent="0.2">
      <c r="B39" s="179" t="s">
        <v>2197</v>
      </c>
      <c r="C39" s="180"/>
      <c r="D39" s="180"/>
      <c r="E39" s="180"/>
      <c r="F39" s="180"/>
      <c r="G39" s="180"/>
      <c r="H39" s="180"/>
      <c r="I39" s="180"/>
      <c r="J39" s="180"/>
      <c r="K39" s="180"/>
      <c r="L39" s="180"/>
      <c r="M39" s="180"/>
      <c r="N39" s="180"/>
      <c r="O39" s="180"/>
      <c r="P39" s="180"/>
      <c r="Q39" s="180"/>
      <c r="R39" s="180"/>
      <c r="S39" s="180"/>
      <c r="T39" s="180"/>
      <c r="U39" s="180"/>
      <c r="V39" s="180"/>
      <c r="W39" s="181"/>
    </row>
    <row r="40" spans="2:25" ht="56.25" customHeight="1" thickBot="1" x14ac:dyDescent="0.25">
      <c r="B40" s="198"/>
      <c r="C40" s="199"/>
      <c r="D40" s="199"/>
      <c r="E40" s="199"/>
      <c r="F40" s="199"/>
      <c r="G40" s="199"/>
      <c r="H40" s="199"/>
      <c r="I40" s="199"/>
      <c r="J40" s="199"/>
      <c r="K40" s="199"/>
      <c r="L40" s="199"/>
      <c r="M40" s="199"/>
      <c r="N40" s="199"/>
      <c r="O40" s="199"/>
      <c r="P40" s="199"/>
      <c r="Q40" s="199"/>
      <c r="R40" s="199"/>
      <c r="S40" s="199"/>
      <c r="T40" s="199"/>
      <c r="U40" s="199"/>
      <c r="V40" s="199"/>
      <c r="W40" s="200"/>
    </row>
    <row r="41" spans="2:25" ht="37.5" customHeight="1" thickTop="1" x14ac:dyDescent="0.2">
      <c r="B41" s="179" t="s">
        <v>2198</v>
      </c>
      <c r="C41" s="180"/>
      <c r="D41" s="180"/>
      <c r="E41" s="180"/>
      <c r="F41" s="180"/>
      <c r="G41" s="180"/>
      <c r="H41" s="180"/>
      <c r="I41" s="180"/>
      <c r="J41" s="180"/>
      <c r="K41" s="180"/>
      <c r="L41" s="180"/>
      <c r="M41" s="180"/>
      <c r="N41" s="180"/>
      <c r="O41" s="180"/>
      <c r="P41" s="180"/>
      <c r="Q41" s="180"/>
      <c r="R41" s="180"/>
      <c r="S41" s="180"/>
      <c r="T41" s="180"/>
      <c r="U41" s="180"/>
      <c r="V41" s="180"/>
      <c r="W41" s="181"/>
    </row>
    <row r="42" spans="2:25" ht="74.25" customHeight="1" thickBot="1" x14ac:dyDescent="0.25">
      <c r="B42" s="182"/>
      <c r="C42" s="183"/>
      <c r="D42" s="183"/>
      <c r="E42" s="183"/>
      <c r="F42" s="183"/>
      <c r="G42" s="183"/>
      <c r="H42" s="183"/>
      <c r="I42" s="183"/>
      <c r="J42" s="183"/>
      <c r="K42" s="183"/>
      <c r="L42" s="183"/>
      <c r="M42" s="183"/>
      <c r="N42" s="183"/>
      <c r="O42" s="183"/>
      <c r="P42" s="183"/>
      <c r="Q42" s="183"/>
      <c r="R42" s="183"/>
      <c r="S42" s="183"/>
      <c r="T42" s="183"/>
      <c r="U42" s="183"/>
      <c r="V42" s="183"/>
      <c r="W42" s="184"/>
    </row>
  </sheetData>
  <mergeCells count="87">
    <mergeCell ref="B39:W40"/>
    <mergeCell ref="B41:W42"/>
    <mergeCell ref="S32:T32"/>
    <mergeCell ref="V32:W32"/>
    <mergeCell ref="B34:D34"/>
    <mergeCell ref="B35:D35"/>
    <mergeCell ref="B37:W38"/>
    <mergeCell ref="B30:L30"/>
    <mergeCell ref="M30:N30"/>
    <mergeCell ref="O30:P30"/>
    <mergeCell ref="Q30:R30"/>
    <mergeCell ref="B32:Q33"/>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688</v>
      </c>
      <c r="M4" s="235" t="s">
        <v>687</v>
      </c>
      <c r="N4" s="235"/>
      <c r="O4" s="235"/>
      <c r="P4" s="235"/>
      <c r="Q4" s="236"/>
      <c r="R4" s="17"/>
      <c r="S4" s="237" t="s">
        <v>2022</v>
      </c>
      <c r="T4" s="238"/>
      <c r="U4" s="238"/>
      <c r="V4" s="225" t="s">
        <v>686</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351</v>
      </c>
      <c r="D6" s="221" t="s">
        <v>685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684</v>
      </c>
      <c r="K8" s="24" t="s">
        <v>683</v>
      </c>
      <c r="L8" s="24" t="s">
        <v>682</v>
      </c>
      <c r="M8" s="24" t="s">
        <v>681</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680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519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679</v>
      </c>
      <c r="C21" s="202"/>
      <c r="D21" s="202"/>
      <c r="E21" s="202"/>
      <c r="F21" s="202"/>
      <c r="G21" s="202"/>
      <c r="H21" s="202"/>
      <c r="I21" s="202"/>
      <c r="J21" s="202"/>
      <c r="K21" s="202"/>
      <c r="L21" s="202"/>
      <c r="M21" s="203" t="s">
        <v>351</v>
      </c>
      <c r="N21" s="203"/>
      <c r="O21" s="203" t="s">
        <v>48</v>
      </c>
      <c r="P21" s="203"/>
      <c r="Q21" s="204" t="s">
        <v>64</v>
      </c>
      <c r="R21" s="204"/>
      <c r="S21" s="33" t="s">
        <v>403</v>
      </c>
      <c r="T21" s="33" t="s">
        <v>403</v>
      </c>
      <c r="U21" s="33" t="s">
        <v>678</v>
      </c>
      <c r="V21" s="33">
        <f>+IF(ISERR(U21/T21*100),"N/A",ROUND(U21/T21*100,2))</f>
        <v>103.67</v>
      </c>
      <c r="W21" s="34">
        <f>+IF(ISERR(U21/S21*100),"N/A",ROUND(U21/S21*100,2))</f>
        <v>103.67</v>
      </c>
    </row>
    <row r="22" spans="2:27" ht="56.25" customHeight="1" thickBot="1" x14ac:dyDescent="0.25">
      <c r="B22" s="201" t="s">
        <v>677</v>
      </c>
      <c r="C22" s="202"/>
      <c r="D22" s="202"/>
      <c r="E22" s="202"/>
      <c r="F22" s="202"/>
      <c r="G22" s="202"/>
      <c r="H22" s="202"/>
      <c r="I22" s="202"/>
      <c r="J22" s="202"/>
      <c r="K22" s="202"/>
      <c r="L22" s="202"/>
      <c r="M22" s="203" t="s">
        <v>351</v>
      </c>
      <c r="N22" s="203"/>
      <c r="O22" s="203" t="s">
        <v>48</v>
      </c>
      <c r="P22" s="203"/>
      <c r="Q22" s="204" t="s">
        <v>64</v>
      </c>
      <c r="R22" s="204"/>
      <c r="S22" s="33" t="s">
        <v>132</v>
      </c>
      <c r="T22" s="33" t="s">
        <v>132</v>
      </c>
      <c r="U22" s="33" t="s">
        <v>676</v>
      </c>
      <c r="V22" s="33">
        <f>+IF(ISERR(U22/T22*100),"N/A",ROUND(U22/T22*100,2))</f>
        <v>98</v>
      </c>
      <c r="W22" s="34">
        <f>+IF(ISERR(U22/S22*100),"N/A",ROUND(U22/S22*100,2))</f>
        <v>98</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339</v>
      </c>
      <c r="F26" s="40"/>
      <c r="G26" s="40"/>
      <c r="H26" s="41"/>
      <c r="I26" s="41"/>
      <c r="J26" s="41"/>
      <c r="K26" s="41"/>
      <c r="L26" s="41"/>
      <c r="M26" s="41"/>
      <c r="N26" s="41"/>
      <c r="O26" s="41"/>
      <c r="P26" s="42"/>
      <c r="Q26" s="42"/>
      <c r="R26" s="43" t="s">
        <v>675</v>
      </c>
      <c r="S26" s="44" t="s">
        <v>10</v>
      </c>
      <c r="T26" s="42"/>
      <c r="U26" s="44" t="s">
        <v>673</v>
      </c>
      <c r="V26" s="42"/>
      <c r="W26" s="45">
        <f>+IF(ISERR(U26/R26*100),"N/A",ROUND(U26/R26*100,2))</f>
        <v>69.540000000000006</v>
      </c>
    </row>
    <row r="27" spans="2:27" ht="26.25" customHeight="1" thickBot="1" x14ac:dyDescent="0.25">
      <c r="B27" s="196" t="s">
        <v>69</v>
      </c>
      <c r="C27" s="197"/>
      <c r="D27" s="197"/>
      <c r="E27" s="46" t="s">
        <v>339</v>
      </c>
      <c r="F27" s="46"/>
      <c r="G27" s="46"/>
      <c r="H27" s="47"/>
      <c r="I27" s="47"/>
      <c r="J27" s="47"/>
      <c r="K27" s="47"/>
      <c r="L27" s="47"/>
      <c r="M27" s="47"/>
      <c r="N27" s="47"/>
      <c r="O27" s="47"/>
      <c r="P27" s="48"/>
      <c r="Q27" s="48"/>
      <c r="R27" s="49" t="s">
        <v>674</v>
      </c>
      <c r="S27" s="50" t="s">
        <v>674</v>
      </c>
      <c r="T27" s="50">
        <f>+IF(ISERR(S27/R27*100),"N/A",ROUND(S27/R27*100,2))</f>
        <v>100</v>
      </c>
      <c r="U27" s="50" t="s">
        <v>673</v>
      </c>
      <c r="V27" s="50">
        <f>+IF(ISERR(U27/S27*100),"N/A",ROUND(U27/S27*100,2))</f>
        <v>73.17</v>
      </c>
      <c r="W27" s="51">
        <f>+IF(ISERR(U27/R27*100),"N/A",ROUND(U27/R27*100,2))</f>
        <v>73.17</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2193</v>
      </c>
      <c r="C29" s="180"/>
      <c r="D29" s="180"/>
      <c r="E29" s="180"/>
      <c r="F29" s="180"/>
      <c r="G29" s="180"/>
      <c r="H29" s="180"/>
      <c r="I29" s="180"/>
      <c r="J29" s="180"/>
      <c r="K29" s="180"/>
      <c r="L29" s="180"/>
      <c r="M29" s="180"/>
      <c r="N29" s="180"/>
      <c r="O29" s="180"/>
      <c r="P29" s="180"/>
      <c r="Q29" s="180"/>
      <c r="R29" s="180"/>
      <c r="S29" s="180"/>
      <c r="T29" s="180"/>
      <c r="U29" s="180"/>
      <c r="V29" s="180"/>
      <c r="W29" s="181"/>
    </row>
    <row r="30" spans="2:27" ht="86.2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2194</v>
      </c>
      <c r="C31" s="180"/>
      <c r="D31" s="180"/>
      <c r="E31" s="180"/>
      <c r="F31" s="180"/>
      <c r="G31" s="180"/>
      <c r="H31" s="180"/>
      <c r="I31" s="180"/>
      <c r="J31" s="180"/>
      <c r="K31" s="180"/>
      <c r="L31" s="180"/>
      <c r="M31" s="180"/>
      <c r="N31" s="180"/>
      <c r="O31" s="180"/>
      <c r="P31" s="180"/>
      <c r="Q31" s="180"/>
      <c r="R31" s="180"/>
      <c r="S31" s="180"/>
      <c r="T31" s="180"/>
      <c r="U31" s="180"/>
      <c r="V31" s="180"/>
      <c r="W31" s="181"/>
    </row>
    <row r="32" spans="2:27" ht="92.2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2195</v>
      </c>
      <c r="C33" s="180"/>
      <c r="D33" s="180"/>
      <c r="E33" s="180"/>
      <c r="F33" s="180"/>
      <c r="G33" s="180"/>
      <c r="H33" s="180"/>
      <c r="I33" s="180"/>
      <c r="J33" s="180"/>
      <c r="K33" s="180"/>
      <c r="L33" s="180"/>
      <c r="M33" s="180"/>
      <c r="N33" s="180"/>
      <c r="O33" s="180"/>
      <c r="P33" s="180"/>
      <c r="Q33" s="180"/>
      <c r="R33" s="180"/>
      <c r="S33" s="180"/>
      <c r="T33" s="180"/>
      <c r="U33" s="180"/>
      <c r="V33" s="180"/>
      <c r="W33" s="181"/>
    </row>
    <row r="34" spans="2:23" ht="45" customHeight="1"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698</v>
      </c>
      <c r="M4" s="235" t="s">
        <v>697</v>
      </c>
      <c r="N4" s="235"/>
      <c r="O4" s="235"/>
      <c r="P4" s="235"/>
      <c r="Q4" s="236"/>
      <c r="R4" s="17"/>
      <c r="S4" s="237" t="s">
        <v>2022</v>
      </c>
      <c r="T4" s="238"/>
      <c r="U4" s="238"/>
      <c r="V4" s="225" t="s">
        <v>691</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10</v>
      </c>
      <c r="D6" s="221" t="s">
        <v>10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696</v>
      </c>
      <c r="K8" s="24" t="s">
        <v>19</v>
      </c>
      <c r="L8" s="24" t="s">
        <v>695</v>
      </c>
      <c r="M8" s="24" t="s">
        <v>694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36.5" customHeight="1" thickTop="1" thickBot="1" x14ac:dyDescent="0.25">
      <c r="B10" s="25" t="s">
        <v>21</v>
      </c>
      <c r="C10" s="225" t="s">
        <v>693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519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692</v>
      </c>
      <c r="C21" s="202"/>
      <c r="D21" s="202"/>
      <c r="E21" s="202"/>
      <c r="F21" s="202"/>
      <c r="G21" s="202"/>
      <c r="H21" s="202"/>
      <c r="I21" s="202"/>
      <c r="J21" s="202"/>
      <c r="K21" s="202"/>
      <c r="L21" s="202"/>
      <c r="M21" s="203" t="s">
        <v>549</v>
      </c>
      <c r="N21" s="203"/>
      <c r="O21" s="203" t="s">
        <v>48</v>
      </c>
      <c r="P21" s="203"/>
      <c r="Q21" s="204" t="s">
        <v>64</v>
      </c>
      <c r="R21" s="204"/>
      <c r="S21" s="33" t="s">
        <v>606</v>
      </c>
      <c r="T21" s="33" t="s">
        <v>606</v>
      </c>
      <c r="U21" s="33" t="s">
        <v>84</v>
      </c>
      <c r="V21" s="33">
        <f>+IF(ISERR(U21/T21*100),"N/A",ROUND(U21/T21*100,2))</f>
        <v>0</v>
      </c>
      <c r="W21" s="34">
        <f>+IF(ISERR(U21/S21*100),"N/A",ROUND(U21/S21*100,2))</f>
        <v>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528</v>
      </c>
      <c r="F25" s="40"/>
      <c r="G25" s="40"/>
      <c r="H25" s="41"/>
      <c r="I25" s="41"/>
      <c r="J25" s="41"/>
      <c r="K25" s="41"/>
      <c r="L25" s="41"/>
      <c r="M25" s="41"/>
      <c r="N25" s="41"/>
      <c r="O25" s="41"/>
      <c r="P25" s="42"/>
      <c r="Q25" s="42"/>
      <c r="R25" s="43" t="s">
        <v>691</v>
      </c>
      <c r="S25" s="44" t="s">
        <v>10</v>
      </c>
      <c r="T25" s="42"/>
      <c r="U25" s="44" t="s">
        <v>689</v>
      </c>
      <c r="V25" s="42"/>
      <c r="W25" s="45">
        <f>+IF(ISERR(U25/R25*100),"N/A",ROUND(U25/R25*100,2))</f>
        <v>145.19</v>
      </c>
    </row>
    <row r="26" spans="2:27" ht="26.25" customHeight="1" thickBot="1" x14ac:dyDescent="0.25">
      <c r="B26" s="196" t="s">
        <v>69</v>
      </c>
      <c r="C26" s="197"/>
      <c r="D26" s="197"/>
      <c r="E26" s="46" t="s">
        <v>528</v>
      </c>
      <c r="F26" s="46"/>
      <c r="G26" s="46"/>
      <c r="H26" s="47"/>
      <c r="I26" s="47"/>
      <c r="J26" s="47"/>
      <c r="K26" s="47"/>
      <c r="L26" s="47"/>
      <c r="M26" s="47"/>
      <c r="N26" s="47"/>
      <c r="O26" s="47"/>
      <c r="P26" s="48"/>
      <c r="Q26" s="48"/>
      <c r="R26" s="49" t="s">
        <v>690</v>
      </c>
      <c r="S26" s="50" t="s">
        <v>689</v>
      </c>
      <c r="T26" s="50">
        <f>+IF(ISERR(S26/R26*100),"N/A",ROUND(S26/R26*100,2))</f>
        <v>100</v>
      </c>
      <c r="U26" s="50" t="s">
        <v>689</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2023</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2024</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2025</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492</v>
      </c>
      <c r="D4" s="232" t="s">
        <v>491</v>
      </c>
      <c r="E4" s="232"/>
      <c r="F4" s="232"/>
      <c r="G4" s="232"/>
      <c r="H4" s="233"/>
      <c r="I4" s="16"/>
      <c r="J4" s="234" t="s">
        <v>6</v>
      </c>
      <c r="K4" s="232"/>
      <c r="L4" s="15" t="s">
        <v>710</v>
      </c>
      <c r="M4" s="235" t="s">
        <v>709</v>
      </c>
      <c r="N4" s="235"/>
      <c r="O4" s="235"/>
      <c r="P4" s="235"/>
      <c r="Q4" s="236"/>
      <c r="R4" s="17"/>
      <c r="S4" s="237" t="s">
        <v>2022</v>
      </c>
      <c r="T4" s="238"/>
      <c r="U4" s="238"/>
      <c r="V4" s="225" t="s">
        <v>702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10</v>
      </c>
      <c r="D6" s="221" t="s">
        <v>10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708</v>
      </c>
      <c r="K8" s="24" t="s">
        <v>708</v>
      </c>
      <c r="L8" s="24" t="s">
        <v>707</v>
      </c>
      <c r="M8" s="24" t="s">
        <v>706</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705</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519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704</v>
      </c>
      <c r="C21" s="202"/>
      <c r="D21" s="202"/>
      <c r="E21" s="202"/>
      <c r="F21" s="202"/>
      <c r="G21" s="202"/>
      <c r="H21" s="202"/>
      <c r="I21" s="202"/>
      <c r="J21" s="202"/>
      <c r="K21" s="202"/>
      <c r="L21" s="202"/>
      <c r="M21" s="203" t="s">
        <v>556</v>
      </c>
      <c r="N21" s="203"/>
      <c r="O21" s="203" t="s">
        <v>48</v>
      </c>
      <c r="P21" s="203"/>
      <c r="Q21" s="204" t="s">
        <v>49</v>
      </c>
      <c r="R21" s="204"/>
      <c r="S21" s="33" t="s">
        <v>474</v>
      </c>
      <c r="T21" s="33" t="s">
        <v>474</v>
      </c>
      <c r="U21" s="33" t="s">
        <v>703</v>
      </c>
      <c r="V21" s="33">
        <f>+IF(ISERR(U21/T21*100),"N/A",ROUND(U21/T21*100,2))</f>
        <v>107.2</v>
      </c>
      <c r="W21" s="34">
        <f>+IF(ISERR(U21/S21*100),"N/A",ROUND(U21/S21*100,2))</f>
        <v>107.2</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532</v>
      </c>
      <c r="F25" s="40"/>
      <c r="G25" s="40"/>
      <c r="H25" s="41"/>
      <c r="I25" s="41"/>
      <c r="J25" s="41"/>
      <c r="K25" s="41"/>
      <c r="L25" s="41"/>
      <c r="M25" s="41"/>
      <c r="N25" s="41"/>
      <c r="O25" s="41"/>
      <c r="P25" s="42"/>
      <c r="Q25" s="42"/>
      <c r="R25" s="43" t="s">
        <v>702</v>
      </c>
      <c r="S25" s="44" t="s">
        <v>10</v>
      </c>
      <c r="T25" s="42"/>
      <c r="U25" s="44" t="s">
        <v>699</v>
      </c>
      <c r="V25" s="42"/>
      <c r="W25" s="45">
        <f>+IF(ISERR(U25/R25*100),"N/A",ROUND(U25/R25*100,2))</f>
        <v>143.79</v>
      </c>
    </row>
    <row r="26" spans="2:27" ht="26.25" customHeight="1" thickBot="1" x14ac:dyDescent="0.25">
      <c r="B26" s="196" t="s">
        <v>69</v>
      </c>
      <c r="C26" s="197"/>
      <c r="D26" s="197"/>
      <c r="E26" s="46" t="s">
        <v>532</v>
      </c>
      <c r="F26" s="46"/>
      <c r="G26" s="46"/>
      <c r="H26" s="47"/>
      <c r="I26" s="47"/>
      <c r="J26" s="47"/>
      <c r="K26" s="47"/>
      <c r="L26" s="47"/>
      <c r="M26" s="47"/>
      <c r="N26" s="47"/>
      <c r="O26" s="47"/>
      <c r="P26" s="48"/>
      <c r="Q26" s="48"/>
      <c r="R26" s="49" t="s">
        <v>701</v>
      </c>
      <c r="S26" s="50" t="s">
        <v>700</v>
      </c>
      <c r="T26" s="50">
        <f>+IF(ISERR(S26/R26*100),"N/A",ROUND(S26/R26*100,2))</f>
        <v>100</v>
      </c>
      <c r="U26" s="50" t="s">
        <v>699</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2190</v>
      </c>
      <c r="C28" s="180"/>
      <c r="D28" s="180"/>
      <c r="E28" s="180"/>
      <c r="F28" s="180"/>
      <c r="G28" s="180"/>
      <c r="H28" s="180"/>
      <c r="I28" s="180"/>
      <c r="J28" s="180"/>
      <c r="K28" s="180"/>
      <c r="L28" s="180"/>
      <c r="M28" s="180"/>
      <c r="N28" s="180"/>
      <c r="O28" s="180"/>
      <c r="P28" s="180"/>
      <c r="Q28" s="180"/>
      <c r="R28" s="180"/>
      <c r="S28" s="180"/>
      <c r="T28" s="180"/>
      <c r="U28" s="180"/>
      <c r="V28" s="180"/>
      <c r="W28" s="181"/>
    </row>
    <row r="29" spans="2:27" ht="84.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2191</v>
      </c>
      <c r="C30" s="180"/>
      <c r="D30" s="180"/>
      <c r="E30" s="180"/>
      <c r="F30" s="180"/>
      <c r="G30" s="180"/>
      <c r="H30" s="180"/>
      <c r="I30" s="180"/>
      <c r="J30" s="180"/>
      <c r="K30" s="180"/>
      <c r="L30" s="180"/>
      <c r="M30" s="180"/>
      <c r="N30" s="180"/>
      <c r="O30" s="180"/>
      <c r="P30" s="180"/>
      <c r="Q30" s="180"/>
      <c r="R30" s="180"/>
      <c r="S30" s="180"/>
      <c r="T30" s="180"/>
      <c r="U30" s="180"/>
      <c r="V30" s="180"/>
      <c r="W30" s="181"/>
    </row>
    <row r="31" spans="2:27" ht="27.7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2192</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2"/>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490</v>
      </c>
      <c r="M4" s="235" t="s">
        <v>758</v>
      </c>
      <c r="N4" s="235"/>
      <c r="O4" s="235"/>
      <c r="P4" s="235"/>
      <c r="Q4" s="236"/>
      <c r="R4" s="17"/>
      <c r="S4" s="237" t="s">
        <v>2022</v>
      </c>
      <c r="T4" s="238"/>
      <c r="U4" s="238"/>
      <c r="V4" s="225" t="s">
        <v>757</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739</v>
      </c>
      <c r="D6" s="221" t="s">
        <v>756</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734</v>
      </c>
      <c r="D7" s="223" t="s">
        <v>755</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727</v>
      </c>
      <c r="D8" s="223" t="s">
        <v>754</v>
      </c>
      <c r="E8" s="223"/>
      <c r="F8" s="223"/>
      <c r="G8" s="223"/>
      <c r="H8" s="223"/>
      <c r="I8" s="20"/>
      <c r="J8" s="24" t="s">
        <v>753</v>
      </c>
      <c r="K8" s="24" t="s">
        <v>752</v>
      </c>
      <c r="L8" s="24" t="s">
        <v>751</v>
      </c>
      <c r="M8" s="24" t="s">
        <v>750</v>
      </c>
      <c r="N8" s="23"/>
      <c r="O8" s="20"/>
      <c r="P8" s="224" t="s">
        <v>10</v>
      </c>
      <c r="Q8" s="224"/>
      <c r="R8" s="224"/>
      <c r="S8" s="224"/>
      <c r="T8" s="224"/>
      <c r="U8" s="224"/>
      <c r="V8" s="224"/>
      <c r="W8" s="224"/>
    </row>
    <row r="9" spans="1:29" ht="30" customHeight="1" x14ac:dyDescent="0.2">
      <c r="B9" s="21"/>
      <c r="C9" s="19" t="s">
        <v>725</v>
      </c>
      <c r="D9" s="223" t="s">
        <v>749</v>
      </c>
      <c r="E9" s="223"/>
      <c r="F9" s="223"/>
      <c r="G9" s="223"/>
      <c r="H9" s="223"/>
      <c r="I9" s="223" t="s">
        <v>10</v>
      </c>
      <c r="J9" s="223"/>
      <c r="K9" s="223"/>
      <c r="L9" s="223"/>
      <c r="M9" s="223"/>
      <c r="N9" s="223"/>
      <c r="O9" s="223"/>
      <c r="P9" s="223"/>
      <c r="Q9" s="223"/>
      <c r="R9" s="223"/>
      <c r="S9" s="223"/>
      <c r="T9" s="223"/>
      <c r="U9" s="223"/>
      <c r="V9" s="223"/>
      <c r="W9" s="224"/>
    </row>
    <row r="10" spans="1:29" ht="25.5" customHeight="1" thickBot="1" x14ac:dyDescent="0.25">
      <c r="B10" s="21"/>
      <c r="C10" s="224" t="s">
        <v>10</v>
      </c>
      <c r="D10" s="224"/>
      <c r="E10" s="224"/>
      <c r="F10" s="224"/>
      <c r="G10" s="224"/>
      <c r="H10" s="224"/>
      <c r="I10" s="224"/>
      <c r="J10" s="224"/>
      <c r="K10" s="224"/>
      <c r="L10" s="224"/>
      <c r="M10" s="224"/>
      <c r="N10" s="224"/>
      <c r="O10" s="224"/>
      <c r="P10" s="224"/>
      <c r="Q10" s="224"/>
      <c r="R10" s="224"/>
      <c r="S10" s="224"/>
      <c r="T10" s="224"/>
      <c r="U10" s="224"/>
      <c r="V10" s="224"/>
      <c r="W10" s="224"/>
    </row>
    <row r="11" spans="1:29" ht="198" customHeight="1" thickTop="1" thickBot="1" x14ac:dyDescent="0.25">
      <c r="B11" s="25" t="s">
        <v>21</v>
      </c>
      <c r="C11" s="225" t="s">
        <v>748</v>
      </c>
      <c r="D11" s="225"/>
      <c r="E11" s="225"/>
      <c r="F11" s="225"/>
      <c r="G11" s="225"/>
      <c r="H11" s="225"/>
      <c r="I11" s="225"/>
      <c r="J11" s="225"/>
      <c r="K11" s="225"/>
      <c r="L11" s="225"/>
      <c r="M11" s="225"/>
      <c r="N11" s="225"/>
      <c r="O11" s="225"/>
      <c r="P11" s="225"/>
      <c r="Q11" s="225"/>
      <c r="R11" s="225"/>
      <c r="S11" s="225"/>
      <c r="T11" s="225"/>
      <c r="U11" s="225"/>
      <c r="V11" s="225"/>
      <c r="W11" s="226"/>
    </row>
    <row r="12" spans="1:29" ht="9" customHeight="1" thickTop="1" thickBot="1" x14ac:dyDescent="0.25"/>
    <row r="13" spans="1:29" ht="21.75" customHeight="1" thickTop="1" thickBot="1" x14ac:dyDescent="0.25">
      <c r="B13" s="9" t="s">
        <v>23</v>
      </c>
      <c r="C13" s="10"/>
      <c r="D13" s="10"/>
      <c r="E13" s="10"/>
      <c r="F13" s="10"/>
      <c r="G13" s="10"/>
      <c r="H13" s="11"/>
      <c r="I13" s="11"/>
      <c r="J13" s="11"/>
      <c r="K13" s="11"/>
      <c r="L13" s="11"/>
      <c r="M13" s="11"/>
      <c r="N13" s="11"/>
      <c r="O13" s="11"/>
      <c r="P13" s="11"/>
      <c r="Q13" s="11"/>
      <c r="R13" s="11"/>
      <c r="S13" s="11"/>
      <c r="T13" s="11"/>
      <c r="U13" s="11"/>
      <c r="V13" s="11"/>
      <c r="W13" s="12"/>
    </row>
    <row r="14" spans="1:29" ht="19.5" customHeight="1" thickTop="1" x14ac:dyDescent="0.2">
      <c r="B14" s="227" t="s">
        <v>24</v>
      </c>
      <c r="C14" s="228"/>
      <c r="D14" s="228"/>
      <c r="E14" s="228"/>
      <c r="F14" s="228"/>
      <c r="G14" s="228"/>
      <c r="H14" s="228"/>
      <c r="I14" s="228"/>
      <c r="J14" s="28"/>
      <c r="K14" s="228" t="s">
        <v>25</v>
      </c>
      <c r="L14" s="228"/>
      <c r="M14" s="228"/>
      <c r="N14" s="228"/>
      <c r="O14" s="228"/>
      <c r="P14" s="228"/>
      <c r="Q14" s="228"/>
      <c r="R14" s="29"/>
      <c r="S14" s="228" t="s">
        <v>26</v>
      </c>
      <c r="T14" s="228"/>
      <c r="U14" s="228"/>
      <c r="V14" s="228"/>
      <c r="W14" s="229"/>
    </row>
    <row r="15" spans="1:29" ht="69" customHeight="1" x14ac:dyDescent="0.2">
      <c r="B15" s="18" t="s">
        <v>27</v>
      </c>
      <c r="C15" s="221" t="s">
        <v>10</v>
      </c>
      <c r="D15" s="221"/>
      <c r="E15" s="221"/>
      <c r="F15" s="221"/>
      <c r="G15" s="221"/>
      <c r="H15" s="221"/>
      <c r="I15" s="221"/>
      <c r="J15" s="30"/>
      <c r="K15" s="30" t="s">
        <v>28</v>
      </c>
      <c r="L15" s="221" t="s">
        <v>10</v>
      </c>
      <c r="M15" s="221"/>
      <c r="N15" s="221"/>
      <c r="O15" s="221"/>
      <c r="P15" s="221"/>
      <c r="Q15" s="221"/>
      <c r="R15" s="20"/>
      <c r="S15" s="30" t="s">
        <v>29</v>
      </c>
      <c r="T15" s="222" t="s">
        <v>747</v>
      </c>
      <c r="U15" s="222"/>
      <c r="V15" s="222"/>
      <c r="W15" s="222"/>
    </row>
    <row r="16" spans="1:29" ht="86.25" customHeight="1" x14ac:dyDescent="0.2">
      <c r="B16" s="18" t="s">
        <v>31</v>
      </c>
      <c r="C16" s="221" t="s">
        <v>10</v>
      </c>
      <c r="D16" s="221"/>
      <c r="E16" s="221"/>
      <c r="F16" s="221"/>
      <c r="G16" s="221"/>
      <c r="H16" s="221"/>
      <c r="I16" s="221"/>
      <c r="J16" s="30"/>
      <c r="K16" s="30" t="s">
        <v>31</v>
      </c>
      <c r="L16" s="221" t="s">
        <v>10</v>
      </c>
      <c r="M16" s="221"/>
      <c r="N16" s="221"/>
      <c r="O16" s="221"/>
      <c r="P16" s="221"/>
      <c r="Q16" s="221"/>
      <c r="R16" s="20"/>
      <c r="S16" s="30" t="s">
        <v>32</v>
      </c>
      <c r="T16" s="222" t="s">
        <v>10</v>
      </c>
      <c r="U16" s="222"/>
      <c r="V16" s="222"/>
      <c r="W16" s="222"/>
    </row>
    <row r="17" spans="2:27" ht="25.5" customHeight="1" thickBot="1" x14ac:dyDescent="0.25">
      <c r="B17" s="31" t="s">
        <v>33</v>
      </c>
      <c r="C17" s="205" t="s">
        <v>10</v>
      </c>
      <c r="D17" s="205"/>
      <c r="E17" s="205"/>
      <c r="F17" s="205"/>
      <c r="G17" s="205"/>
      <c r="H17" s="205"/>
      <c r="I17" s="205"/>
      <c r="J17" s="205"/>
      <c r="K17" s="205"/>
      <c r="L17" s="205"/>
      <c r="M17" s="205"/>
      <c r="N17" s="205"/>
      <c r="O17" s="205"/>
      <c r="P17" s="205"/>
      <c r="Q17" s="205"/>
      <c r="R17" s="205"/>
      <c r="S17" s="205"/>
      <c r="T17" s="205"/>
      <c r="U17" s="205"/>
      <c r="V17" s="205"/>
      <c r="W17" s="206"/>
    </row>
    <row r="18" spans="2:27" ht="21.75" customHeight="1" thickTop="1" thickBot="1" x14ac:dyDescent="0.25">
      <c r="B18" s="9" t="s">
        <v>34</v>
      </c>
      <c r="C18" s="10"/>
      <c r="D18" s="10"/>
      <c r="E18" s="10"/>
      <c r="F18" s="10"/>
      <c r="G18" s="10"/>
      <c r="H18" s="11"/>
      <c r="I18" s="11"/>
      <c r="J18" s="11"/>
      <c r="K18" s="11"/>
      <c r="L18" s="11"/>
      <c r="M18" s="11"/>
      <c r="N18" s="11"/>
      <c r="O18" s="11"/>
      <c r="P18" s="11"/>
      <c r="Q18" s="11"/>
      <c r="R18" s="11"/>
      <c r="S18" s="11"/>
      <c r="T18" s="11"/>
      <c r="U18" s="11"/>
      <c r="V18" s="11"/>
      <c r="W18" s="12"/>
    </row>
    <row r="19" spans="2:27" ht="25.5" customHeight="1" thickTop="1" thickBot="1" x14ac:dyDescent="0.25">
      <c r="B19" s="207" t="s">
        <v>35</v>
      </c>
      <c r="C19" s="208"/>
      <c r="D19" s="208"/>
      <c r="E19" s="208"/>
      <c r="F19" s="208"/>
      <c r="G19" s="208"/>
      <c r="H19" s="208"/>
      <c r="I19" s="208"/>
      <c r="J19" s="208"/>
      <c r="K19" s="208"/>
      <c r="L19" s="208"/>
      <c r="M19" s="208"/>
      <c r="N19" s="208"/>
      <c r="O19" s="208"/>
      <c r="P19" s="208"/>
      <c r="Q19" s="208"/>
      <c r="R19" s="208"/>
      <c r="S19" s="208"/>
      <c r="T19" s="209"/>
      <c r="U19" s="192" t="s">
        <v>36</v>
      </c>
      <c r="V19" s="191"/>
      <c r="W19" s="193"/>
    </row>
    <row r="20" spans="2:27" ht="14.25" customHeight="1" x14ac:dyDescent="0.2">
      <c r="B20" s="210" t="s">
        <v>37</v>
      </c>
      <c r="C20" s="211"/>
      <c r="D20" s="211"/>
      <c r="E20" s="211"/>
      <c r="F20" s="211"/>
      <c r="G20" s="211"/>
      <c r="H20" s="211"/>
      <c r="I20" s="211"/>
      <c r="J20" s="211"/>
      <c r="K20" s="211"/>
      <c r="L20" s="211"/>
      <c r="M20" s="211" t="s">
        <v>38</v>
      </c>
      <c r="N20" s="211"/>
      <c r="O20" s="211" t="s">
        <v>39</v>
      </c>
      <c r="P20" s="211"/>
      <c r="Q20" s="211" t="s">
        <v>40</v>
      </c>
      <c r="R20" s="211"/>
      <c r="S20" s="211" t="s">
        <v>41</v>
      </c>
      <c r="T20" s="214" t="s">
        <v>42</v>
      </c>
      <c r="U20" s="216" t="s">
        <v>43</v>
      </c>
      <c r="V20" s="218" t="s">
        <v>44</v>
      </c>
      <c r="W20" s="219" t="s">
        <v>45</v>
      </c>
    </row>
    <row r="21" spans="2:27" ht="27" customHeight="1" thickBot="1" x14ac:dyDescent="0.25">
      <c r="B21" s="212"/>
      <c r="C21" s="213"/>
      <c r="D21" s="213"/>
      <c r="E21" s="213"/>
      <c r="F21" s="213"/>
      <c r="G21" s="213"/>
      <c r="H21" s="213"/>
      <c r="I21" s="213"/>
      <c r="J21" s="213"/>
      <c r="K21" s="213"/>
      <c r="L21" s="213"/>
      <c r="M21" s="213"/>
      <c r="N21" s="213"/>
      <c r="O21" s="213"/>
      <c r="P21" s="213"/>
      <c r="Q21" s="213"/>
      <c r="R21" s="213"/>
      <c r="S21" s="213"/>
      <c r="T21" s="215"/>
      <c r="U21" s="217"/>
      <c r="V21" s="213"/>
      <c r="W21" s="220"/>
      <c r="Z21" s="32" t="s">
        <v>10</v>
      </c>
      <c r="AA21" s="32" t="s">
        <v>46</v>
      </c>
    </row>
    <row r="22" spans="2:27" ht="56.25" customHeight="1" x14ac:dyDescent="0.2">
      <c r="B22" s="201" t="s">
        <v>746</v>
      </c>
      <c r="C22" s="202"/>
      <c r="D22" s="202"/>
      <c r="E22" s="202"/>
      <c r="F22" s="202"/>
      <c r="G22" s="202"/>
      <c r="H22" s="202"/>
      <c r="I22" s="202"/>
      <c r="J22" s="202"/>
      <c r="K22" s="202"/>
      <c r="L22" s="202"/>
      <c r="M22" s="203" t="s">
        <v>739</v>
      </c>
      <c r="N22" s="203"/>
      <c r="O22" s="203" t="s">
        <v>48</v>
      </c>
      <c r="P22" s="203"/>
      <c r="Q22" s="204" t="s">
        <v>64</v>
      </c>
      <c r="R22" s="204"/>
      <c r="S22" s="33" t="s">
        <v>50</v>
      </c>
      <c r="T22" s="33" t="s">
        <v>50</v>
      </c>
      <c r="U22" s="33" t="s">
        <v>50</v>
      </c>
      <c r="V22" s="33">
        <f t="shared" ref="V22:V34" si="0">+IF(ISERR(U22/T22*100),"N/A",ROUND(U22/T22*100,2))</f>
        <v>100</v>
      </c>
      <c r="W22" s="34">
        <f t="shared" ref="W22:W34" si="1">+IF(ISERR(U22/S22*100),"N/A",ROUND(U22/S22*100,2))</f>
        <v>100</v>
      </c>
    </row>
    <row r="23" spans="2:27" ht="56.25" customHeight="1" x14ac:dyDescent="0.2">
      <c r="B23" s="201" t="s">
        <v>745</v>
      </c>
      <c r="C23" s="202"/>
      <c r="D23" s="202"/>
      <c r="E23" s="202"/>
      <c r="F23" s="202"/>
      <c r="G23" s="202"/>
      <c r="H23" s="202"/>
      <c r="I23" s="202"/>
      <c r="J23" s="202"/>
      <c r="K23" s="202"/>
      <c r="L23" s="202"/>
      <c r="M23" s="203" t="s">
        <v>739</v>
      </c>
      <c r="N23" s="203"/>
      <c r="O23" s="203" t="s">
        <v>48</v>
      </c>
      <c r="P23" s="203"/>
      <c r="Q23" s="204" t="s">
        <v>64</v>
      </c>
      <c r="R23" s="204"/>
      <c r="S23" s="33" t="s">
        <v>50</v>
      </c>
      <c r="T23" s="33" t="s">
        <v>50</v>
      </c>
      <c r="U23" s="33" t="s">
        <v>744</v>
      </c>
      <c r="V23" s="33">
        <f t="shared" si="0"/>
        <v>87.5</v>
      </c>
      <c r="W23" s="34">
        <f t="shared" si="1"/>
        <v>87.5</v>
      </c>
    </row>
    <row r="24" spans="2:27" ht="56.25" customHeight="1" x14ac:dyDescent="0.2">
      <c r="B24" s="201" t="s">
        <v>743</v>
      </c>
      <c r="C24" s="202"/>
      <c r="D24" s="202"/>
      <c r="E24" s="202"/>
      <c r="F24" s="202"/>
      <c r="G24" s="202"/>
      <c r="H24" s="202"/>
      <c r="I24" s="202"/>
      <c r="J24" s="202"/>
      <c r="K24" s="202"/>
      <c r="L24" s="202"/>
      <c r="M24" s="203" t="s">
        <v>739</v>
      </c>
      <c r="N24" s="203"/>
      <c r="O24" s="203" t="s">
        <v>48</v>
      </c>
      <c r="P24" s="203"/>
      <c r="Q24" s="204" t="s">
        <v>64</v>
      </c>
      <c r="R24" s="204"/>
      <c r="S24" s="33" t="s">
        <v>50</v>
      </c>
      <c r="T24" s="33" t="s">
        <v>50</v>
      </c>
      <c r="U24" s="33" t="s">
        <v>50</v>
      </c>
      <c r="V24" s="33">
        <f t="shared" si="0"/>
        <v>100</v>
      </c>
      <c r="W24" s="34">
        <f t="shared" si="1"/>
        <v>100</v>
      </c>
    </row>
    <row r="25" spans="2:27" ht="56.25" customHeight="1" x14ac:dyDescent="0.2">
      <c r="B25" s="201" t="s">
        <v>742</v>
      </c>
      <c r="C25" s="202"/>
      <c r="D25" s="202"/>
      <c r="E25" s="202"/>
      <c r="F25" s="202"/>
      <c r="G25" s="202"/>
      <c r="H25" s="202"/>
      <c r="I25" s="202"/>
      <c r="J25" s="202"/>
      <c r="K25" s="202"/>
      <c r="L25" s="202"/>
      <c r="M25" s="203" t="s">
        <v>739</v>
      </c>
      <c r="N25" s="203"/>
      <c r="O25" s="203" t="s">
        <v>48</v>
      </c>
      <c r="P25" s="203"/>
      <c r="Q25" s="204" t="s">
        <v>64</v>
      </c>
      <c r="R25" s="204"/>
      <c r="S25" s="33" t="s">
        <v>50</v>
      </c>
      <c r="T25" s="33" t="s">
        <v>50</v>
      </c>
      <c r="U25" s="33" t="s">
        <v>50</v>
      </c>
      <c r="V25" s="33">
        <f t="shared" si="0"/>
        <v>100</v>
      </c>
      <c r="W25" s="34">
        <f t="shared" si="1"/>
        <v>100</v>
      </c>
    </row>
    <row r="26" spans="2:27" ht="56.25" customHeight="1" x14ac:dyDescent="0.2">
      <c r="B26" s="201" t="s">
        <v>741</v>
      </c>
      <c r="C26" s="202"/>
      <c r="D26" s="202"/>
      <c r="E26" s="202"/>
      <c r="F26" s="202"/>
      <c r="G26" s="202"/>
      <c r="H26" s="202"/>
      <c r="I26" s="202"/>
      <c r="J26" s="202"/>
      <c r="K26" s="202"/>
      <c r="L26" s="202"/>
      <c r="M26" s="203" t="s">
        <v>739</v>
      </c>
      <c r="N26" s="203"/>
      <c r="O26" s="203" t="s">
        <v>48</v>
      </c>
      <c r="P26" s="203"/>
      <c r="Q26" s="204" t="s">
        <v>64</v>
      </c>
      <c r="R26" s="204"/>
      <c r="S26" s="33" t="s">
        <v>50</v>
      </c>
      <c r="T26" s="33" t="s">
        <v>50</v>
      </c>
      <c r="U26" s="33" t="s">
        <v>50</v>
      </c>
      <c r="V26" s="33">
        <f t="shared" si="0"/>
        <v>100</v>
      </c>
      <c r="W26" s="34">
        <f t="shared" si="1"/>
        <v>100</v>
      </c>
    </row>
    <row r="27" spans="2:27" ht="56.25" customHeight="1" x14ac:dyDescent="0.2">
      <c r="B27" s="201" t="s">
        <v>740</v>
      </c>
      <c r="C27" s="202"/>
      <c r="D27" s="202"/>
      <c r="E27" s="202"/>
      <c r="F27" s="202"/>
      <c r="G27" s="202"/>
      <c r="H27" s="202"/>
      <c r="I27" s="202"/>
      <c r="J27" s="202"/>
      <c r="K27" s="202"/>
      <c r="L27" s="202"/>
      <c r="M27" s="203" t="s">
        <v>739</v>
      </c>
      <c r="N27" s="203"/>
      <c r="O27" s="203" t="s">
        <v>48</v>
      </c>
      <c r="P27" s="203"/>
      <c r="Q27" s="204" t="s">
        <v>64</v>
      </c>
      <c r="R27" s="204"/>
      <c r="S27" s="33" t="s">
        <v>50</v>
      </c>
      <c r="T27" s="33" t="s">
        <v>50</v>
      </c>
      <c r="U27" s="33" t="s">
        <v>738</v>
      </c>
      <c r="V27" s="33">
        <f t="shared" si="0"/>
        <v>140</v>
      </c>
      <c r="W27" s="34">
        <f t="shared" si="1"/>
        <v>140</v>
      </c>
    </row>
    <row r="28" spans="2:27" ht="56.25" customHeight="1" x14ac:dyDescent="0.2">
      <c r="B28" s="201" t="s">
        <v>737</v>
      </c>
      <c r="C28" s="202"/>
      <c r="D28" s="202"/>
      <c r="E28" s="202"/>
      <c r="F28" s="202"/>
      <c r="G28" s="202"/>
      <c r="H28" s="202"/>
      <c r="I28" s="202"/>
      <c r="J28" s="202"/>
      <c r="K28" s="202"/>
      <c r="L28" s="202"/>
      <c r="M28" s="203" t="s">
        <v>734</v>
      </c>
      <c r="N28" s="203"/>
      <c r="O28" s="203" t="s">
        <v>48</v>
      </c>
      <c r="P28" s="203"/>
      <c r="Q28" s="204" t="s">
        <v>49</v>
      </c>
      <c r="R28" s="204"/>
      <c r="S28" s="33" t="s">
        <v>449</v>
      </c>
      <c r="T28" s="33" t="s">
        <v>449</v>
      </c>
      <c r="U28" s="33" t="s">
        <v>736</v>
      </c>
      <c r="V28" s="33">
        <f t="shared" si="0"/>
        <v>92.43</v>
      </c>
      <c r="W28" s="34">
        <f t="shared" si="1"/>
        <v>92.43</v>
      </c>
    </row>
    <row r="29" spans="2:27" ht="56.25" customHeight="1" x14ac:dyDescent="0.2">
      <c r="B29" s="201" t="s">
        <v>735</v>
      </c>
      <c r="C29" s="202"/>
      <c r="D29" s="202"/>
      <c r="E29" s="202"/>
      <c r="F29" s="202"/>
      <c r="G29" s="202"/>
      <c r="H29" s="202"/>
      <c r="I29" s="202"/>
      <c r="J29" s="202"/>
      <c r="K29" s="202"/>
      <c r="L29" s="202"/>
      <c r="M29" s="203" t="s">
        <v>734</v>
      </c>
      <c r="N29" s="203"/>
      <c r="O29" s="203" t="s">
        <v>48</v>
      </c>
      <c r="P29" s="203"/>
      <c r="Q29" s="204" t="s">
        <v>49</v>
      </c>
      <c r="R29" s="204"/>
      <c r="S29" s="33" t="s">
        <v>733</v>
      </c>
      <c r="T29" s="33" t="s">
        <v>733</v>
      </c>
      <c r="U29" s="33" t="s">
        <v>732</v>
      </c>
      <c r="V29" s="33">
        <f t="shared" si="0"/>
        <v>238.18</v>
      </c>
      <c r="W29" s="34">
        <f t="shared" si="1"/>
        <v>238.18</v>
      </c>
    </row>
    <row r="30" spans="2:27" ht="56.25" customHeight="1" x14ac:dyDescent="0.2">
      <c r="B30" s="201" t="s">
        <v>731</v>
      </c>
      <c r="C30" s="202"/>
      <c r="D30" s="202"/>
      <c r="E30" s="202"/>
      <c r="F30" s="202"/>
      <c r="G30" s="202"/>
      <c r="H30" s="202"/>
      <c r="I30" s="202"/>
      <c r="J30" s="202"/>
      <c r="K30" s="202"/>
      <c r="L30" s="202"/>
      <c r="M30" s="203" t="s">
        <v>727</v>
      </c>
      <c r="N30" s="203"/>
      <c r="O30" s="203" t="s">
        <v>48</v>
      </c>
      <c r="P30" s="203"/>
      <c r="Q30" s="204" t="s">
        <v>64</v>
      </c>
      <c r="R30" s="204"/>
      <c r="S30" s="33" t="s">
        <v>474</v>
      </c>
      <c r="T30" s="33" t="s">
        <v>50</v>
      </c>
      <c r="U30" s="33" t="s">
        <v>50</v>
      </c>
      <c r="V30" s="33">
        <f t="shared" si="0"/>
        <v>100</v>
      </c>
      <c r="W30" s="34">
        <f t="shared" si="1"/>
        <v>200</v>
      </c>
    </row>
    <row r="31" spans="2:27" ht="56.25" customHeight="1" x14ac:dyDescent="0.2">
      <c r="B31" s="201" t="s">
        <v>730</v>
      </c>
      <c r="C31" s="202"/>
      <c r="D31" s="202"/>
      <c r="E31" s="202"/>
      <c r="F31" s="202"/>
      <c r="G31" s="202"/>
      <c r="H31" s="202"/>
      <c r="I31" s="202"/>
      <c r="J31" s="202"/>
      <c r="K31" s="202"/>
      <c r="L31" s="202"/>
      <c r="M31" s="203" t="s">
        <v>727</v>
      </c>
      <c r="N31" s="203"/>
      <c r="O31" s="203" t="s">
        <v>48</v>
      </c>
      <c r="P31" s="203"/>
      <c r="Q31" s="204" t="s">
        <v>64</v>
      </c>
      <c r="R31" s="204"/>
      <c r="S31" s="33" t="s">
        <v>474</v>
      </c>
      <c r="T31" s="33" t="s">
        <v>50</v>
      </c>
      <c r="U31" s="33" t="s">
        <v>50</v>
      </c>
      <c r="V31" s="33">
        <f t="shared" si="0"/>
        <v>100</v>
      </c>
      <c r="W31" s="34">
        <f t="shared" si="1"/>
        <v>200</v>
      </c>
    </row>
    <row r="32" spans="2:27" ht="56.25" customHeight="1" x14ac:dyDescent="0.2">
      <c r="B32" s="201" t="s">
        <v>729</v>
      </c>
      <c r="C32" s="202"/>
      <c r="D32" s="202"/>
      <c r="E32" s="202"/>
      <c r="F32" s="202"/>
      <c r="G32" s="202"/>
      <c r="H32" s="202"/>
      <c r="I32" s="202"/>
      <c r="J32" s="202"/>
      <c r="K32" s="202"/>
      <c r="L32" s="202"/>
      <c r="M32" s="203" t="s">
        <v>727</v>
      </c>
      <c r="N32" s="203"/>
      <c r="O32" s="203" t="s">
        <v>48</v>
      </c>
      <c r="P32" s="203"/>
      <c r="Q32" s="204" t="s">
        <v>64</v>
      </c>
      <c r="R32" s="204"/>
      <c r="S32" s="33" t="s">
        <v>474</v>
      </c>
      <c r="T32" s="33" t="s">
        <v>50</v>
      </c>
      <c r="U32" s="33" t="s">
        <v>50</v>
      </c>
      <c r="V32" s="33">
        <f t="shared" si="0"/>
        <v>100</v>
      </c>
      <c r="W32" s="34">
        <f t="shared" si="1"/>
        <v>200</v>
      </c>
    </row>
    <row r="33" spans="2:25" ht="56.25" customHeight="1" x14ac:dyDescent="0.2">
      <c r="B33" s="201" t="s">
        <v>728</v>
      </c>
      <c r="C33" s="202"/>
      <c r="D33" s="202"/>
      <c r="E33" s="202"/>
      <c r="F33" s="202"/>
      <c r="G33" s="202"/>
      <c r="H33" s="202"/>
      <c r="I33" s="202"/>
      <c r="J33" s="202"/>
      <c r="K33" s="202"/>
      <c r="L33" s="202"/>
      <c r="M33" s="203" t="s">
        <v>727</v>
      </c>
      <c r="N33" s="203"/>
      <c r="O33" s="203" t="s">
        <v>48</v>
      </c>
      <c r="P33" s="203"/>
      <c r="Q33" s="204" t="s">
        <v>64</v>
      </c>
      <c r="R33" s="204"/>
      <c r="S33" s="33" t="s">
        <v>474</v>
      </c>
      <c r="T33" s="33" t="s">
        <v>50</v>
      </c>
      <c r="U33" s="33" t="s">
        <v>50</v>
      </c>
      <c r="V33" s="33">
        <f t="shared" si="0"/>
        <v>100</v>
      </c>
      <c r="W33" s="34">
        <f t="shared" si="1"/>
        <v>200</v>
      </c>
    </row>
    <row r="34" spans="2:25" ht="56.25" customHeight="1" thickBot="1" x14ac:dyDescent="0.25">
      <c r="B34" s="201" t="s">
        <v>726</v>
      </c>
      <c r="C34" s="202"/>
      <c r="D34" s="202"/>
      <c r="E34" s="202"/>
      <c r="F34" s="202"/>
      <c r="G34" s="202"/>
      <c r="H34" s="202"/>
      <c r="I34" s="202"/>
      <c r="J34" s="202"/>
      <c r="K34" s="202"/>
      <c r="L34" s="202"/>
      <c r="M34" s="203" t="s">
        <v>725</v>
      </c>
      <c r="N34" s="203"/>
      <c r="O34" s="203" t="s">
        <v>48</v>
      </c>
      <c r="P34" s="203"/>
      <c r="Q34" s="204" t="s">
        <v>64</v>
      </c>
      <c r="R34" s="204"/>
      <c r="S34" s="33" t="s">
        <v>724</v>
      </c>
      <c r="T34" s="33" t="s">
        <v>724</v>
      </c>
      <c r="U34" s="33" t="s">
        <v>724</v>
      </c>
      <c r="V34" s="33">
        <f t="shared" si="0"/>
        <v>100</v>
      </c>
      <c r="W34" s="34">
        <f t="shared" si="1"/>
        <v>100</v>
      </c>
    </row>
    <row r="35" spans="2:25" ht="21.75" customHeight="1" thickTop="1" thickBot="1" x14ac:dyDescent="0.25">
      <c r="B35" s="9" t="s">
        <v>59</v>
      </c>
      <c r="C35" s="10"/>
      <c r="D35" s="10"/>
      <c r="E35" s="10"/>
      <c r="F35" s="10"/>
      <c r="G35" s="10"/>
      <c r="H35" s="11"/>
      <c r="I35" s="11"/>
      <c r="J35" s="11"/>
      <c r="K35" s="11"/>
      <c r="L35" s="11"/>
      <c r="M35" s="11"/>
      <c r="N35" s="11"/>
      <c r="O35" s="11"/>
      <c r="P35" s="11"/>
      <c r="Q35" s="11"/>
      <c r="R35" s="11"/>
      <c r="S35" s="11"/>
      <c r="T35" s="11"/>
      <c r="U35" s="11"/>
      <c r="V35" s="11"/>
      <c r="W35" s="12"/>
      <c r="X35" s="35"/>
    </row>
    <row r="36" spans="2:25" ht="29.25" customHeight="1" thickTop="1" thickBot="1" x14ac:dyDescent="0.25">
      <c r="B36" s="185" t="s">
        <v>2281</v>
      </c>
      <c r="C36" s="186"/>
      <c r="D36" s="186"/>
      <c r="E36" s="186"/>
      <c r="F36" s="186"/>
      <c r="G36" s="186"/>
      <c r="H36" s="186"/>
      <c r="I36" s="186"/>
      <c r="J36" s="186"/>
      <c r="K36" s="186"/>
      <c r="L36" s="186"/>
      <c r="M36" s="186"/>
      <c r="N36" s="186"/>
      <c r="O36" s="186"/>
      <c r="P36" s="186"/>
      <c r="Q36" s="187"/>
      <c r="R36" s="36" t="s">
        <v>41</v>
      </c>
      <c r="S36" s="191" t="s">
        <v>42</v>
      </c>
      <c r="T36" s="191"/>
      <c r="U36" s="37" t="s">
        <v>60</v>
      </c>
      <c r="V36" s="192" t="s">
        <v>61</v>
      </c>
      <c r="W36" s="193"/>
    </row>
    <row r="37" spans="2:25" ht="30.75" customHeight="1" thickBot="1" x14ac:dyDescent="0.25">
      <c r="B37" s="188"/>
      <c r="C37" s="189"/>
      <c r="D37" s="189"/>
      <c r="E37" s="189"/>
      <c r="F37" s="189"/>
      <c r="G37" s="189"/>
      <c r="H37" s="189"/>
      <c r="I37" s="189"/>
      <c r="J37" s="189"/>
      <c r="K37" s="189"/>
      <c r="L37" s="189"/>
      <c r="M37" s="189"/>
      <c r="N37" s="189"/>
      <c r="O37" s="189"/>
      <c r="P37" s="189"/>
      <c r="Q37" s="190"/>
      <c r="R37" s="38" t="s">
        <v>62</v>
      </c>
      <c r="S37" s="38" t="s">
        <v>62</v>
      </c>
      <c r="T37" s="38" t="s">
        <v>48</v>
      </c>
      <c r="U37" s="38" t="s">
        <v>62</v>
      </c>
      <c r="V37" s="38" t="s">
        <v>63</v>
      </c>
      <c r="W37" s="39" t="s">
        <v>64</v>
      </c>
      <c r="Y37" s="35"/>
    </row>
    <row r="38" spans="2:25" ht="23.25" customHeight="1" thickBot="1" x14ac:dyDescent="0.25">
      <c r="B38" s="194" t="s">
        <v>65</v>
      </c>
      <c r="C38" s="195"/>
      <c r="D38" s="195"/>
      <c r="E38" s="40" t="s">
        <v>722</v>
      </c>
      <c r="F38" s="40"/>
      <c r="G38" s="40"/>
      <c r="H38" s="41"/>
      <c r="I38" s="41"/>
      <c r="J38" s="41"/>
      <c r="K38" s="41"/>
      <c r="L38" s="41"/>
      <c r="M38" s="41"/>
      <c r="N38" s="41"/>
      <c r="O38" s="41"/>
      <c r="P38" s="42"/>
      <c r="Q38" s="42"/>
      <c r="R38" s="43" t="s">
        <v>723</v>
      </c>
      <c r="S38" s="44" t="s">
        <v>10</v>
      </c>
      <c r="T38" s="42"/>
      <c r="U38" s="44" t="s">
        <v>720</v>
      </c>
      <c r="V38" s="42"/>
      <c r="W38" s="45">
        <f t="shared" ref="W38:W45" si="2">+IF(ISERR(U38/R38*100),"N/A",ROUND(U38/R38*100,2))</f>
        <v>51.79</v>
      </c>
    </row>
    <row r="39" spans="2:25" ht="26.25" customHeight="1" x14ac:dyDescent="0.2">
      <c r="B39" s="196" t="s">
        <v>69</v>
      </c>
      <c r="C39" s="197"/>
      <c r="D39" s="197"/>
      <c r="E39" s="46" t="s">
        <v>722</v>
      </c>
      <c r="F39" s="46"/>
      <c r="G39" s="46"/>
      <c r="H39" s="47"/>
      <c r="I39" s="47"/>
      <c r="J39" s="47"/>
      <c r="K39" s="47"/>
      <c r="L39" s="47"/>
      <c r="M39" s="47"/>
      <c r="N39" s="47"/>
      <c r="O39" s="47"/>
      <c r="P39" s="48"/>
      <c r="Q39" s="48"/>
      <c r="R39" s="49" t="s">
        <v>721</v>
      </c>
      <c r="S39" s="50" t="s">
        <v>721</v>
      </c>
      <c r="T39" s="50">
        <f>+IF(ISERR(S39/R39*100),"N/A",ROUND(S39/R39*100,2))</f>
        <v>100</v>
      </c>
      <c r="U39" s="50" t="s">
        <v>720</v>
      </c>
      <c r="V39" s="50">
        <f>+IF(ISERR(U39/S39*100),"N/A",ROUND(U39/S39*100,2))</f>
        <v>94.76</v>
      </c>
      <c r="W39" s="51">
        <f t="shared" si="2"/>
        <v>94.76</v>
      </c>
    </row>
    <row r="40" spans="2:25" ht="23.25" customHeight="1" thickBot="1" x14ac:dyDescent="0.25">
      <c r="B40" s="194" t="s">
        <v>65</v>
      </c>
      <c r="C40" s="195"/>
      <c r="D40" s="195"/>
      <c r="E40" s="40" t="s">
        <v>718</v>
      </c>
      <c r="F40" s="40"/>
      <c r="G40" s="40"/>
      <c r="H40" s="41"/>
      <c r="I40" s="41"/>
      <c r="J40" s="41"/>
      <c r="K40" s="41"/>
      <c r="L40" s="41"/>
      <c r="M40" s="41"/>
      <c r="N40" s="41"/>
      <c r="O40" s="41"/>
      <c r="P40" s="42"/>
      <c r="Q40" s="42"/>
      <c r="R40" s="43" t="s">
        <v>719</v>
      </c>
      <c r="S40" s="44" t="s">
        <v>10</v>
      </c>
      <c r="T40" s="42"/>
      <c r="U40" s="44" t="s">
        <v>717</v>
      </c>
      <c r="V40" s="42"/>
      <c r="W40" s="45">
        <f t="shared" si="2"/>
        <v>96.72</v>
      </c>
    </row>
    <row r="41" spans="2:25" ht="26.25" customHeight="1" x14ac:dyDescent="0.2">
      <c r="B41" s="196" t="s">
        <v>69</v>
      </c>
      <c r="C41" s="197"/>
      <c r="D41" s="197"/>
      <c r="E41" s="46" t="s">
        <v>718</v>
      </c>
      <c r="F41" s="46"/>
      <c r="G41" s="46"/>
      <c r="H41" s="47"/>
      <c r="I41" s="47"/>
      <c r="J41" s="47"/>
      <c r="K41" s="47"/>
      <c r="L41" s="47"/>
      <c r="M41" s="47"/>
      <c r="N41" s="47"/>
      <c r="O41" s="47"/>
      <c r="P41" s="48"/>
      <c r="Q41" s="48"/>
      <c r="R41" s="49" t="s">
        <v>717</v>
      </c>
      <c r="S41" s="50" t="s">
        <v>717</v>
      </c>
      <c r="T41" s="50">
        <f>+IF(ISERR(S41/R41*100),"N/A",ROUND(S41/R41*100,2))</f>
        <v>100</v>
      </c>
      <c r="U41" s="50" t="s">
        <v>717</v>
      </c>
      <c r="V41" s="50">
        <f>+IF(ISERR(U41/S41*100),"N/A",ROUND(U41/S41*100,2))</f>
        <v>100</v>
      </c>
      <c r="W41" s="51">
        <f t="shared" si="2"/>
        <v>100</v>
      </c>
    </row>
    <row r="42" spans="2:25" ht="23.25" customHeight="1" thickBot="1" x14ac:dyDescent="0.25">
      <c r="B42" s="194" t="s">
        <v>65</v>
      </c>
      <c r="C42" s="195"/>
      <c r="D42" s="195"/>
      <c r="E42" s="40" t="s">
        <v>715</v>
      </c>
      <c r="F42" s="40"/>
      <c r="G42" s="40"/>
      <c r="H42" s="41"/>
      <c r="I42" s="41"/>
      <c r="J42" s="41"/>
      <c r="K42" s="41"/>
      <c r="L42" s="41"/>
      <c r="M42" s="41"/>
      <c r="N42" s="41"/>
      <c r="O42" s="41"/>
      <c r="P42" s="42"/>
      <c r="Q42" s="42"/>
      <c r="R42" s="43" t="s">
        <v>716</v>
      </c>
      <c r="S42" s="44" t="s">
        <v>10</v>
      </c>
      <c r="T42" s="42"/>
      <c r="U42" s="44" t="s">
        <v>714</v>
      </c>
      <c r="V42" s="42"/>
      <c r="W42" s="45">
        <f t="shared" si="2"/>
        <v>99.49</v>
      </c>
    </row>
    <row r="43" spans="2:25" ht="26.25" customHeight="1" x14ac:dyDescent="0.2">
      <c r="B43" s="196" t="s">
        <v>69</v>
      </c>
      <c r="C43" s="197"/>
      <c r="D43" s="197"/>
      <c r="E43" s="46" t="s">
        <v>715</v>
      </c>
      <c r="F43" s="46"/>
      <c r="G43" s="46"/>
      <c r="H43" s="47"/>
      <c r="I43" s="47"/>
      <c r="J43" s="47"/>
      <c r="K43" s="47"/>
      <c r="L43" s="47"/>
      <c r="M43" s="47"/>
      <c r="N43" s="47"/>
      <c r="O43" s="47"/>
      <c r="P43" s="48"/>
      <c r="Q43" s="48"/>
      <c r="R43" s="49" t="s">
        <v>714</v>
      </c>
      <c r="S43" s="50" t="s">
        <v>714</v>
      </c>
      <c r="T43" s="50">
        <f>+IF(ISERR(S43/R43*100),"N/A",ROUND(S43/R43*100,2))</f>
        <v>100</v>
      </c>
      <c r="U43" s="50" t="s">
        <v>714</v>
      </c>
      <c r="V43" s="50">
        <f>+IF(ISERR(U43/S43*100),"N/A",ROUND(U43/S43*100,2))</f>
        <v>100</v>
      </c>
      <c r="W43" s="51">
        <f t="shared" si="2"/>
        <v>100</v>
      </c>
    </row>
    <row r="44" spans="2:25" ht="23.25" customHeight="1" thickBot="1" x14ac:dyDescent="0.25">
      <c r="B44" s="194" t="s">
        <v>65</v>
      </c>
      <c r="C44" s="195"/>
      <c r="D44" s="195"/>
      <c r="E44" s="40" t="s">
        <v>712</v>
      </c>
      <c r="F44" s="40"/>
      <c r="G44" s="40"/>
      <c r="H44" s="41"/>
      <c r="I44" s="41"/>
      <c r="J44" s="41"/>
      <c r="K44" s="41"/>
      <c r="L44" s="41"/>
      <c r="M44" s="41"/>
      <c r="N44" s="41"/>
      <c r="O44" s="41"/>
      <c r="P44" s="42"/>
      <c r="Q44" s="42"/>
      <c r="R44" s="43" t="s">
        <v>713</v>
      </c>
      <c r="S44" s="44" t="s">
        <v>10</v>
      </c>
      <c r="T44" s="42"/>
      <c r="U44" s="44" t="s">
        <v>84</v>
      </c>
      <c r="V44" s="42"/>
      <c r="W44" s="45">
        <f t="shared" si="2"/>
        <v>0</v>
      </c>
    </row>
    <row r="45" spans="2:25" ht="26.25" customHeight="1" thickBot="1" x14ac:dyDescent="0.25">
      <c r="B45" s="196" t="s">
        <v>69</v>
      </c>
      <c r="C45" s="197"/>
      <c r="D45" s="197"/>
      <c r="E45" s="46" t="s">
        <v>712</v>
      </c>
      <c r="F45" s="46"/>
      <c r="G45" s="46"/>
      <c r="H45" s="47"/>
      <c r="I45" s="47"/>
      <c r="J45" s="47"/>
      <c r="K45" s="47"/>
      <c r="L45" s="47"/>
      <c r="M45" s="47"/>
      <c r="N45" s="47"/>
      <c r="O45" s="47"/>
      <c r="P45" s="48"/>
      <c r="Q45" s="48"/>
      <c r="R45" s="49" t="s">
        <v>711</v>
      </c>
      <c r="S45" s="50" t="s">
        <v>711</v>
      </c>
      <c r="T45" s="50">
        <f>+IF(ISERR(S45/R45*100),"N/A",ROUND(S45/R45*100,2))</f>
        <v>100</v>
      </c>
      <c r="U45" s="50" t="s">
        <v>84</v>
      </c>
      <c r="V45" s="50">
        <f>+IF(ISERR(U45/S45*100),"N/A",ROUND(U45/S45*100,2))</f>
        <v>0</v>
      </c>
      <c r="W45" s="51">
        <f t="shared" si="2"/>
        <v>0</v>
      </c>
    </row>
    <row r="46" spans="2:25" ht="22.5" customHeight="1" thickTop="1" thickBot="1" x14ac:dyDescent="0.25">
      <c r="B46" s="9" t="s">
        <v>71</v>
      </c>
      <c r="C46" s="10"/>
      <c r="D46" s="10"/>
      <c r="E46" s="10"/>
      <c r="F46" s="10"/>
      <c r="G46" s="10"/>
      <c r="H46" s="11"/>
      <c r="I46" s="11"/>
      <c r="J46" s="11"/>
      <c r="K46" s="11"/>
      <c r="L46" s="11"/>
      <c r="M46" s="11"/>
      <c r="N46" s="11"/>
      <c r="O46" s="11"/>
      <c r="P46" s="11"/>
      <c r="Q46" s="11"/>
      <c r="R46" s="11"/>
      <c r="S46" s="11"/>
      <c r="T46" s="11"/>
      <c r="U46" s="11"/>
      <c r="V46" s="11"/>
      <c r="W46" s="12"/>
    </row>
    <row r="47" spans="2:25" ht="37.5" customHeight="1" thickTop="1" x14ac:dyDescent="0.2">
      <c r="B47" s="179" t="s">
        <v>2187</v>
      </c>
      <c r="C47" s="180"/>
      <c r="D47" s="180"/>
      <c r="E47" s="180"/>
      <c r="F47" s="180"/>
      <c r="G47" s="180"/>
      <c r="H47" s="180"/>
      <c r="I47" s="180"/>
      <c r="J47" s="180"/>
      <c r="K47" s="180"/>
      <c r="L47" s="180"/>
      <c r="M47" s="180"/>
      <c r="N47" s="180"/>
      <c r="O47" s="180"/>
      <c r="P47" s="180"/>
      <c r="Q47" s="180"/>
      <c r="R47" s="180"/>
      <c r="S47" s="180"/>
      <c r="T47" s="180"/>
      <c r="U47" s="180"/>
      <c r="V47" s="180"/>
      <c r="W47" s="181"/>
    </row>
    <row r="48" spans="2:25" ht="317.25" customHeight="1" thickBot="1" x14ac:dyDescent="0.25">
      <c r="B48" s="198"/>
      <c r="C48" s="199"/>
      <c r="D48" s="199"/>
      <c r="E48" s="199"/>
      <c r="F48" s="199"/>
      <c r="G48" s="199"/>
      <c r="H48" s="199"/>
      <c r="I48" s="199"/>
      <c r="J48" s="199"/>
      <c r="K48" s="199"/>
      <c r="L48" s="199"/>
      <c r="M48" s="199"/>
      <c r="N48" s="199"/>
      <c r="O48" s="199"/>
      <c r="P48" s="199"/>
      <c r="Q48" s="199"/>
      <c r="R48" s="199"/>
      <c r="S48" s="199"/>
      <c r="T48" s="199"/>
      <c r="U48" s="199"/>
      <c r="V48" s="199"/>
      <c r="W48" s="200"/>
    </row>
    <row r="49" spans="2:23" ht="37.5" customHeight="1" thickTop="1" x14ac:dyDescent="0.2">
      <c r="B49" s="179" t="s">
        <v>2188</v>
      </c>
      <c r="C49" s="180"/>
      <c r="D49" s="180"/>
      <c r="E49" s="180"/>
      <c r="F49" s="180"/>
      <c r="G49" s="180"/>
      <c r="H49" s="180"/>
      <c r="I49" s="180"/>
      <c r="J49" s="180"/>
      <c r="K49" s="180"/>
      <c r="L49" s="180"/>
      <c r="M49" s="180"/>
      <c r="N49" s="180"/>
      <c r="O49" s="180"/>
      <c r="P49" s="180"/>
      <c r="Q49" s="180"/>
      <c r="R49" s="180"/>
      <c r="S49" s="180"/>
      <c r="T49" s="180"/>
      <c r="U49" s="180"/>
      <c r="V49" s="180"/>
      <c r="W49" s="181"/>
    </row>
    <row r="50" spans="2:23" ht="146.25" customHeight="1" thickBot="1" x14ac:dyDescent="0.25">
      <c r="B50" s="198"/>
      <c r="C50" s="199"/>
      <c r="D50" s="199"/>
      <c r="E50" s="199"/>
      <c r="F50" s="199"/>
      <c r="G50" s="199"/>
      <c r="H50" s="199"/>
      <c r="I50" s="199"/>
      <c r="J50" s="199"/>
      <c r="K50" s="199"/>
      <c r="L50" s="199"/>
      <c r="M50" s="199"/>
      <c r="N50" s="199"/>
      <c r="O50" s="199"/>
      <c r="P50" s="199"/>
      <c r="Q50" s="199"/>
      <c r="R50" s="199"/>
      <c r="S50" s="199"/>
      <c r="T50" s="199"/>
      <c r="U50" s="199"/>
      <c r="V50" s="199"/>
      <c r="W50" s="200"/>
    </row>
    <row r="51" spans="2:23" ht="37.5" customHeight="1" thickTop="1" x14ac:dyDescent="0.2">
      <c r="B51" s="179" t="s">
        <v>2189</v>
      </c>
      <c r="C51" s="180"/>
      <c r="D51" s="180"/>
      <c r="E51" s="180"/>
      <c r="F51" s="180"/>
      <c r="G51" s="180"/>
      <c r="H51" s="180"/>
      <c r="I51" s="180"/>
      <c r="J51" s="180"/>
      <c r="K51" s="180"/>
      <c r="L51" s="180"/>
      <c r="M51" s="180"/>
      <c r="N51" s="180"/>
      <c r="O51" s="180"/>
      <c r="P51" s="180"/>
      <c r="Q51" s="180"/>
      <c r="R51" s="180"/>
      <c r="S51" s="180"/>
      <c r="T51" s="180"/>
      <c r="U51" s="180"/>
      <c r="V51" s="180"/>
      <c r="W51" s="181"/>
    </row>
    <row r="52" spans="2:23" ht="132" customHeight="1" thickBot="1" x14ac:dyDescent="0.25">
      <c r="B52" s="182"/>
      <c r="C52" s="183"/>
      <c r="D52" s="183"/>
      <c r="E52" s="183"/>
      <c r="F52" s="183"/>
      <c r="G52" s="183"/>
      <c r="H52" s="183"/>
      <c r="I52" s="183"/>
      <c r="J52" s="183"/>
      <c r="K52" s="183"/>
      <c r="L52" s="183"/>
      <c r="M52" s="183"/>
      <c r="N52" s="183"/>
      <c r="O52" s="183"/>
      <c r="P52" s="183"/>
      <c r="Q52" s="183"/>
      <c r="R52" s="183"/>
      <c r="S52" s="183"/>
      <c r="T52" s="183"/>
      <c r="U52" s="183"/>
      <c r="V52" s="183"/>
      <c r="W52" s="184"/>
    </row>
  </sheetData>
  <mergeCells count="107">
    <mergeCell ref="S36:T36"/>
    <mergeCell ref="V36:W36"/>
    <mergeCell ref="B38:D38"/>
    <mergeCell ref="B39:D39"/>
    <mergeCell ref="B40:D40"/>
    <mergeCell ref="B49:W50"/>
    <mergeCell ref="B51:W52"/>
    <mergeCell ref="B41:D41"/>
    <mergeCell ref="B42:D42"/>
    <mergeCell ref="B43:D43"/>
    <mergeCell ref="B44:D44"/>
    <mergeCell ref="B45:D45"/>
    <mergeCell ref="B47:W48"/>
    <mergeCell ref="B33:L33"/>
    <mergeCell ref="M33:N33"/>
    <mergeCell ref="O33:P33"/>
    <mergeCell ref="Q33:R33"/>
    <mergeCell ref="B34:L34"/>
    <mergeCell ref="M34:N34"/>
    <mergeCell ref="O34:P34"/>
    <mergeCell ref="Q34:R34"/>
    <mergeCell ref="B36:Q37"/>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2:L22"/>
    <mergeCell ref="M22:N22"/>
    <mergeCell ref="O22:P22"/>
    <mergeCell ref="Q22:R22"/>
    <mergeCell ref="B20:L21"/>
    <mergeCell ref="M20:N21"/>
    <mergeCell ref="O20:P21"/>
    <mergeCell ref="B23:L23"/>
    <mergeCell ref="M23:N23"/>
    <mergeCell ref="O23:P23"/>
    <mergeCell ref="Q23:R23"/>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D7:H7"/>
    <mergeCell ref="O7:W7"/>
    <mergeCell ref="D8:H8"/>
    <mergeCell ref="P8:W8"/>
    <mergeCell ref="D9:H9"/>
    <mergeCell ref="I9:W9"/>
    <mergeCell ref="C10:W10"/>
    <mergeCell ref="C11:W11"/>
    <mergeCell ref="B14:I14"/>
    <mergeCell ref="K14:Q14"/>
    <mergeCell ref="S14:W14"/>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45" min="1" max="22" man="1"/>
    <brk id="50"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804</v>
      </c>
      <c r="M4" s="235" t="s">
        <v>803</v>
      </c>
      <c r="N4" s="235"/>
      <c r="O4" s="235"/>
      <c r="P4" s="235"/>
      <c r="Q4" s="236"/>
      <c r="R4" s="17"/>
      <c r="S4" s="237" t="s">
        <v>2022</v>
      </c>
      <c r="T4" s="238"/>
      <c r="U4" s="238"/>
      <c r="V4" s="225" t="s">
        <v>802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793</v>
      </c>
      <c r="D6" s="221" t="s">
        <v>801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734</v>
      </c>
      <c r="D7" s="223" t="s">
        <v>755</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727</v>
      </c>
      <c r="D8" s="223" t="s">
        <v>754</v>
      </c>
      <c r="E8" s="223"/>
      <c r="F8" s="223"/>
      <c r="G8" s="223"/>
      <c r="H8" s="223"/>
      <c r="I8" s="20"/>
      <c r="J8" s="24" t="s">
        <v>800</v>
      </c>
      <c r="K8" s="24" t="s">
        <v>799</v>
      </c>
      <c r="L8" s="24" t="s">
        <v>798</v>
      </c>
      <c r="M8" s="24" t="s">
        <v>797</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43.25" customHeight="1" thickTop="1" thickBot="1" x14ac:dyDescent="0.25">
      <c r="B10" s="25" t="s">
        <v>21</v>
      </c>
      <c r="C10" s="225" t="s">
        <v>796</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795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794</v>
      </c>
      <c r="C21" s="202"/>
      <c r="D21" s="202"/>
      <c r="E21" s="202"/>
      <c r="F21" s="202"/>
      <c r="G21" s="202"/>
      <c r="H21" s="202"/>
      <c r="I21" s="202"/>
      <c r="J21" s="202"/>
      <c r="K21" s="202"/>
      <c r="L21" s="202"/>
      <c r="M21" s="203" t="s">
        <v>793</v>
      </c>
      <c r="N21" s="203"/>
      <c r="O21" s="203" t="s">
        <v>48</v>
      </c>
      <c r="P21" s="203"/>
      <c r="Q21" s="204" t="s">
        <v>64</v>
      </c>
      <c r="R21" s="204"/>
      <c r="S21" s="33" t="s">
        <v>792</v>
      </c>
      <c r="T21" s="33" t="s">
        <v>792</v>
      </c>
      <c r="U21" s="33" t="s">
        <v>791</v>
      </c>
      <c r="V21" s="33">
        <f t="shared" ref="V21:V31" si="0">+IF(ISERR(U21/T21*100),"N/A",ROUND(U21/T21*100,2))</f>
        <v>114.93</v>
      </c>
      <c r="W21" s="34">
        <f t="shared" ref="W21:W31" si="1">+IF(ISERR(U21/S21*100),"N/A",ROUND(U21/S21*100,2))</f>
        <v>114.93</v>
      </c>
    </row>
    <row r="22" spans="2:27" ht="56.25" customHeight="1" x14ac:dyDescent="0.2">
      <c r="B22" s="201" t="s">
        <v>790</v>
      </c>
      <c r="C22" s="202"/>
      <c r="D22" s="202"/>
      <c r="E22" s="202"/>
      <c r="F22" s="202"/>
      <c r="G22" s="202"/>
      <c r="H22" s="202"/>
      <c r="I22" s="202"/>
      <c r="J22" s="202"/>
      <c r="K22" s="202"/>
      <c r="L22" s="202"/>
      <c r="M22" s="203" t="s">
        <v>734</v>
      </c>
      <c r="N22" s="203"/>
      <c r="O22" s="203" t="s">
        <v>48</v>
      </c>
      <c r="P22" s="203"/>
      <c r="Q22" s="204" t="s">
        <v>49</v>
      </c>
      <c r="R22" s="204"/>
      <c r="S22" s="33" t="s">
        <v>789</v>
      </c>
      <c r="T22" s="33" t="s">
        <v>789</v>
      </c>
      <c r="U22" s="33" t="s">
        <v>788</v>
      </c>
      <c r="V22" s="33">
        <f t="shared" si="0"/>
        <v>102.35</v>
      </c>
      <c r="W22" s="34">
        <f t="shared" si="1"/>
        <v>102.35</v>
      </c>
    </row>
    <row r="23" spans="2:27" ht="56.25" customHeight="1" x14ac:dyDescent="0.2">
      <c r="B23" s="201" t="s">
        <v>787</v>
      </c>
      <c r="C23" s="202"/>
      <c r="D23" s="202"/>
      <c r="E23" s="202"/>
      <c r="F23" s="202"/>
      <c r="G23" s="202"/>
      <c r="H23" s="202"/>
      <c r="I23" s="202"/>
      <c r="J23" s="202"/>
      <c r="K23" s="202"/>
      <c r="L23" s="202"/>
      <c r="M23" s="203" t="s">
        <v>734</v>
      </c>
      <c r="N23" s="203"/>
      <c r="O23" s="203" t="s">
        <v>48</v>
      </c>
      <c r="P23" s="203"/>
      <c r="Q23" s="204" t="s">
        <v>49</v>
      </c>
      <c r="R23" s="204"/>
      <c r="S23" s="33" t="s">
        <v>547</v>
      </c>
      <c r="T23" s="33" t="s">
        <v>547</v>
      </c>
      <c r="U23" s="33" t="s">
        <v>786</v>
      </c>
      <c r="V23" s="33">
        <f t="shared" si="0"/>
        <v>104.87</v>
      </c>
      <c r="W23" s="34">
        <f t="shared" si="1"/>
        <v>104.87</v>
      </c>
    </row>
    <row r="24" spans="2:27" ht="56.25" customHeight="1" x14ac:dyDescent="0.2">
      <c r="B24" s="201" t="s">
        <v>785</v>
      </c>
      <c r="C24" s="202"/>
      <c r="D24" s="202"/>
      <c r="E24" s="202"/>
      <c r="F24" s="202"/>
      <c r="G24" s="202"/>
      <c r="H24" s="202"/>
      <c r="I24" s="202"/>
      <c r="J24" s="202"/>
      <c r="K24" s="202"/>
      <c r="L24" s="202"/>
      <c r="M24" s="203" t="s">
        <v>734</v>
      </c>
      <c r="N24" s="203"/>
      <c r="O24" s="203" t="s">
        <v>48</v>
      </c>
      <c r="P24" s="203"/>
      <c r="Q24" s="204" t="s">
        <v>49</v>
      </c>
      <c r="R24" s="204"/>
      <c r="S24" s="33" t="s">
        <v>784</v>
      </c>
      <c r="T24" s="33" t="s">
        <v>784</v>
      </c>
      <c r="U24" s="33" t="s">
        <v>783</v>
      </c>
      <c r="V24" s="33">
        <f t="shared" si="0"/>
        <v>95.29</v>
      </c>
      <c r="W24" s="34">
        <f t="shared" si="1"/>
        <v>95.29</v>
      </c>
    </row>
    <row r="25" spans="2:27" ht="56.25" customHeight="1" x14ac:dyDescent="0.2">
      <c r="B25" s="201" t="s">
        <v>782</v>
      </c>
      <c r="C25" s="202"/>
      <c r="D25" s="202"/>
      <c r="E25" s="202"/>
      <c r="F25" s="202"/>
      <c r="G25" s="202"/>
      <c r="H25" s="202"/>
      <c r="I25" s="202"/>
      <c r="J25" s="202"/>
      <c r="K25" s="202"/>
      <c r="L25" s="202"/>
      <c r="M25" s="203" t="s">
        <v>727</v>
      </c>
      <c r="N25" s="203"/>
      <c r="O25" s="203" t="s">
        <v>781</v>
      </c>
      <c r="P25" s="203"/>
      <c r="Q25" s="204" t="s">
        <v>64</v>
      </c>
      <c r="R25" s="204"/>
      <c r="S25" s="33" t="s">
        <v>388</v>
      </c>
      <c r="T25" s="33" t="s">
        <v>388</v>
      </c>
      <c r="U25" s="33" t="s">
        <v>388</v>
      </c>
      <c r="V25" s="33">
        <f t="shared" si="0"/>
        <v>100</v>
      </c>
      <c r="W25" s="34">
        <f t="shared" si="1"/>
        <v>100</v>
      </c>
    </row>
    <row r="26" spans="2:27" ht="56.25" customHeight="1" x14ac:dyDescent="0.2">
      <c r="B26" s="201" t="s">
        <v>780</v>
      </c>
      <c r="C26" s="202"/>
      <c r="D26" s="202"/>
      <c r="E26" s="202"/>
      <c r="F26" s="202"/>
      <c r="G26" s="202"/>
      <c r="H26" s="202"/>
      <c r="I26" s="202"/>
      <c r="J26" s="202"/>
      <c r="K26" s="202"/>
      <c r="L26" s="202"/>
      <c r="M26" s="203" t="s">
        <v>727</v>
      </c>
      <c r="N26" s="203"/>
      <c r="O26" s="203" t="s">
        <v>48</v>
      </c>
      <c r="P26" s="203"/>
      <c r="Q26" s="204" t="s">
        <v>64</v>
      </c>
      <c r="R26" s="204"/>
      <c r="S26" s="33" t="s">
        <v>474</v>
      </c>
      <c r="T26" s="33" t="s">
        <v>474</v>
      </c>
      <c r="U26" s="33" t="s">
        <v>779</v>
      </c>
      <c r="V26" s="33">
        <f t="shared" si="0"/>
        <v>132</v>
      </c>
      <c r="W26" s="34">
        <f t="shared" si="1"/>
        <v>132</v>
      </c>
    </row>
    <row r="27" spans="2:27" ht="56.25" customHeight="1" x14ac:dyDescent="0.2">
      <c r="B27" s="201" t="s">
        <v>778</v>
      </c>
      <c r="C27" s="202"/>
      <c r="D27" s="202"/>
      <c r="E27" s="202"/>
      <c r="F27" s="202"/>
      <c r="G27" s="202"/>
      <c r="H27" s="202"/>
      <c r="I27" s="202"/>
      <c r="J27" s="202"/>
      <c r="K27" s="202"/>
      <c r="L27" s="202"/>
      <c r="M27" s="203" t="s">
        <v>727</v>
      </c>
      <c r="N27" s="203"/>
      <c r="O27" s="203" t="s">
        <v>48</v>
      </c>
      <c r="P27" s="203"/>
      <c r="Q27" s="204" t="s">
        <v>64</v>
      </c>
      <c r="R27" s="204"/>
      <c r="S27" s="33" t="s">
        <v>432</v>
      </c>
      <c r="T27" s="33" t="s">
        <v>432</v>
      </c>
      <c r="U27" s="33" t="s">
        <v>432</v>
      </c>
      <c r="V27" s="33">
        <f t="shared" si="0"/>
        <v>100</v>
      </c>
      <c r="W27" s="34">
        <f t="shared" si="1"/>
        <v>100</v>
      </c>
    </row>
    <row r="28" spans="2:27" ht="56.25" customHeight="1" x14ac:dyDescent="0.2">
      <c r="B28" s="201" t="s">
        <v>777</v>
      </c>
      <c r="C28" s="202"/>
      <c r="D28" s="202"/>
      <c r="E28" s="202"/>
      <c r="F28" s="202"/>
      <c r="G28" s="202"/>
      <c r="H28" s="202"/>
      <c r="I28" s="202"/>
      <c r="J28" s="202"/>
      <c r="K28" s="202"/>
      <c r="L28" s="202"/>
      <c r="M28" s="203" t="s">
        <v>727</v>
      </c>
      <c r="N28" s="203"/>
      <c r="O28" s="203" t="s">
        <v>48</v>
      </c>
      <c r="P28" s="203"/>
      <c r="Q28" s="204" t="s">
        <v>64</v>
      </c>
      <c r="R28" s="204"/>
      <c r="S28" s="33" t="s">
        <v>474</v>
      </c>
      <c r="T28" s="33" t="s">
        <v>474</v>
      </c>
      <c r="U28" s="33" t="s">
        <v>474</v>
      </c>
      <c r="V28" s="33">
        <f t="shared" si="0"/>
        <v>100</v>
      </c>
      <c r="W28" s="34">
        <f t="shared" si="1"/>
        <v>100</v>
      </c>
    </row>
    <row r="29" spans="2:27" ht="56.25" customHeight="1" x14ac:dyDescent="0.2">
      <c r="B29" s="201" t="s">
        <v>776</v>
      </c>
      <c r="C29" s="202"/>
      <c r="D29" s="202"/>
      <c r="E29" s="202"/>
      <c r="F29" s="202"/>
      <c r="G29" s="202"/>
      <c r="H29" s="202"/>
      <c r="I29" s="202"/>
      <c r="J29" s="202"/>
      <c r="K29" s="202"/>
      <c r="L29" s="202"/>
      <c r="M29" s="203" t="s">
        <v>727</v>
      </c>
      <c r="N29" s="203"/>
      <c r="O29" s="203" t="s">
        <v>775</v>
      </c>
      <c r="P29" s="203"/>
      <c r="Q29" s="204" t="s">
        <v>64</v>
      </c>
      <c r="R29" s="204"/>
      <c r="S29" s="33" t="s">
        <v>774</v>
      </c>
      <c r="T29" s="33" t="s">
        <v>774</v>
      </c>
      <c r="U29" s="33" t="s">
        <v>773</v>
      </c>
      <c r="V29" s="33">
        <f t="shared" si="0"/>
        <v>179.99</v>
      </c>
      <c r="W29" s="34">
        <f t="shared" si="1"/>
        <v>179.99</v>
      </c>
    </row>
    <row r="30" spans="2:27" ht="56.25" customHeight="1" x14ac:dyDescent="0.2">
      <c r="B30" s="201" t="s">
        <v>772</v>
      </c>
      <c r="C30" s="202"/>
      <c r="D30" s="202"/>
      <c r="E30" s="202"/>
      <c r="F30" s="202"/>
      <c r="G30" s="202"/>
      <c r="H30" s="202"/>
      <c r="I30" s="202"/>
      <c r="J30" s="202"/>
      <c r="K30" s="202"/>
      <c r="L30" s="202"/>
      <c r="M30" s="203" t="s">
        <v>727</v>
      </c>
      <c r="N30" s="203"/>
      <c r="O30" s="203" t="s">
        <v>771</v>
      </c>
      <c r="P30" s="203"/>
      <c r="Q30" s="204" t="s">
        <v>64</v>
      </c>
      <c r="R30" s="204"/>
      <c r="S30" s="33" t="s">
        <v>226</v>
      </c>
      <c r="T30" s="33" t="s">
        <v>226</v>
      </c>
      <c r="U30" s="33" t="s">
        <v>226</v>
      </c>
      <c r="V30" s="33">
        <f t="shared" si="0"/>
        <v>100</v>
      </c>
      <c r="W30" s="34">
        <f t="shared" si="1"/>
        <v>100</v>
      </c>
    </row>
    <row r="31" spans="2:27" ht="56.25" customHeight="1" thickBot="1" x14ac:dyDescent="0.25">
      <c r="B31" s="201" t="s">
        <v>770</v>
      </c>
      <c r="C31" s="202"/>
      <c r="D31" s="202"/>
      <c r="E31" s="202"/>
      <c r="F31" s="202"/>
      <c r="G31" s="202"/>
      <c r="H31" s="202"/>
      <c r="I31" s="202"/>
      <c r="J31" s="202"/>
      <c r="K31" s="202"/>
      <c r="L31" s="202"/>
      <c r="M31" s="203" t="s">
        <v>727</v>
      </c>
      <c r="N31" s="203"/>
      <c r="O31" s="203" t="s">
        <v>769</v>
      </c>
      <c r="P31" s="203"/>
      <c r="Q31" s="204" t="s">
        <v>64</v>
      </c>
      <c r="R31" s="204"/>
      <c r="S31" s="33" t="s">
        <v>309</v>
      </c>
      <c r="T31" s="33" t="s">
        <v>309</v>
      </c>
      <c r="U31" s="33" t="s">
        <v>309</v>
      </c>
      <c r="V31" s="33">
        <f t="shared" si="0"/>
        <v>100</v>
      </c>
      <c r="W31" s="34">
        <f t="shared" si="1"/>
        <v>100</v>
      </c>
    </row>
    <row r="32" spans="2:27" ht="21.75" customHeight="1" thickTop="1" thickBot="1" x14ac:dyDescent="0.25">
      <c r="B32" s="9" t="s">
        <v>59</v>
      </c>
      <c r="C32" s="10"/>
      <c r="D32" s="10"/>
      <c r="E32" s="10"/>
      <c r="F32" s="10"/>
      <c r="G32" s="10"/>
      <c r="H32" s="11"/>
      <c r="I32" s="11"/>
      <c r="J32" s="11"/>
      <c r="K32" s="11"/>
      <c r="L32" s="11"/>
      <c r="M32" s="11"/>
      <c r="N32" s="11"/>
      <c r="O32" s="11"/>
      <c r="P32" s="11"/>
      <c r="Q32" s="11"/>
      <c r="R32" s="11"/>
      <c r="S32" s="11"/>
      <c r="T32" s="11"/>
      <c r="U32" s="11"/>
      <c r="V32" s="11"/>
      <c r="W32" s="12"/>
      <c r="X32" s="35"/>
    </row>
    <row r="33" spans="2:25" ht="29.25" customHeight="1" thickTop="1" thickBot="1" x14ac:dyDescent="0.25">
      <c r="B33" s="185" t="s">
        <v>2281</v>
      </c>
      <c r="C33" s="186"/>
      <c r="D33" s="186"/>
      <c r="E33" s="186"/>
      <c r="F33" s="186"/>
      <c r="G33" s="186"/>
      <c r="H33" s="186"/>
      <c r="I33" s="186"/>
      <c r="J33" s="186"/>
      <c r="K33" s="186"/>
      <c r="L33" s="186"/>
      <c r="M33" s="186"/>
      <c r="N33" s="186"/>
      <c r="O33" s="186"/>
      <c r="P33" s="186"/>
      <c r="Q33" s="187"/>
      <c r="R33" s="36" t="s">
        <v>41</v>
      </c>
      <c r="S33" s="191" t="s">
        <v>42</v>
      </c>
      <c r="T33" s="191"/>
      <c r="U33" s="37" t="s">
        <v>60</v>
      </c>
      <c r="V33" s="192" t="s">
        <v>61</v>
      </c>
      <c r="W33" s="193"/>
    </row>
    <row r="34" spans="2:25" ht="30.75" customHeight="1" thickBot="1" x14ac:dyDescent="0.25">
      <c r="B34" s="188"/>
      <c r="C34" s="189"/>
      <c r="D34" s="189"/>
      <c r="E34" s="189"/>
      <c r="F34" s="189"/>
      <c r="G34" s="189"/>
      <c r="H34" s="189"/>
      <c r="I34" s="189"/>
      <c r="J34" s="189"/>
      <c r="K34" s="189"/>
      <c r="L34" s="189"/>
      <c r="M34" s="189"/>
      <c r="N34" s="189"/>
      <c r="O34" s="189"/>
      <c r="P34" s="189"/>
      <c r="Q34" s="190"/>
      <c r="R34" s="38" t="s">
        <v>62</v>
      </c>
      <c r="S34" s="38" t="s">
        <v>62</v>
      </c>
      <c r="T34" s="38" t="s">
        <v>48</v>
      </c>
      <c r="U34" s="38" t="s">
        <v>62</v>
      </c>
      <c r="V34" s="38" t="s">
        <v>63</v>
      </c>
      <c r="W34" s="39" t="s">
        <v>64</v>
      </c>
      <c r="Y34" s="35"/>
    </row>
    <row r="35" spans="2:25" ht="23.25" customHeight="1" thickBot="1" x14ac:dyDescent="0.25">
      <c r="B35" s="194" t="s">
        <v>65</v>
      </c>
      <c r="C35" s="195"/>
      <c r="D35" s="195"/>
      <c r="E35" s="40" t="s">
        <v>767</v>
      </c>
      <c r="F35" s="40"/>
      <c r="G35" s="40"/>
      <c r="H35" s="41"/>
      <c r="I35" s="41"/>
      <c r="J35" s="41"/>
      <c r="K35" s="41"/>
      <c r="L35" s="41"/>
      <c r="M35" s="41"/>
      <c r="N35" s="41"/>
      <c r="O35" s="41"/>
      <c r="P35" s="42"/>
      <c r="Q35" s="42"/>
      <c r="R35" s="43" t="s">
        <v>768</v>
      </c>
      <c r="S35" s="44" t="s">
        <v>10</v>
      </c>
      <c r="T35" s="42"/>
      <c r="U35" s="44" t="s">
        <v>766</v>
      </c>
      <c r="V35" s="42"/>
      <c r="W35" s="45">
        <f t="shared" ref="W35:W40" si="2">+IF(ISERR(U35/R35*100),"N/A",ROUND(U35/R35*100,2))</f>
        <v>36.96</v>
      </c>
    </row>
    <row r="36" spans="2:25" ht="26.25" customHeight="1" x14ac:dyDescent="0.2">
      <c r="B36" s="196" t="s">
        <v>69</v>
      </c>
      <c r="C36" s="197"/>
      <c r="D36" s="197"/>
      <c r="E36" s="46" t="s">
        <v>767</v>
      </c>
      <c r="F36" s="46"/>
      <c r="G36" s="46"/>
      <c r="H36" s="47"/>
      <c r="I36" s="47"/>
      <c r="J36" s="47"/>
      <c r="K36" s="47"/>
      <c r="L36" s="47"/>
      <c r="M36" s="47"/>
      <c r="N36" s="47"/>
      <c r="O36" s="47"/>
      <c r="P36" s="48"/>
      <c r="Q36" s="48"/>
      <c r="R36" s="49" t="s">
        <v>766</v>
      </c>
      <c r="S36" s="50" t="s">
        <v>766</v>
      </c>
      <c r="T36" s="50">
        <f>+IF(ISERR(S36/R36*100),"N/A",ROUND(S36/R36*100,2))</f>
        <v>100</v>
      </c>
      <c r="U36" s="50" t="s">
        <v>766</v>
      </c>
      <c r="V36" s="50">
        <f>+IF(ISERR(U36/S36*100),"N/A",ROUND(U36/S36*100,2))</f>
        <v>100</v>
      </c>
      <c r="W36" s="51">
        <f t="shared" si="2"/>
        <v>100</v>
      </c>
    </row>
    <row r="37" spans="2:25" ht="23.25" customHeight="1" thickBot="1" x14ac:dyDescent="0.25">
      <c r="B37" s="194" t="s">
        <v>65</v>
      </c>
      <c r="C37" s="195"/>
      <c r="D37" s="195"/>
      <c r="E37" s="40" t="s">
        <v>718</v>
      </c>
      <c r="F37" s="40"/>
      <c r="G37" s="40"/>
      <c r="H37" s="41"/>
      <c r="I37" s="41"/>
      <c r="J37" s="41"/>
      <c r="K37" s="41"/>
      <c r="L37" s="41"/>
      <c r="M37" s="41"/>
      <c r="N37" s="41"/>
      <c r="O37" s="41"/>
      <c r="P37" s="42"/>
      <c r="Q37" s="42"/>
      <c r="R37" s="43" t="s">
        <v>765</v>
      </c>
      <c r="S37" s="44" t="s">
        <v>10</v>
      </c>
      <c r="T37" s="42"/>
      <c r="U37" s="44" t="s">
        <v>764</v>
      </c>
      <c r="V37" s="42"/>
      <c r="W37" s="45">
        <f t="shared" si="2"/>
        <v>99.65</v>
      </c>
    </row>
    <row r="38" spans="2:25" ht="26.25" customHeight="1" x14ac:dyDescent="0.2">
      <c r="B38" s="196" t="s">
        <v>69</v>
      </c>
      <c r="C38" s="197"/>
      <c r="D38" s="197"/>
      <c r="E38" s="46" t="s">
        <v>718</v>
      </c>
      <c r="F38" s="46"/>
      <c r="G38" s="46"/>
      <c r="H38" s="47"/>
      <c r="I38" s="47"/>
      <c r="J38" s="47"/>
      <c r="K38" s="47"/>
      <c r="L38" s="47"/>
      <c r="M38" s="47"/>
      <c r="N38" s="47"/>
      <c r="O38" s="47"/>
      <c r="P38" s="48"/>
      <c r="Q38" s="48"/>
      <c r="R38" s="49" t="s">
        <v>764</v>
      </c>
      <c r="S38" s="50" t="s">
        <v>764</v>
      </c>
      <c r="T38" s="50">
        <f>+IF(ISERR(S38/R38*100),"N/A",ROUND(S38/R38*100,2))</f>
        <v>100</v>
      </c>
      <c r="U38" s="50" t="s">
        <v>764</v>
      </c>
      <c r="V38" s="50">
        <f>+IF(ISERR(U38/S38*100),"N/A",ROUND(U38/S38*100,2))</f>
        <v>100</v>
      </c>
      <c r="W38" s="51">
        <f t="shared" si="2"/>
        <v>100</v>
      </c>
    </row>
    <row r="39" spans="2:25" ht="23.25" customHeight="1" thickBot="1" x14ac:dyDescent="0.25">
      <c r="B39" s="194" t="s">
        <v>65</v>
      </c>
      <c r="C39" s="195"/>
      <c r="D39" s="195"/>
      <c r="E39" s="40" t="s">
        <v>715</v>
      </c>
      <c r="F39" s="40"/>
      <c r="G39" s="40"/>
      <c r="H39" s="41"/>
      <c r="I39" s="41"/>
      <c r="J39" s="41"/>
      <c r="K39" s="41"/>
      <c r="L39" s="41"/>
      <c r="M39" s="41"/>
      <c r="N39" s="41"/>
      <c r="O39" s="41"/>
      <c r="P39" s="42"/>
      <c r="Q39" s="42"/>
      <c r="R39" s="43" t="s">
        <v>763</v>
      </c>
      <c r="S39" s="44" t="s">
        <v>10</v>
      </c>
      <c r="T39" s="42"/>
      <c r="U39" s="44" t="s">
        <v>761</v>
      </c>
      <c r="V39" s="42"/>
      <c r="W39" s="45">
        <f t="shared" si="2"/>
        <v>100.65</v>
      </c>
    </row>
    <row r="40" spans="2:25" ht="26.25" customHeight="1" thickBot="1" x14ac:dyDescent="0.25">
      <c r="B40" s="196" t="s">
        <v>69</v>
      </c>
      <c r="C40" s="197"/>
      <c r="D40" s="197"/>
      <c r="E40" s="46" t="s">
        <v>715</v>
      </c>
      <c r="F40" s="46"/>
      <c r="G40" s="46"/>
      <c r="H40" s="47"/>
      <c r="I40" s="47"/>
      <c r="J40" s="47"/>
      <c r="K40" s="47"/>
      <c r="L40" s="47"/>
      <c r="M40" s="47"/>
      <c r="N40" s="47"/>
      <c r="O40" s="47"/>
      <c r="P40" s="48"/>
      <c r="Q40" s="48"/>
      <c r="R40" s="49" t="s">
        <v>762</v>
      </c>
      <c r="S40" s="50" t="s">
        <v>762</v>
      </c>
      <c r="T40" s="50">
        <f>+IF(ISERR(S40/R40*100),"N/A",ROUND(S40/R40*100,2))</f>
        <v>100</v>
      </c>
      <c r="U40" s="50" t="s">
        <v>761</v>
      </c>
      <c r="V40" s="50">
        <f>+IF(ISERR(U40/S40*100),"N/A",ROUND(U40/S40*100,2))</f>
        <v>99.74</v>
      </c>
      <c r="W40" s="51">
        <f t="shared" si="2"/>
        <v>99.74</v>
      </c>
    </row>
    <row r="41" spans="2:25" ht="22.5" customHeight="1" thickTop="1" thickBot="1" x14ac:dyDescent="0.25">
      <c r="B41" s="9" t="s">
        <v>71</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x14ac:dyDescent="0.2">
      <c r="B42" s="179" t="s">
        <v>2184</v>
      </c>
      <c r="C42" s="180"/>
      <c r="D42" s="180"/>
      <c r="E42" s="180"/>
      <c r="F42" s="180"/>
      <c r="G42" s="180"/>
      <c r="H42" s="180"/>
      <c r="I42" s="180"/>
      <c r="J42" s="180"/>
      <c r="K42" s="180"/>
      <c r="L42" s="180"/>
      <c r="M42" s="180"/>
      <c r="N42" s="180"/>
      <c r="O42" s="180"/>
      <c r="P42" s="180"/>
      <c r="Q42" s="180"/>
      <c r="R42" s="180"/>
      <c r="S42" s="180"/>
      <c r="T42" s="180"/>
      <c r="U42" s="180"/>
      <c r="V42" s="180"/>
      <c r="W42" s="181"/>
    </row>
    <row r="43" spans="2:25" ht="186" customHeight="1" thickBot="1" x14ac:dyDescent="0.25">
      <c r="B43" s="198"/>
      <c r="C43" s="199"/>
      <c r="D43" s="199"/>
      <c r="E43" s="199"/>
      <c r="F43" s="199"/>
      <c r="G43" s="199"/>
      <c r="H43" s="199"/>
      <c r="I43" s="199"/>
      <c r="J43" s="199"/>
      <c r="K43" s="199"/>
      <c r="L43" s="199"/>
      <c r="M43" s="199"/>
      <c r="N43" s="199"/>
      <c r="O43" s="199"/>
      <c r="P43" s="199"/>
      <c r="Q43" s="199"/>
      <c r="R43" s="199"/>
      <c r="S43" s="199"/>
      <c r="T43" s="199"/>
      <c r="U43" s="199"/>
      <c r="V43" s="199"/>
      <c r="W43" s="200"/>
    </row>
    <row r="44" spans="2:25" ht="37.5" customHeight="1" thickTop="1" x14ac:dyDescent="0.2">
      <c r="B44" s="179" t="s">
        <v>2185</v>
      </c>
      <c r="C44" s="180"/>
      <c r="D44" s="180"/>
      <c r="E44" s="180"/>
      <c r="F44" s="180"/>
      <c r="G44" s="180"/>
      <c r="H44" s="180"/>
      <c r="I44" s="180"/>
      <c r="J44" s="180"/>
      <c r="K44" s="180"/>
      <c r="L44" s="180"/>
      <c r="M44" s="180"/>
      <c r="N44" s="180"/>
      <c r="O44" s="180"/>
      <c r="P44" s="180"/>
      <c r="Q44" s="180"/>
      <c r="R44" s="180"/>
      <c r="S44" s="180"/>
      <c r="T44" s="180"/>
      <c r="U44" s="180"/>
      <c r="V44" s="180"/>
      <c r="W44" s="181"/>
    </row>
    <row r="45" spans="2:25" ht="108" customHeight="1" thickBot="1" x14ac:dyDescent="0.25">
      <c r="B45" s="198"/>
      <c r="C45" s="199"/>
      <c r="D45" s="199"/>
      <c r="E45" s="199"/>
      <c r="F45" s="199"/>
      <c r="G45" s="199"/>
      <c r="H45" s="199"/>
      <c r="I45" s="199"/>
      <c r="J45" s="199"/>
      <c r="K45" s="199"/>
      <c r="L45" s="199"/>
      <c r="M45" s="199"/>
      <c r="N45" s="199"/>
      <c r="O45" s="199"/>
      <c r="P45" s="199"/>
      <c r="Q45" s="199"/>
      <c r="R45" s="199"/>
      <c r="S45" s="199"/>
      <c r="T45" s="199"/>
      <c r="U45" s="199"/>
      <c r="V45" s="199"/>
      <c r="W45" s="200"/>
    </row>
    <row r="46" spans="2:25" ht="37.5" customHeight="1" thickTop="1" x14ac:dyDescent="0.2">
      <c r="B46" s="179" t="s">
        <v>2186</v>
      </c>
      <c r="C46" s="180"/>
      <c r="D46" s="180"/>
      <c r="E46" s="180"/>
      <c r="F46" s="180"/>
      <c r="G46" s="180"/>
      <c r="H46" s="180"/>
      <c r="I46" s="180"/>
      <c r="J46" s="180"/>
      <c r="K46" s="180"/>
      <c r="L46" s="180"/>
      <c r="M46" s="180"/>
      <c r="N46" s="180"/>
      <c r="O46" s="180"/>
      <c r="P46" s="180"/>
      <c r="Q46" s="180"/>
      <c r="R46" s="180"/>
      <c r="S46" s="180"/>
      <c r="T46" s="180"/>
      <c r="U46" s="180"/>
      <c r="V46" s="180"/>
      <c r="W46" s="181"/>
    </row>
    <row r="47" spans="2:25" ht="77.25" customHeight="1" thickBot="1" x14ac:dyDescent="0.25">
      <c r="B47" s="182"/>
      <c r="C47" s="183"/>
      <c r="D47" s="183"/>
      <c r="E47" s="183"/>
      <c r="F47" s="183"/>
      <c r="G47" s="183"/>
      <c r="H47" s="183"/>
      <c r="I47" s="183"/>
      <c r="J47" s="183"/>
      <c r="K47" s="183"/>
      <c r="L47" s="183"/>
      <c r="M47" s="183"/>
      <c r="N47" s="183"/>
      <c r="O47" s="183"/>
      <c r="P47" s="183"/>
      <c r="Q47" s="183"/>
      <c r="R47" s="183"/>
      <c r="S47" s="183"/>
      <c r="T47" s="183"/>
      <c r="U47" s="183"/>
      <c r="V47" s="183"/>
      <c r="W47" s="184"/>
    </row>
  </sheetData>
  <mergeCells count="95">
    <mergeCell ref="B44:W45"/>
    <mergeCell ref="B46:W47"/>
    <mergeCell ref="B37:D37"/>
    <mergeCell ref="B38:D38"/>
    <mergeCell ref="B39:D39"/>
    <mergeCell ref="B40:D40"/>
    <mergeCell ref="B42:W43"/>
    <mergeCell ref="B33:Q34"/>
    <mergeCell ref="S33:T33"/>
    <mergeCell ref="V33:W33"/>
    <mergeCell ref="B35:D35"/>
    <mergeCell ref="B36:D36"/>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6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891</v>
      </c>
      <c r="M4" s="235" t="s">
        <v>890</v>
      </c>
      <c r="N4" s="235"/>
      <c r="O4" s="235"/>
      <c r="P4" s="235"/>
      <c r="Q4" s="236"/>
      <c r="R4" s="17"/>
      <c r="S4" s="237" t="s">
        <v>2022</v>
      </c>
      <c r="T4" s="238"/>
      <c r="U4" s="238"/>
      <c r="V4" s="225" t="s">
        <v>889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875</v>
      </c>
      <c r="D6" s="221" t="s">
        <v>888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739</v>
      </c>
      <c r="D7" s="223" t="s">
        <v>756</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852</v>
      </c>
      <c r="D8" s="223" t="s">
        <v>887</v>
      </c>
      <c r="E8" s="223"/>
      <c r="F8" s="223"/>
      <c r="G8" s="223"/>
      <c r="H8" s="223"/>
      <c r="I8" s="20"/>
      <c r="J8" s="24" t="s">
        <v>886</v>
      </c>
      <c r="K8" s="24" t="s">
        <v>885</v>
      </c>
      <c r="L8" s="24" t="s">
        <v>884</v>
      </c>
      <c r="M8" s="24" t="s">
        <v>883</v>
      </c>
      <c r="N8" s="23"/>
      <c r="O8" s="20"/>
      <c r="P8" s="224" t="s">
        <v>10</v>
      </c>
      <c r="Q8" s="224"/>
      <c r="R8" s="224"/>
      <c r="S8" s="224"/>
      <c r="T8" s="224"/>
      <c r="U8" s="224"/>
      <c r="V8" s="224"/>
      <c r="W8" s="224"/>
    </row>
    <row r="9" spans="1:29" ht="30" customHeight="1" x14ac:dyDescent="0.2">
      <c r="B9" s="21"/>
      <c r="C9" s="19" t="s">
        <v>848</v>
      </c>
      <c r="D9" s="223" t="s">
        <v>882</v>
      </c>
      <c r="E9" s="223"/>
      <c r="F9" s="223"/>
      <c r="G9" s="223"/>
      <c r="H9" s="223"/>
      <c r="I9" s="223" t="s">
        <v>10</v>
      </c>
      <c r="J9" s="223"/>
      <c r="K9" s="223"/>
      <c r="L9" s="223"/>
      <c r="M9" s="223"/>
      <c r="N9" s="223"/>
      <c r="O9" s="223"/>
      <c r="P9" s="223"/>
      <c r="Q9" s="223"/>
      <c r="R9" s="223"/>
      <c r="S9" s="223"/>
      <c r="T9" s="223"/>
      <c r="U9" s="223"/>
      <c r="V9" s="223"/>
      <c r="W9" s="224"/>
    </row>
    <row r="10" spans="1:29" ht="30" customHeight="1" x14ac:dyDescent="0.2">
      <c r="B10" s="21"/>
      <c r="C10" s="19" t="s">
        <v>734</v>
      </c>
      <c r="D10" s="223" t="s">
        <v>755</v>
      </c>
      <c r="E10" s="223"/>
      <c r="F10" s="223"/>
      <c r="G10" s="223"/>
      <c r="H10" s="223"/>
      <c r="I10" s="224" t="s">
        <v>10</v>
      </c>
      <c r="J10" s="224"/>
      <c r="K10" s="224"/>
      <c r="L10" s="224"/>
      <c r="M10" s="224"/>
      <c r="N10" s="224"/>
      <c r="O10" s="224"/>
      <c r="P10" s="224"/>
      <c r="Q10" s="224"/>
      <c r="R10" s="224"/>
      <c r="S10" s="224"/>
      <c r="T10" s="224"/>
      <c r="U10" s="224"/>
      <c r="V10" s="224"/>
      <c r="W10" s="224"/>
    </row>
    <row r="11" spans="1:29" ht="30" customHeight="1" x14ac:dyDescent="0.2">
      <c r="B11" s="21"/>
      <c r="C11" s="19" t="s">
        <v>725</v>
      </c>
      <c r="D11" s="223" t="s">
        <v>749</v>
      </c>
      <c r="E11" s="223"/>
      <c r="F11" s="223"/>
      <c r="G11" s="223"/>
      <c r="H11" s="223"/>
      <c r="I11" s="224" t="s">
        <v>10</v>
      </c>
      <c r="J11" s="224"/>
      <c r="K11" s="224"/>
      <c r="L11" s="224"/>
      <c r="M11" s="224"/>
      <c r="N11" s="224"/>
      <c r="O11" s="224"/>
      <c r="P11" s="224"/>
      <c r="Q11" s="224"/>
      <c r="R11" s="224"/>
      <c r="S11" s="224"/>
      <c r="T11" s="224"/>
      <c r="U11" s="224"/>
      <c r="V11" s="224"/>
      <c r="W11" s="224"/>
    </row>
    <row r="12" spans="1:29" ht="25.5" customHeight="1" thickBot="1" x14ac:dyDescent="0.25">
      <c r="B12" s="21"/>
      <c r="C12" s="224" t="s">
        <v>10</v>
      </c>
      <c r="D12" s="224"/>
      <c r="E12" s="224"/>
      <c r="F12" s="224"/>
      <c r="G12" s="224"/>
      <c r="H12" s="224"/>
      <c r="I12" s="224"/>
      <c r="J12" s="224"/>
      <c r="K12" s="224"/>
      <c r="L12" s="224"/>
      <c r="M12" s="224"/>
      <c r="N12" s="224"/>
      <c r="O12" s="224"/>
      <c r="P12" s="224"/>
      <c r="Q12" s="224"/>
      <c r="R12" s="224"/>
      <c r="S12" s="224"/>
      <c r="T12" s="224"/>
      <c r="U12" s="224"/>
      <c r="V12" s="224"/>
      <c r="W12" s="224"/>
    </row>
    <row r="13" spans="1:29" ht="409.6" customHeight="1" thickTop="1" thickBot="1" x14ac:dyDescent="0.25">
      <c r="B13" s="25" t="s">
        <v>21</v>
      </c>
      <c r="C13" s="225" t="s">
        <v>881</v>
      </c>
      <c r="D13" s="225"/>
      <c r="E13" s="225"/>
      <c r="F13" s="225"/>
      <c r="G13" s="225"/>
      <c r="H13" s="225"/>
      <c r="I13" s="225"/>
      <c r="J13" s="225"/>
      <c r="K13" s="225"/>
      <c r="L13" s="225"/>
      <c r="M13" s="225"/>
      <c r="N13" s="225"/>
      <c r="O13" s="225"/>
      <c r="P13" s="225"/>
      <c r="Q13" s="225"/>
      <c r="R13" s="225"/>
      <c r="S13" s="225"/>
      <c r="T13" s="225"/>
      <c r="U13" s="225"/>
      <c r="V13" s="225"/>
      <c r="W13" s="226"/>
    </row>
    <row r="14" spans="1:29" ht="9" customHeight="1" thickTop="1" thickBot="1" x14ac:dyDescent="0.25"/>
    <row r="15" spans="1:29" ht="21.75" customHeight="1" thickTop="1" thickBot="1" x14ac:dyDescent="0.25">
      <c r="B15" s="9" t="s">
        <v>23</v>
      </c>
      <c r="C15" s="10"/>
      <c r="D15" s="10"/>
      <c r="E15" s="10"/>
      <c r="F15" s="10"/>
      <c r="G15" s="10"/>
      <c r="H15" s="11"/>
      <c r="I15" s="11"/>
      <c r="J15" s="11"/>
      <c r="K15" s="11"/>
      <c r="L15" s="11"/>
      <c r="M15" s="11"/>
      <c r="N15" s="11"/>
      <c r="O15" s="11"/>
      <c r="P15" s="11"/>
      <c r="Q15" s="11"/>
      <c r="R15" s="11"/>
      <c r="S15" s="11"/>
      <c r="T15" s="11"/>
      <c r="U15" s="11"/>
      <c r="V15" s="11"/>
      <c r="W15" s="12"/>
    </row>
    <row r="16" spans="1:29" ht="19.5" customHeight="1" thickTop="1" x14ac:dyDescent="0.2">
      <c r="B16" s="227" t="s">
        <v>24</v>
      </c>
      <c r="C16" s="228"/>
      <c r="D16" s="228"/>
      <c r="E16" s="228"/>
      <c r="F16" s="228"/>
      <c r="G16" s="228"/>
      <c r="H16" s="228"/>
      <c r="I16" s="228"/>
      <c r="J16" s="28"/>
      <c r="K16" s="228" t="s">
        <v>25</v>
      </c>
      <c r="L16" s="228"/>
      <c r="M16" s="228"/>
      <c r="N16" s="228"/>
      <c r="O16" s="228"/>
      <c r="P16" s="228"/>
      <c r="Q16" s="228"/>
      <c r="R16" s="29"/>
      <c r="S16" s="228" t="s">
        <v>26</v>
      </c>
      <c r="T16" s="228"/>
      <c r="U16" s="228"/>
      <c r="V16" s="228"/>
      <c r="W16" s="229"/>
    </row>
    <row r="17" spans="2:27" ht="69" customHeight="1" x14ac:dyDescent="0.2">
      <c r="B17" s="18" t="s">
        <v>27</v>
      </c>
      <c r="C17" s="221" t="s">
        <v>10</v>
      </c>
      <c r="D17" s="221"/>
      <c r="E17" s="221"/>
      <c r="F17" s="221"/>
      <c r="G17" s="221"/>
      <c r="H17" s="221"/>
      <c r="I17" s="221"/>
      <c r="J17" s="30"/>
      <c r="K17" s="30" t="s">
        <v>28</v>
      </c>
      <c r="L17" s="221" t="s">
        <v>10</v>
      </c>
      <c r="M17" s="221"/>
      <c r="N17" s="221"/>
      <c r="O17" s="221"/>
      <c r="P17" s="221"/>
      <c r="Q17" s="221"/>
      <c r="R17" s="20"/>
      <c r="S17" s="30" t="s">
        <v>29</v>
      </c>
      <c r="T17" s="222" t="s">
        <v>880</v>
      </c>
      <c r="U17" s="222"/>
      <c r="V17" s="222"/>
      <c r="W17" s="222"/>
    </row>
    <row r="18" spans="2:27" ht="86.25" customHeight="1" x14ac:dyDescent="0.2">
      <c r="B18" s="18" t="s">
        <v>31</v>
      </c>
      <c r="C18" s="221" t="s">
        <v>10</v>
      </c>
      <c r="D18" s="221"/>
      <c r="E18" s="221"/>
      <c r="F18" s="221"/>
      <c r="G18" s="221"/>
      <c r="H18" s="221"/>
      <c r="I18" s="221"/>
      <c r="J18" s="30"/>
      <c r="K18" s="30" t="s">
        <v>31</v>
      </c>
      <c r="L18" s="221" t="s">
        <v>10</v>
      </c>
      <c r="M18" s="221"/>
      <c r="N18" s="221"/>
      <c r="O18" s="221"/>
      <c r="P18" s="221"/>
      <c r="Q18" s="221"/>
      <c r="R18" s="20"/>
      <c r="S18" s="30" t="s">
        <v>32</v>
      </c>
      <c r="T18" s="222" t="s">
        <v>10</v>
      </c>
      <c r="U18" s="222"/>
      <c r="V18" s="222"/>
      <c r="W18" s="222"/>
    </row>
    <row r="19" spans="2:27" ht="25.5" customHeight="1" thickBot="1" x14ac:dyDescent="0.25">
      <c r="B19" s="31" t="s">
        <v>33</v>
      </c>
      <c r="C19" s="205" t="s">
        <v>10</v>
      </c>
      <c r="D19" s="205"/>
      <c r="E19" s="205"/>
      <c r="F19" s="205"/>
      <c r="G19" s="205"/>
      <c r="H19" s="205"/>
      <c r="I19" s="205"/>
      <c r="J19" s="205"/>
      <c r="K19" s="205"/>
      <c r="L19" s="205"/>
      <c r="M19" s="205"/>
      <c r="N19" s="205"/>
      <c r="O19" s="205"/>
      <c r="P19" s="205"/>
      <c r="Q19" s="205"/>
      <c r="R19" s="205"/>
      <c r="S19" s="205"/>
      <c r="T19" s="205"/>
      <c r="U19" s="205"/>
      <c r="V19" s="205"/>
      <c r="W19" s="206"/>
    </row>
    <row r="20" spans="2:27" ht="21.75" customHeight="1" thickTop="1" thickBot="1" x14ac:dyDescent="0.25">
      <c r="B20" s="9" t="s">
        <v>34</v>
      </c>
      <c r="C20" s="10"/>
      <c r="D20" s="10"/>
      <c r="E20" s="10"/>
      <c r="F20" s="10"/>
      <c r="G20" s="10"/>
      <c r="H20" s="11"/>
      <c r="I20" s="11"/>
      <c r="J20" s="11"/>
      <c r="K20" s="11"/>
      <c r="L20" s="11"/>
      <c r="M20" s="11"/>
      <c r="N20" s="11"/>
      <c r="O20" s="11"/>
      <c r="P20" s="11"/>
      <c r="Q20" s="11"/>
      <c r="R20" s="11"/>
      <c r="S20" s="11"/>
      <c r="T20" s="11"/>
      <c r="U20" s="11"/>
      <c r="V20" s="11"/>
      <c r="W20" s="12"/>
    </row>
    <row r="21" spans="2:27" ht="25.5" customHeight="1" thickTop="1" thickBot="1" x14ac:dyDescent="0.25">
      <c r="B21" s="207" t="s">
        <v>35</v>
      </c>
      <c r="C21" s="208"/>
      <c r="D21" s="208"/>
      <c r="E21" s="208"/>
      <c r="F21" s="208"/>
      <c r="G21" s="208"/>
      <c r="H21" s="208"/>
      <c r="I21" s="208"/>
      <c r="J21" s="208"/>
      <c r="K21" s="208"/>
      <c r="L21" s="208"/>
      <c r="M21" s="208"/>
      <c r="N21" s="208"/>
      <c r="O21" s="208"/>
      <c r="P21" s="208"/>
      <c r="Q21" s="208"/>
      <c r="R21" s="208"/>
      <c r="S21" s="208"/>
      <c r="T21" s="209"/>
      <c r="U21" s="192" t="s">
        <v>36</v>
      </c>
      <c r="V21" s="191"/>
      <c r="W21" s="193"/>
    </row>
    <row r="22" spans="2:27" ht="14.25" customHeight="1" x14ac:dyDescent="0.2">
      <c r="B22" s="210" t="s">
        <v>37</v>
      </c>
      <c r="C22" s="211"/>
      <c r="D22" s="211"/>
      <c r="E22" s="211"/>
      <c r="F22" s="211"/>
      <c r="G22" s="211"/>
      <c r="H22" s="211"/>
      <c r="I22" s="211"/>
      <c r="J22" s="211"/>
      <c r="K22" s="211"/>
      <c r="L22" s="211"/>
      <c r="M22" s="211" t="s">
        <v>38</v>
      </c>
      <c r="N22" s="211"/>
      <c r="O22" s="211" t="s">
        <v>39</v>
      </c>
      <c r="P22" s="211"/>
      <c r="Q22" s="211" t="s">
        <v>40</v>
      </c>
      <c r="R22" s="211"/>
      <c r="S22" s="211" t="s">
        <v>41</v>
      </c>
      <c r="T22" s="214" t="s">
        <v>42</v>
      </c>
      <c r="U22" s="216" t="s">
        <v>43</v>
      </c>
      <c r="V22" s="218" t="s">
        <v>44</v>
      </c>
      <c r="W22" s="219" t="s">
        <v>45</v>
      </c>
    </row>
    <row r="23" spans="2:27" ht="27" customHeight="1" thickBot="1" x14ac:dyDescent="0.25">
      <c r="B23" s="212"/>
      <c r="C23" s="213"/>
      <c r="D23" s="213"/>
      <c r="E23" s="213"/>
      <c r="F23" s="213"/>
      <c r="G23" s="213"/>
      <c r="H23" s="213"/>
      <c r="I23" s="213"/>
      <c r="J23" s="213"/>
      <c r="K23" s="213"/>
      <c r="L23" s="213"/>
      <c r="M23" s="213"/>
      <c r="N23" s="213"/>
      <c r="O23" s="213"/>
      <c r="P23" s="213"/>
      <c r="Q23" s="213"/>
      <c r="R23" s="213"/>
      <c r="S23" s="213"/>
      <c r="T23" s="215"/>
      <c r="U23" s="217"/>
      <c r="V23" s="213"/>
      <c r="W23" s="220"/>
      <c r="Z23" s="32" t="s">
        <v>10</v>
      </c>
      <c r="AA23" s="32" t="s">
        <v>46</v>
      </c>
    </row>
    <row r="24" spans="2:27" ht="56.25" customHeight="1" x14ac:dyDescent="0.2">
      <c r="B24" s="201" t="s">
        <v>879</v>
      </c>
      <c r="C24" s="202"/>
      <c r="D24" s="202"/>
      <c r="E24" s="202"/>
      <c r="F24" s="202"/>
      <c r="G24" s="202"/>
      <c r="H24" s="202"/>
      <c r="I24" s="202"/>
      <c r="J24" s="202"/>
      <c r="K24" s="202"/>
      <c r="L24" s="202"/>
      <c r="M24" s="203" t="s">
        <v>875</v>
      </c>
      <c r="N24" s="203"/>
      <c r="O24" s="203" t="s">
        <v>48</v>
      </c>
      <c r="P24" s="203"/>
      <c r="Q24" s="204" t="s">
        <v>49</v>
      </c>
      <c r="R24" s="204"/>
      <c r="S24" s="33" t="s">
        <v>878</v>
      </c>
      <c r="T24" s="33" t="s">
        <v>878</v>
      </c>
      <c r="U24" s="33" t="s">
        <v>877</v>
      </c>
      <c r="V24" s="33">
        <f t="shared" ref="V24:V41" si="0">+IF(ISERR(U24/T24*100),"N/A",ROUND(U24/T24*100,2))</f>
        <v>93.75</v>
      </c>
      <c r="W24" s="34">
        <f t="shared" ref="W24:W41" si="1">+IF(ISERR(U24/S24*100),"N/A",ROUND(U24/S24*100,2))</f>
        <v>93.75</v>
      </c>
    </row>
    <row r="25" spans="2:27" ht="56.25" customHeight="1" x14ac:dyDescent="0.2">
      <c r="B25" s="201" t="s">
        <v>876</v>
      </c>
      <c r="C25" s="202"/>
      <c r="D25" s="202"/>
      <c r="E25" s="202"/>
      <c r="F25" s="202"/>
      <c r="G25" s="202"/>
      <c r="H25" s="202"/>
      <c r="I25" s="202"/>
      <c r="J25" s="202"/>
      <c r="K25" s="202"/>
      <c r="L25" s="202"/>
      <c r="M25" s="203" t="s">
        <v>875</v>
      </c>
      <c r="N25" s="203"/>
      <c r="O25" s="203" t="s">
        <v>48</v>
      </c>
      <c r="P25" s="203"/>
      <c r="Q25" s="204" t="s">
        <v>49</v>
      </c>
      <c r="R25" s="204"/>
      <c r="S25" s="33" t="s">
        <v>846</v>
      </c>
      <c r="T25" s="33" t="s">
        <v>846</v>
      </c>
      <c r="U25" s="33" t="s">
        <v>874</v>
      </c>
      <c r="V25" s="33">
        <f t="shared" si="0"/>
        <v>93.49</v>
      </c>
      <c r="W25" s="34">
        <f t="shared" si="1"/>
        <v>93.49</v>
      </c>
    </row>
    <row r="26" spans="2:27" ht="56.25" customHeight="1" x14ac:dyDescent="0.2">
      <c r="B26" s="201" t="s">
        <v>873</v>
      </c>
      <c r="C26" s="202"/>
      <c r="D26" s="202"/>
      <c r="E26" s="202"/>
      <c r="F26" s="202"/>
      <c r="G26" s="202"/>
      <c r="H26" s="202"/>
      <c r="I26" s="202"/>
      <c r="J26" s="202"/>
      <c r="K26" s="202"/>
      <c r="L26" s="202"/>
      <c r="M26" s="203" t="s">
        <v>739</v>
      </c>
      <c r="N26" s="203"/>
      <c r="O26" s="203" t="s">
        <v>48</v>
      </c>
      <c r="P26" s="203"/>
      <c r="Q26" s="204" t="s">
        <v>49</v>
      </c>
      <c r="R26" s="204"/>
      <c r="S26" s="33" t="s">
        <v>872</v>
      </c>
      <c r="T26" s="33" t="s">
        <v>872</v>
      </c>
      <c r="U26" s="33" t="s">
        <v>871</v>
      </c>
      <c r="V26" s="33">
        <f t="shared" si="0"/>
        <v>102.38</v>
      </c>
      <c r="W26" s="34">
        <f t="shared" si="1"/>
        <v>102.38</v>
      </c>
    </row>
    <row r="27" spans="2:27" ht="56.25" customHeight="1" x14ac:dyDescent="0.2">
      <c r="B27" s="201" t="s">
        <v>870</v>
      </c>
      <c r="C27" s="202"/>
      <c r="D27" s="202"/>
      <c r="E27" s="202"/>
      <c r="F27" s="202"/>
      <c r="G27" s="202"/>
      <c r="H27" s="202"/>
      <c r="I27" s="202"/>
      <c r="J27" s="202"/>
      <c r="K27" s="202"/>
      <c r="L27" s="202"/>
      <c r="M27" s="203" t="s">
        <v>739</v>
      </c>
      <c r="N27" s="203"/>
      <c r="O27" s="203" t="s">
        <v>48</v>
      </c>
      <c r="P27" s="203"/>
      <c r="Q27" s="204" t="s">
        <v>49</v>
      </c>
      <c r="R27" s="204"/>
      <c r="S27" s="33" t="s">
        <v>869</v>
      </c>
      <c r="T27" s="33" t="s">
        <v>869</v>
      </c>
      <c r="U27" s="33" t="s">
        <v>868</v>
      </c>
      <c r="V27" s="33">
        <f t="shared" si="0"/>
        <v>97.94</v>
      </c>
      <c r="W27" s="34">
        <f t="shared" si="1"/>
        <v>97.94</v>
      </c>
    </row>
    <row r="28" spans="2:27" ht="56.25" customHeight="1" x14ac:dyDescent="0.2">
      <c r="B28" s="201" t="s">
        <v>867</v>
      </c>
      <c r="C28" s="202"/>
      <c r="D28" s="202"/>
      <c r="E28" s="202"/>
      <c r="F28" s="202"/>
      <c r="G28" s="202"/>
      <c r="H28" s="202"/>
      <c r="I28" s="202"/>
      <c r="J28" s="202"/>
      <c r="K28" s="202"/>
      <c r="L28" s="202"/>
      <c r="M28" s="203" t="s">
        <v>739</v>
      </c>
      <c r="N28" s="203"/>
      <c r="O28" s="203" t="s">
        <v>48</v>
      </c>
      <c r="P28" s="203"/>
      <c r="Q28" s="204" t="s">
        <v>49</v>
      </c>
      <c r="R28" s="204"/>
      <c r="S28" s="33" t="s">
        <v>866</v>
      </c>
      <c r="T28" s="33" t="s">
        <v>866</v>
      </c>
      <c r="U28" s="33" t="s">
        <v>865</v>
      </c>
      <c r="V28" s="33">
        <f t="shared" si="0"/>
        <v>104.23</v>
      </c>
      <c r="W28" s="34">
        <f t="shared" si="1"/>
        <v>104.23</v>
      </c>
    </row>
    <row r="29" spans="2:27" ht="56.25" customHeight="1" x14ac:dyDescent="0.2">
      <c r="B29" s="201" t="s">
        <v>864</v>
      </c>
      <c r="C29" s="202"/>
      <c r="D29" s="202"/>
      <c r="E29" s="202"/>
      <c r="F29" s="202"/>
      <c r="G29" s="202"/>
      <c r="H29" s="202"/>
      <c r="I29" s="202"/>
      <c r="J29" s="202"/>
      <c r="K29" s="202"/>
      <c r="L29" s="202"/>
      <c r="M29" s="203" t="s">
        <v>739</v>
      </c>
      <c r="N29" s="203"/>
      <c r="O29" s="203" t="s">
        <v>48</v>
      </c>
      <c r="P29" s="203"/>
      <c r="Q29" s="204" t="s">
        <v>49</v>
      </c>
      <c r="R29" s="204"/>
      <c r="S29" s="33" t="s">
        <v>863</v>
      </c>
      <c r="T29" s="33" t="s">
        <v>863</v>
      </c>
      <c r="U29" s="33" t="s">
        <v>862</v>
      </c>
      <c r="V29" s="33">
        <f t="shared" si="0"/>
        <v>104.67</v>
      </c>
      <c r="W29" s="34">
        <f t="shared" si="1"/>
        <v>104.67</v>
      </c>
    </row>
    <row r="30" spans="2:27" ht="56.25" customHeight="1" x14ac:dyDescent="0.2">
      <c r="B30" s="201" t="s">
        <v>861</v>
      </c>
      <c r="C30" s="202"/>
      <c r="D30" s="202"/>
      <c r="E30" s="202"/>
      <c r="F30" s="202"/>
      <c r="G30" s="202"/>
      <c r="H30" s="202"/>
      <c r="I30" s="202"/>
      <c r="J30" s="202"/>
      <c r="K30" s="202"/>
      <c r="L30" s="202"/>
      <c r="M30" s="203" t="s">
        <v>852</v>
      </c>
      <c r="N30" s="203"/>
      <c r="O30" s="203" t="s">
        <v>48</v>
      </c>
      <c r="P30" s="203"/>
      <c r="Q30" s="204" t="s">
        <v>49</v>
      </c>
      <c r="R30" s="204"/>
      <c r="S30" s="33" t="s">
        <v>860</v>
      </c>
      <c r="T30" s="33" t="s">
        <v>859</v>
      </c>
      <c r="U30" s="33" t="s">
        <v>858</v>
      </c>
      <c r="V30" s="33">
        <f t="shared" si="0"/>
        <v>100.82</v>
      </c>
      <c r="W30" s="34">
        <f t="shared" si="1"/>
        <v>105.56</v>
      </c>
    </row>
    <row r="31" spans="2:27" ht="56.25" customHeight="1" x14ac:dyDescent="0.2">
      <c r="B31" s="201" t="s">
        <v>857</v>
      </c>
      <c r="C31" s="202"/>
      <c r="D31" s="202"/>
      <c r="E31" s="202"/>
      <c r="F31" s="202"/>
      <c r="G31" s="202"/>
      <c r="H31" s="202"/>
      <c r="I31" s="202"/>
      <c r="J31" s="202"/>
      <c r="K31" s="202"/>
      <c r="L31" s="202"/>
      <c r="M31" s="203" t="s">
        <v>852</v>
      </c>
      <c r="N31" s="203"/>
      <c r="O31" s="203" t="s">
        <v>48</v>
      </c>
      <c r="P31" s="203"/>
      <c r="Q31" s="204" t="s">
        <v>49</v>
      </c>
      <c r="R31" s="204"/>
      <c r="S31" s="33" t="s">
        <v>856</v>
      </c>
      <c r="T31" s="33" t="s">
        <v>855</v>
      </c>
      <c r="U31" s="33" t="s">
        <v>854</v>
      </c>
      <c r="V31" s="33">
        <f t="shared" si="0"/>
        <v>65.09</v>
      </c>
      <c r="W31" s="34">
        <f t="shared" si="1"/>
        <v>65.709999999999994</v>
      </c>
    </row>
    <row r="32" spans="2:27" ht="56.25" customHeight="1" x14ac:dyDescent="0.2">
      <c r="B32" s="201" t="s">
        <v>853</v>
      </c>
      <c r="C32" s="202"/>
      <c r="D32" s="202"/>
      <c r="E32" s="202"/>
      <c r="F32" s="202"/>
      <c r="G32" s="202"/>
      <c r="H32" s="202"/>
      <c r="I32" s="202"/>
      <c r="J32" s="202"/>
      <c r="K32" s="202"/>
      <c r="L32" s="202"/>
      <c r="M32" s="203" t="s">
        <v>852</v>
      </c>
      <c r="N32" s="203"/>
      <c r="O32" s="203" t="s">
        <v>48</v>
      </c>
      <c r="P32" s="203"/>
      <c r="Q32" s="204" t="s">
        <v>227</v>
      </c>
      <c r="R32" s="204"/>
      <c r="S32" s="33" t="s">
        <v>851</v>
      </c>
      <c r="T32" s="33" t="s">
        <v>851</v>
      </c>
      <c r="U32" s="33" t="s">
        <v>850</v>
      </c>
      <c r="V32" s="33">
        <f t="shared" si="0"/>
        <v>100.84</v>
      </c>
      <c r="W32" s="34">
        <f t="shared" si="1"/>
        <v>100.84</v>
      </c>
    </row>
    <row r="33" spans="2:25" ht="56.25" customHeight="1" x14ac:dyDescent="0.2">
      <c r="B33" s="201" t="s">
        <v>849</v>
      </c>
      <c r="C33" s="202"/>
      <c r="D33" s="202"/>
      <c r="E33" s="202"/>
      <c r="F33" s="202"/>
      <c r="G33" s="202"/>
      <c r="H33" s="202"/>
      <c r="I33" s="202"/>
      <c r="J33" s="202"/>
      <c r="K33" s="202"/>
      <c r="L33" s="202"/>
      <c r="M33" s="203" t="s">
        <v>848</v>
      </c>
      <c r="N33" s="203"/>
      <c r="O33" s="203" t="s">
        <v>48</v>
      </c>
      <c r="P33" s="203"/>
      <c r="Q33" s="204" t="s">
        <v>49</v>
      </c>
      <c r="R33" s="204"/>
      <c r="S33" s="33" t="s">
        <v>847</v>
      </c>
      <c r="T33" s="33" t="s">
        <v>846</v>
      </c>
      <c r="U33" s="33" t="s">
        <v>846</v>
      </c>
      <c r="V33" s="33">
        <f t="shared" si="0"/>
        <v>100</v>
      </c>
      <c r="W33" s="34">
        <f t="shared" si="1"/>
        <v>18</v>
      </c>
    </row>
    <row r="34" spans="2:25" ht="56.25" customHeight="1" x14ac:dyDescent="0.2">
      <c r="B34" s="201" t="s">
        <v>845</v>
      </c>
      <c r="C34" s="202"/>
      <c r="D34" s="202"/>
      <c r="E34" s="202"/>
      <c r="F34" s="202"/>
      <c r="G34" s="202"/>
      <c r="H34" s="202"/>
      <c r="I34" s="202"/>
      <c r="J34" s="202"/>
      <c r="K34" s="202"/>
      <c r="L34" s="202"/>
      <c r="M34" s="203" t="s">
        <v>734</v>
      </c>
      <c r="N34" s="203"/>
      <c r="O34" s="203" t="s">
        <v>48</v>
      </c>
      <c r="P34" s="203"/>
      <c r="Q34" s="204" t="s">
        <v>49</v>
      </c>
      <c r="R34" s="204"/>
      <c r="S34" s="33" t="s">
        <v>132</v>
      </c>
      <c r="T34" s="33" t="s">
        <v>132</v>
      </c>
      <c r="U34" s="33" t="s">
        <v>844</v>
      </c>
      <c r="V34" s="33">
        <f t="shared" si="0"/>
        <v>113.75</v>
      </c>
      <c r="W34" s="34">
        <f t="shared" si="1"/>
        <v>113.75</v>
      </c>
    </row>
    <row r="35" spans="2:25" ht="56.25" customHeight="1" x14ac:dyDescent="0.2">
      <c r="B35" s="201" t="s">
        <v>843</v>
      </c>
      <c r="C35" s="202"/>
      <c r="D35" s="202"/>
      <c r="E35" s="202"/>
      <c r="F35" s="202"/>
      <c r="G35" s="202"/>
      <c r="H35" s="202"/>
      <c r="I35" s="202"/>
      <c r="J35" s="202"/>
      <c r="K35" s="202"/>
      <c r="L35" s="202"/>
      <c r="M35" s="203" t="s">
        <v>734</v>
      </c>
      <c r="N35" s="203"/>
      <c r="O35" s="203" t="s">
        <v>48</v>
      </c>
      <c r="P35" s="203"/>
      <c r="Q35" s="204" t="s">
        <v>49</v>
      </c>
      <c r="R35" s="204"/>
      <c r="S35" s="33" t="s">
        <v>842</v>
      </c>
      <c r="T35" s="33" t="s">
        <v>842</v>
      </c>
      <c r="U35" s="33" t="s">
        <v>841</v>
      </c>
      <c r="V35" s="33">
        <f t="shared" si="0"/>
        <v>100.49</v>
      </c>
      <c r="W35" s="34">
        <f t="shared" si="1"/>
        <v>100.49</v>
      </c>
    </row>
    <row r="36" spans="2:25" ht="56.25" customHeight="1" x14ac:dyDescent="0.2">
      <c r="B36" s="201" t="s">
        <v>840</v>
      </c>
      <c r="C36" s="202"/>
      <c r="D36" s="202"/>
      <c r="E36" s="202"/>
      <c r="F36" s="202"/>
      <c r="G36" s="202"/>
      <c r="H36" s="202"/>
      <c r="I36" s="202"/>
      <c r="J36" s="202"/>
      <c r="K36" s="202"/>
      <c r="L36" s="202"/>
      <c r="M36" s="203" t="s">
        <v>734</v>
      </c>
      <c r="N36" s="203"/>
      <c r="O36" s="203" t="s">
        <v>48</v>
      </c>
      <c r="P36" s="203"/>
      <c r="Q36" s="204" t="s">
        <v>49</v>
      </c>
      <c r="R36" s="204"/>
      <c r="S36" s="33" t="s">
        <v>839</v>
      </c>
      <c r="T36" s="33" t="s">
        <v>839</v>
      </c>
      <c r="U36" s="33" t="s">
        <v>838</v>
      </c>
      <c r="V36" s="33">
        <f t="shared" si="0"/>
        <v>99.7</v>
      </c>
      <c r="W36" s="34">
        <f t="shared" si="1"/>
        <v>99.7</v>
      </c>
    </row>
    <row r="37" spans="2:25" ht="56.25" customHeight="1" x14ac:dyDescent="0.2">
      <c r="B37" s="201" t="s">
        <v>837</v>
      </c>
      <c r="C37" s="202"/>
      <c r="D37" s="202"/>
      <c r="E37" s="202"/>
      <c r="F37" s="202"/>
      <c r="G37" s="202"/>
      <c r="H37" s="202"/>
      <c r="I37" s="202"/>
      <c r="J37" s="202"/>
      <c r="K37" s="202"/>
      <c r="L37" s="202"/>
      <c r="M37" s="203" t="s">
        <v>734</v>
      </c>
      <c r="N37" s="203"/>
      <c r="O37" s="203" t="s">
        <v>48</v>
      </c>
      <c r="P37" s="203"/>
      <c r="Q37" s="204" t="s">
        <v>49</v>
      </c>
      <c r="R37" s="204"/>
      <c r="S37" s="33" t="s">
        <v>836</v>
      </c>
      <c r="T37" s="33" t="s">
        <v>836</v>
      </c>
      <c r="U37" s="33" t="s">
        <v>835</v>
      </c>
      <c r="V37" s="33">
        <f t="shared" si="0"/>
        <v>101.9</v>
      </c>
      <c r="W37" s="34">
        <f t="shared" si="1"/>
        <v>101.9</v>
      </c>
    </row>
    <row r="38" spans="2:25" ht="56.25" customHeight="1" x14ac:dyDescent="0.2">
      <c r="B38" s="201" t="s">
        <v>834</v>
      </c>
      <c r="C38" s="202"/>
      <c r="D38" s="202"/>
      <c r="E38" s="202"/>
      <c r="F38" s="202"/>
      <c r="G38" s="202"/>
      <c r="H38" s="202"/>
      <c r="I38" s="202"/>
      <c r="J38" s="202"/>
      <c r="K38" s="202"/>
      <c r="L38" s="202"/>
      <c r="M38" s="203" t="s">
        <v>734</v>
      </c>
      <c r="N38" s="203"/>
      <c r="O38" s="203" t="s">
        <v>48</v>
      </c>
      <c r="P38" s="203"/>
      <c r="Q38" s="204" t="s">
        <v>49</v>
      </c>
      <c r="R38" s="204"/>
      <c r="S38" s="33" t="s">
        <v>833</v>
      </c>
      <c r="T38" s="33" t="s">
        <v>833</v>
      </c>
      <c r="U38" s="33" t="s">
        <v>832</v>
      </c>
      <c r="V38" s="33">
        <f t="shared" si="0"/>
        <v>128.57</v>
      </c>
      <c r="W38" s="34">
        <f t="shared" si="1"/>
        <v>128.57</v>
      </c>
    </row>
    <row r="39" spans="2:25" ht="56.25" customHeight="1" x14ac:dyDescent="0.2">
      <c r="B39" s="201" t="s">
        <v>831</v>
      </c>
      <c r="C39" s="202"/>
      <c r="D39" s="202"/>
      <c r="E39" s="202"/>
      <c r="F39" s="202"/>
      <c r="G39" s="202"/>
      <c r="H39" s="202"/>
      <c r="I39" s="202"/>
      <c r="J39" s="202"/>
      <c r="K39" s="202"/>
      <c r="L39" s="202"/>
      <c r="M39" s="203" t="s">
        <v>734</v>
      </c>
      <c r="N39" s="203"/>
      <c r="O39" s="203" t="s">
        <v>48</v>
      </c>
      <c r="P39" s="203"/>
      <c r="Q39" s="204" t="s">
        <v>49</v>
      </c>
      <c r="R39" s="204"/>
      <c r="S39" s="33" t="s">
        <v>830</v>
      </c>
      <c r="T39" s="33" t="s">
        <v>829</v>
      </c>
      <c r="U39" s="33" t="s">
        <v>828</v>
      </c>
      <c r="V39" s="33">
        <f t="shared" si="0"/>
        <v>24.61</v>
      </c>
      <c r="W39" s="34">
        <f t="shared" si="1"/>
        <v>112.82</v>
      </c>
    </row>
    <row r="40" spans="2:25" ht="56.25" customHeight="1" x14ac:dyDescent="0.2">
      <c r="B40" s="201" t="s">
        <v>827</v>
      </c>
      <c r="C40" s="202"/>
      <c r="D40" s="202"/>
      <c r="E40" s="202"/>
      <c r="F40" s="202"/>
      <c r="G40" s="202"/>
      <c r="H40" s="202"/>
      <c r="I40" s="202"/>
      <c r="J40" s="202"/>
      <c r="K40" s="202"/>
      <c r="L40" s="202"/>
      <c r="M40" s="203" t="s">
        <v>725</v>
      </c>
      <c r="N40" s="203"/>
      <c r="O40" s="203" t="s">
        <v>48</v>
      </c>
      <c r="P40" s="203"/>
      <c r="Q40" s="204" t="s">
        <v>49</v>
      </c>
      <c r="R40" s="204"/>
      <c r="S40" s="33" t="s">
        <v>826</v>
      </c>
      <c r="T40" s="33" t="s">
        <v>826</v>
      </c>
      <c r="U40" s="33" t="s">
        <v>825</v>
      </c>
      <c r="V40" s="33">
        <f t="shared" si="0"/>
        <v>71.92</v>
      </c>
      <c r="W40" s="34">
        <f t="shared" si="1"/>
        <v>71.92</v>
      </c>
    </row>
    <row r="41" spans="2:25" ht="56.25" customHeight="1" thickBot="1" x14ac:dyDescent="0.25">
      <c r="B41" s="201" t="s">
        <v>824</v>
      </c>
      <c r="C41" s="202"/>
      <c r="D41" s="202"/>
      <c r="E41" s="202"/>
      <c r="F41" s="202"/>
      <c r="G41" s="202"/>
      <c r="H41" s="202"/>
      <c r="I41" s="202"/>
      <c r="J41" s="202"/>
      <c r="K41" s="202"/>
      <c r="L41" s="202"/>
      <c r="M41" s="203" t="s">
        <v>725</v>
      </c>
      <c r="N41" s="203"/>
      <c r="O41" s="203" t="s">
        <v>48</v>
      </c>
      <c r="P41" s="203"/>
      <c r="Q41" s="204" t="s">
        <v>49</v>
      </c>
      <c r="R41" s="204"/>
      <c r="S41" s="33" t="s">
        <v>823</v>
      </c>
      <c r="T41" s="33" t="s">
        <v>823</v>
      </c>
      <c r="U41" s="33" t="s">
        <v>512</v>
      </c>
      <c r="V41" s="33">
        <f t="shared" si="0"/>
        <v>114.93</v>
      </c>
      <c r="W41" s="34">
        <f t="shared" si="1"/>
        <v>114.93</v>
      </c>
    </row>
    <row r="42" spans="2:25" ht="21.75" customHeight="1" thickTop="1" thickBot="1" x14ac:dyDescent="0.25">
      <c r="B42" s="9" t="s">
        <v>59</v>
      </c>
      <c r="C42" s="10"/>
      <c r="D42" s="10"/>
      <c r="E42" s="10"/>
      <c r="F42" s="10"/>
      <c r="G42" s="10"/>
      <c r="H42" s="11"/>
      <c r="I42" s="11"/>
      <c r="J42" s="11"/>
      <c r="K42" s="11"/>
      <c r="L42" s="11"/>
      <c r="M42" s="11"/>
      <c r="N42" s="11"/>
      <c r="O42" s="11"/>
      <c r="P42" s="11"/>
      <c r="Q42" s="11"/>
      <c r="R42" s="11"/>
      <c r="S42" s="11"/>
      <c r="T42" s="11"/>
      <c r="U42" s="11"/>
      <c r="V42" s="11"/>
      <c r="W42" s="12"/>
      <c r="X42" s="35"/>
    </row>
    <row r="43" spans="2:25" ht="29.25" customHeight="1" thickTop="1" thickBot="1" x14ac:dyDescent="0.25">
      <c r="B43" s="185" t="s">
        <v>2281</v>
      </c>
      <c r="C43" s="186"/>
      <c r="D43" s="186"/>
      <c r="E43" s="186"/>
      <c r="F43" s="186"/>
      <c r="G43" s="186"/>
      <c r="H43" s="186"/>
      <c r="I43" s="186"/>
      <c r="J43" s="186"/>
      <c r="K43" s="186"/>
      <c r="L43" s="186"/>
      <c r="M43" s="186"/>
      <c r="N43" s="186"/>
      <c r="O43" s="186"/>
      <c r="P43" s="186"/>
      <c r="Q43" s="187"/>
      <c r="R43" s="36" t="s">
        <v>41</v>
      </c>
      <c r="S43" s="191" t="s">
        <v>42</v>
      </c>
      <c r="T43" s="191"/>
      <c r="U43" s="37" t="s">
        <v>60</v>
      </c>
      <c r="V43" s="192" t="s">
        <v>61</v>
      </c>
      <c r="W43" s="193"/>
    </row>
    <row r="44" spans="2:25" ht="30.75" customHeight="1" thickBot="1" x14ac:dyDescent="0.25">
      <c r="B44" s="188"/>
      <c r="C44" s="189"/>
      <c r="D44" s="189"/>
      <c r="E44" s="189"/>
      <c r="F44" s="189"/>
      <c r="G44" s="189"/>
      <c r="H44" s="189"/>
      <c r="I44" s="189"/>
      <c r="J44" s="189"/>
      <c r="K44" s="189"/>
      <c r="L44" s="189"/>
      <c r="M44" s="189"/>
      <c r="N44" s="189"/>
      <c r="O44" s="189"/>
      <c r="P44" s="189"/>
      <c r="Q44" s="190"/>
      <c r="R44" s="38" t="s">
        <v>62</v>
      </c>
      <c r="S44" s="38" t="s">
        <v>62</v>
      </c>
      <c r="T44" s="38" t="s">
        <v>48</v>
      </c>
      <c r="U44" s="38" t="s">
        <v>62</v>
      </c>
      <c r="V44" s="38" t="s">
        <v>63</v>
      </c>
      <c r="W44" s="39" t="s">
        <v>64</v>
      </c>
      <c r="Y44" s="35"/>
    </row>
    <row r="45" spans="2:25" ht="23.25" customHeight="1" thickBot="1" x14ac:dyDescent="0.25">
      <c r="B45" s="194" t="s">
        <v>65</v>
      </c>
      <c r="C45" s="195"/>
      <c r="D45" s="195"/>
      <c r="E45" s="40" t="s">
        <v>821</v>
      </c>
      <c r="F45" s="40"/>
      <c r="G45" s="40"/>
      <c r="H45" s="41"/>
      <c r="I45" s="41"/>
      <c r="J45" s="41"/>
      <c r="K45" s="41"/>
      <c r="L45" s="41"/>
      <c r="M45" s="41"/>
      <c r="N45" s="41"/>
      <c r="O45" s="41"/>
      <c r="P45" s="42"/>
      <c r="Q45" s="42"/>
      <c r="R45" s="43" t="s">
        <v>822</v>
      </c>
      <c r="S45" s="44" t="s">
        <v>10</v>
      </c>
      <c r="T45" s="42"/>
      <c r="U45" s="44" t="s">
        <v>819</v>
      </c>
      <c r="V45" s="42"/>
      <c r="W45" s="45">
        <f t="shared" ref="W45:W56" si="2">+IF(ISERR(U45/R45*100),"N/A",ROUND(U45/R45*100,2))</f>
        <v>100.11</v>
      </c>
    </row>
    <row r="46" spans="2:25" ht="26.25" customHeight="1" x14ac:dyDescent="0.2">
      <c r="B46" s="196" t="s">
        <v>69</v>
      </c>
      <c r="C46" s="197"/>
      <c r="D46" s="197"/>
      <c r="E46" s="46" t="s">
        <v>821</v>
      </c>
      <c r="F46" s="46"/>
      <c r="G46" s="46"/>
      <c r="H46" s="47"/>
      <c r="I46" s="47"/>
      <c r="J46" s="47"/>
      <c r="K46" s="47"/>
      <c r="L46" s="47"/>
      <c r="M46" s="47"/>
      <c r="N46" s="47"/>
      <c r="O46" s="47"/>
      <c r="P46" s="48"/>
      <c r="Q46" s="48"/>
      <c r="R46" s="49" t="s">
        <v>820</v>
      </c>
      <c r="S46" s="50" t="s">
        <v>820</v>
      </c>
      <c r="T46" s="50">
        <f>+IF(ISERR(S46/R46*100),"N/A",ROUND(S46/R46*100,2))</f>
        <v>100</v>
      </c>
      <c r="U46" s="50" t="s">
        <v>819</v>
      </c>
      <c r="V46" s="50">
        <f>+IF(ISERR(U46/S46*100),"N/A",ROUND(U46/S46*100,2))</f>
        <v>98.13</v>
      </c>
      <c r="W46" s="51">
        <f t="shared" si="2"/>
        <v>98.13</v>
      </c>
    </row>
    <row r="47" spans="2:25" ht="23.25" customHeight="1" thickBot="1" x14ac:dyDescent="0.25">
      <c r="B47" s="194" t="s">
        <v>65</v>
      </c>
      <c r="C47" s="195"/>
      <c r="D47" s="195"/>
      <c r="E47" s="40" t="s">
        <v>722</v>
      </c>
      <c r="F47" s="40"/>
      <c r="G47" s="40"/>
      <c r="H47" s="41"/>
      <c r="I47" s="41"/>
      <c r="J47" s="41"/>
      <c r="K47" s="41"/>
      <c r="L47" s="41"/>
      <c r="M47" s="41"/>
      <c r="N47" s="41"/>
      <c r="O47" s="41"/>
      <c r="P47" s="42"/>
      <c r="Q47" s="42"/>
      <c r="R47" s="43" t="s">
        <v>818</v>
      </c>
      <c r="S47" s="44" t="s">
        <v>10</v>
      </c>
      <c r="T47" s="42"/>
      <c r="U47" s="44" t="s">
        <v>817</v>
      </c>
      <c r="V47" s="42"/>
      <c r="W47" s="45">
        <f t="shared" si="2"/>
        <v>104.79</v>
      </c>
    </row>
    <row r="48" spans="2:25" ht="26.25" customHeight="1" x14ac:dyDescent="0.2">
      <c r="B48" s="196" t="s">
        <v>69</v>
      </c>
      <c r="C48" s="197"/>
      <c r="D48" s="197"/>
      <c r="E48" s="46" t="s">
        <v>722</v>
      </c>
      <c r="F48" s="46"/>
      <c r="G48" s="46"/>
      <c r="H48" s="47"/>
      <c r="I48" s="47"/>
      <c r="J48" s="47"/>
      <c r="K48" s="47"/>
      <c r="L48" s="47"/>
      <c r="M48" s="47"/>
      <c r="N48" s="47"/>
      <c r="O48" s="47"/>
      <c r="P48" s="48"/>
      <c r="Q48" s="48"/>
      <c r="R48" s="49" t="s">
        <v>67</v>
      </c>
      <c r="S48" s="50" t="s">
        <v>67</v>
      </c>
      <c r="T48" s="50">
        <f>+IF(ISERR(S48/R48*100),"N/A",ROUND(S48/R48*100,2))</f>
        <v>100</v>
      </c>
      <c r="U48" s="50" t="s">
        <v>817</v>
      </c>
      <c r="V48" s="50">
        <f>+IF(ISERR(U48/S48*100),"N/A",ROUND(U48/S48*100,2))</f>
        <v>99.2</v>
      </c>
      <c r="W48" s="51">
        <f t="shared" si="2"/>
        <v>99.2</v>
      </c>
    </row>
    <row r="49" spans="2:23" ht="23.25" customHeight="1" thickBot="1" x14ac:dyDescent="0.25">
      <c r="B49" s="194" t="s">
        <v>65</v>
      </c>
      <c r="C49" s="195"/>
      <c r="D49" s="195"/>
      <c r="E49" s="40" t="s">
        <v>815</v>
      </c>
      <c r="F49" s="40"/>
      <c r="G49" s="40"/>
      <c r="H49" s="41"/>
      <c r="I49" s="41"/>
      <c r="J49" s="41"/>
      <c r="K49" s="41"/>
      <c r="L49" s="41"/>
      <c r="M49" s="41"/>
      <c r="N49" s="41"/>
      <c r="O49" s="41"/>
      <c r="P49" s="42"/>
      <c r="Q49" s="42"/>
      <c r="R49" s="43" t="s">
        <v>816</v>
      </c>
      <c r="S49" s="44" t="s">
        <v>10</v>
      </c>
      <c r="T49" s="42"/>
      <c r="U49" s="44" t="s">
        <v>813</v>
      </c>
      <c r="V49" s="42"/>
      <c r="W49" s="45">
        <f t="shared" si="2"/>
        <v>142.29</v>
      </c>
    </row>
    <row r="50" spans="2:23" ht="26.25" customHeight="1" x14ac:dyDescent="0.2">
      <c r="B50" s="196" t="s">
        <v>69</v>
      </c>
      <c r="C50" s="197"/>
      <c r="D50" s="197"/>
      <c r="E50" s="46" t="s">
        <v>815</v>
      </c>
      <c r="F50" s="46"/>
      <c r="G50" s="46"/>
      <c r="H50" s="47"/>
      <c r="I50" s="47"/>
      <c r="J50" s="47"/>
      <c r="K50" s="47"/>
      <c r="L50" s="47"/>
      <c r="M50" s="47"/>
      <c r="N50" s="47"/>
      <c r="O50" s="47"/>
      <c r="P50" s="48"/>
      <c r="Q50" s="48"/>
      <c r="R50" s="49" t="s">
        <v>814</v>
      </c>
      <c r="S50" s="50" t="s">
        <v>814</v>
      </c>
      <c r="T50" s="50">
        <f>+IF(ISERR(S50/R50*100),"N/A",ROUND(S50/R50*100,2))</f>
        <v>100</v>
      </c>
      <c r="U50" s="50" t="s">
        <v>813</v>
      </c>
      <c r="V50" s="50">
        <f>+IF(ISERR(U50/S50*100),"N/A",ROUND(U50/S50*100,2))</f>
        <v>98.7</v>
      </c>
      <c r="W50" s="51">
        <f t="shared" si="2"/>
        <v>98.7</v>
      </c>
    </row>
    <row r="51" spans="2:23" ht="23.25" customHeight="1" thickBot="1" x14ac:dyDescent="0.25">
      <c r="B51" s="194" t="s">
        <v>65</v>
      </c>
      <c r="C51" s="195"/>
      <c r="D51" s="195"/>
      <c r="E51" s="40" t="s">
        <v>811</v>
      </c>
      <c r="F51" s="40"/>
      <c r="G51" s="40"/>
      <c r="H51" s="41"/>
      <c r="I51" s="41"/>
      <c r="J51" s="41"/>
      <c r="K51" s="41"/>
      <c r="L51" s="41"/>
      <c r="M51" s="41"/>
      <c r="N51" s="41"/>
      <c r="O51" s="41"/>
      <c r="P51" s="42"/>
      <c r="Q51" s="42"/>
      <c r="R51" s="43" t="s">
        <v>812</v>
      </c>
      <c r="S51" s="44" t="s">
        <v>10</v>
      </c>
      <c r="T51" s="42"/>
      <c r="U51" s="44" t="s">
        <v>810</v>
      </c>
      <c r="V51" s="42"/>
      <c r="W51" s="45">
        <f t="shared" si="2"/>
        <v>124.39</v>
      </c>
    </row>
    <row r="52" spans="2:23" ht="26.25" customHeight="1" x14ac:dyDescent="0.2">
      <c r="B52" s="196" t="s">
        <v>69</v>
      </c>
      <c r="C52" s="197"/>
      <c r="D52" s="197"/>
      <c r="E52" s="46" t="s">
        <v>811</v>
      </c>
      <c r="F52" s="46"/>
      <c r="G52" s="46"/>
      <c r="H52" s="47"/>
      <c r="I52" s="47"/>
      <c r="J52" s="47"/>
      <c r="K52" s="47"/>
      <c r="L52" s="47"/>
      <c r="M52" s="47"/>
      <c r="N52" s="47"/>
      <c r="O52" s="47"/>
      <c r="P52" s="48"/>
      <c r="Q52" s="48"/>
      <c r="R52" s="49" t="s">
        <v>810</v>
      </c>
      <c r="S52" s="50" t="s">
        <v>810</v>
      </c>
      <c r="T52" s="50">
        <f>+IF(ISERR(S52/R52*100),"N/A",ROUND(S52/R52*100,2))</f>
        <v>100</v>
      </c>
      <c r="U52" s="50" t="s">
        <v>810</v>
      </c>
      <c r="V52" s="50">
        <f>+IF(ISERR(U52/S52*100),"N/A",ROUND(U52/S52*100,2))</f>
        <v>100</v>
      </c>
      <c r="W52" s="51">
        <f t="shared" si="2"/>
        <v>100</v>
      </c>
    </row>
    <row r="53" spans="2:23" ht="23.25" customHeight="1" thickBot="1" x14ac:dyDescent="0.25">
      <c r="B53" s="194" t="s">
        <v>65</v>
      </c>
      <c r="C53" s="195"/>
      <c r="D53" s="195"/>
      <c r="E53" s="40" t="s">
        <v>718</v>
      </c>
      <c r="F53" s="40"/>
      <c r="G53" s="40"/>
      <c r="H53" s="41"/>
      <c r="I53" s="41"/>
      <c r="J53" s="41"/>
      <c r="K53" s="41"/>
      <c r="L53" s="41"/>
      <c r="M53" s="41"/>
      <c r="N53" s="41"/>
      <c r="O53" s="41"/>
      <c r="P53" s="42"/>
      <c r="Q53" s="42"/>
      <c r="R53" s="43" t="s">
        <v>809</v>
      </c>
      <c r="S53" s="44" t="s">
        <v>10</v>
      </c>
      <c r="T53" s="42"/>
      <c r="U53" s="44" t="s">
        <v>808</v>
      </c>
      <c r="V53" s="42"/>
      <c r="W53" s="45">
        <f t="shared" si="2"/>
        <v>108.61</v>
      </c>
    </row>
    <row r="54" spans="2:23" ht="26.25" customHeight="1" x14ac:dyDescent="0.2">
      <c r="B54" s="196" t="s">
        <v>69</v>
      </c>
      <c r="C54" s="197"/>
      <c r="D54" s="197"/>
      <c r="E54" s="46" t="s">
        <v>718</v>
      </c>
      <c r="F54" s="46"/>
      <c r="G54" s="46"/>
      <c r="H54" s="47"/>
      <c r="I54" s="47"/>
      <c r="J54" s="47"/>
      <c r="K54" s="47"/>
      <c r="L54" s="47"/>
      <c r="M54" s="47"/>
      <c r="N54" s="47"/>
      <c r="O54" s="47"/>
      <c r="P54" s="48"/>
      <c r="Q54" s="48"/>
      <c r="R54" s="49" t="s">
        <v>808</v>
      </c>
      <c r="S54" s="50" t="s">
        <v>808</v>
      </c>
      <c r="T54" s="50">
        <f>+IF(ISERR(S54/R54*100),"N/A",ROUND(S54/R54*100,2))</f>
        <v>100</v>
      </c>
      <c r="U54" s="50" t="s">
        <v>808</v>
      </c>
      <c r="V54" s="50">
        <f>+IF(ISERR(U54/S54*100),"N/A",ROUND(U54/S54*100,2))</f>
        <v>100</v>
      </c>
      <c r="W54" s="51">
        <f t="shared" si="2"/>
        <v>100</v>
      </c>
    </row>
    <row r="55" spans="2:23" ht="23.25" customHeight="1" thickBot="1" x14ac:dyDescent="0.25">
      <c r="B55" s="194" t="s">
        <v>65</v>
      </c>
      <c r="C55" s="195"/>
      <c r="D55" s="195"/>
      <c r="E55" s="40" t="s">
        <v>712</v>
      </c>
      <c r="F55" s="40"/>
      <c r="G55" s="40"/>
      <c r="H55" s="41"/>
      <c r="I55" s="41"/>
      <c r="J55" s="41"/>
      <c r="K55" s="41"/>
      <c r="L55" s="41"/>
      <c r="M55" s="41"/>
      <c r="N55" s="41"/>
      <c r="O55" s="41"/>
      <c r="P55" s="42"/>
      <c r="Q55" s="42"/>
      <c r="R55" s="43" t="s">
        <v>807</v>
      </c>
      <c r="S55" s="44" t="s">
        <v>10</v>
      </c>
      <c r="T55" s="42"/>
      <c r="U55" s="44" t="s">
        <v>805</v>
      </c>
      <c r="V55" s="42"/>
      <c r="W55" s="45">
        <f t="shared" si="2"/>
        <v>94.3</v>
      </c>
    </row>
    <row r="56" spans="2:23" ht="26.25" customHeight="1" thickBot="1" x14ac:dyDescent="0.25">
      <c r="B56" s="196" t="s">
        <v>69</v>
      </c>
      <c r="C56" s="197"/>
      <c r="D56" s="197"/>
      <c r="E56" s="46" t="s">
        <v>712</v>
      </c>
      <c r="F56" s="46"/>
      <c r="G56" s="46"/>
      <c r="H56" s="47"/>
      <c r="I56" s="47"/>
      <c r="J56" s="47"/>
      <c r="K56" s="47"/>
      <c r="L56" s="47"/>
      <c r="M56" s="47"/>
      <c r="N56" s="47"/>
      <c r="O56" s="47"/>
      <c r="P56" s="48"/>
      <c r="Q56" s="48"/>
      <c r="R56" s="49" t="s">
        <v>806</v>
      </c>
      <c r="S56" s="50" t="s">
        <v>806</v>
      </c>
      <c r="T56" s="50">
        <f>+IF(ISERR(S56/R56*100),"N/A",ROUND(S56/R56*100,2))</f>
        <v>100</v>
      </c>
      <c r="U56" s="50" t="s">
        <v>805</v>
      </c>
      <c r="V56" s="50">
        <f>+IF(ISERR(U56/S56*100),"N/A",ROUND(U56/S56*100,2))</f>
        <v>74.48</v>
      </c>
      <c r="W56" s="51">
        <f t="shared" si="2"/>
        <v>74.48</v>
      </c>
    </row>
    <row r="57" spans="2:23" ht="22.5" customHeight="1" thickTop="1" thickBot="1" x14ac:dyDescent="0.25">
      <c r="B57" s="9" t="s">
        <v>71</v>
      </c>
      <c r="C57" s="10"/>
      <c r="D57" s="10"/>
      <c r="E57" s="10"/>
      <c r="F57" s="10"/>
      <c r="G57" s="10"/>
      <c r="H57" s="11"/>
      <c r="I57" s="11"/>
      <c r="J57" s="11"/>
      <c r="K57" s="11"/>
      <c r="L57" s="11"/>
      <c r="M57" s="11"/>
      <c r="N57" s="11"/>
      <c r="O57" s="11"/>
      <c r="P57" s="11"/>
      <c r="Q57" s="11"/>
      <c r="R57" s="11"/>
      <c r="S57" s="11"/>
      <c r="T57" s="11"/>
      <c r="U57" s="11"/>
      <c r="V57" s="11"/>
      <c r="W57" s="12"/>
    </row>
    <row r="58" spans="2:23" ht="37.5" customHeight="1" thickTop="1" x14ac:dyDescent="0.2">
      <c r="B58" s="179" t="s">
        <v>2181</v>
      </c>
      <c r="C58" s="180"/>
      <c r="D58" s="180"/>
      <c r="E58" s="180"/>
      <c r="F58" s="180"/>
      <c r="G58" s="180"/>
      <c r="H58" s="180"/>
      <c r="I58" s="180"/>
      <c r="J58" s="180"/>
      <c r="K58" s="180"/>
      <c r="L58" s="180"/>
      <c r="M58" s="180"/>
      <c r="N58" s="180"/>
      <c r="O58" s="180"/>
      <c r="P58" s="180"/>
      <c r="Q58" s="180"/>
      <c r="R58" s="180"/>
      <c r="S58" s="180"/>
      <c r="T58" s="180"/>
      <c r="U58" s="180"/>
      <c r="V58" s="180"/>
      <c r="W58" s="181"/>
    </row>
    <row r="59" spans="2:23" ht="294.75" customHeight="1" thickBot="1" x14ac:dyDescent="0.25">
      <c r="B59" s="198"/>
      <c r="C59" s="199"/>
      <c r="D59" s="199"/>
      <c r="E59" s="199"/>
      <c r="F59" s="199"/>
      <c r="G59" s="199"/>
      <c r="H59" s="199"/>
      <c r="I59" s="199"/>
      <c r="J59" s="199"/>
      <c r="K59" s="199"/>
      <c r="L59" s="199"/>
      <c r="M59" s="199"/>
      <c r="N59" s="199"/>
      <c r="O59" s="199"/>
      <c r="P59" s="199"/>
      <c r="Q59" s="199"/>
      <c r="R59" s="199"/>
      <c r="S59" s="199"/>
      <c r="T59" s="199"/>
      <c r="U59" s="199"/>
      <c r="V59" s="199"/>
      <c r="W59" s="200"/>
    </row>
    <row r="60" spans="2:23" ht="37.5" customHeight="1" thickTop="1" x14ac:dyDescent="0.2">
      <c r="B60" s="179" t="s">
        <v>2182</v>
      </c>
      <c r="C60" s="180"/>
      <c r="D60" s="180"/>
      <c r="E60" s="180"/>
      <c r="F60" s="180"/>
      <c r="G60" s="180"/>
      <c r="H60" s="180"/>
      <c r="I60" s="180"/>
      <c r="J60" s="180"/>
      <c r="K60" s="180"/>
      <c r="L60" s="180"/>
      <c r="M60" s="180"/>
      <c r="N60" s="180"/>
      <c r="O60" s="180"/>
      <c r="P60" s="180"/>
      <c r="Q60" s="180"/>
      <c r="R60" s="180"/>
      <c r="S60" s="180"/>
      <c r="T60" s="180"/>
      <c r="U60" s="180"/>
      <c r="V60" s="180"/>
      <c r="W60" s="181"/>
    </row>
    <row r="61" spans="2:23" ht="361.5" customHeight="1" thickBot="1" x14ac:dyDescent="0.25">
      <c r="B61" s="198"/>
      <c r="C61" s="199"/>
      <c r="D61" s="199"/>
      <c r="E61" s="199"/>
      <c r="F61" s="199"/>
      <c r="G61" s="199"/>
      <c r="H61" s="199"/>
      <c r="I61" s="199"/>
      <c r="J61" s="199"/>
      <c r="K61" s="199"/>
      <c r="L61" s="199"/>
      <c r="M61" s="199"/>
      <c r="N61" s="199"/>
      <c r="O61" s="199"/>
      <c r="P61" s="199"/>
      <c r="Q61" s="199"/>
      <c r="R61" s="199"/>
      <c r="S61" s="199"/>
      <c r="T61" s="199"/>
      <c r="U61" s="199"/>
      <c r="V61" s="199"/>
      <c r="W61" s="200"/>
    </row>
    <row r="62" spans="2:23" ht="37.5" customHeight="1" thickTop="1" x14ac:dyDescent="0.2">
      <c r="B62" s="179" t="s">
        <v>2183</v>
      </c>
      <c r="C62" s="180"/>
      <c r="D62" s="180"/>
      <c r="E62" s="180"/>
      <c r="F62" s="180"/>
      <c r="G62" s="180"/>
      <c r="H62" s="180"/>
      <c r="I62" s="180"/>
      <c r="J62" s="180"/>
      <c r="K62" s="180"/>
      <c r="L62" s="180"/>
      <c r="M62" s="180"/>
      <c r="N62" s="180"/>
      <c r="O62" s="180"/>
      <c r="P62" s="180"/>
      <c r="Q62" s="180"/>
      <c r="R62" s="180"/>
      <c r="S62" s="180"/>
      <c r="T62" s="180"/>
      <c r="U62" s="180"/>
      <c r="V62" s="180"/>
      <c r="W62" s="181"/>
    </row>
    <row r="63" spans="2:23" ht="272.25" customHeight="1" thickBot="1" x14ac:dyDescent="0.25">
      <c r="B63" s="182"/>
      <c r="C63" s="183"/>
      <c r="D63" s="183"/>
      <c r="E63" s="183"/>
      <c r="F63" s="183"/>
      <c r="G63" s="183"/>
      <c r="H63" s="183"/>
      <c r="I63" s="183"/>
      <c r="J63" s="183"/>
      <c r="K63" s="183"/>
      <c r="L63" s="183"/>
      <c r="M63" s="183"/>
      <c r="N63" s="183"/>
      <c r="O63" s="183"/>
      <c r="P63" s="183"/>
      <c r="Q63" s="183"/>
      <c r="R63" s="183"/>
      <c r="S63" s="183"/>
      <c r="T63" s="183"/>
      <c r="U63" s="183"/>
      <c r="V63" s="183"/>
      <c r="W63" s="184"/>
    </row>
  </sheetData>
  <mergeCells count="135">
    <mergeCell ref="B58:W59"/>
    <mergeCell ref="B60:W61"/>
    <mergeCell ref="B62:W63"/>
    <mergeCell ref="B50:D50"/>
    <mergeCell ref="B51:D51"/>
    <mergeCell ref="B52:D52"/>
    <mergeCell ref="B53:D53"/>
    <mergeCell ref="B54:D54"/>
    <mergeCell ref="B55:D55"/>
    <mergeCell ref="B43:Q44"/>
    <mergeCell ref="S43:T43"/>
    <mergeCell ref="V43:W43"/>
    <mergeCell ref="B45:D45"/>
    <mergeCell ref="B46:D46"/>
    <mergeCell ref="B47:D47"/>
    <mergeCell ref="B48:D48"/>
    <mergeCell ref="B49:D49"/>
    <mergeCell ref="B56:D56"/>
    <mergeCell ref="B39:L39"/>
    <mergeCell ref="M39:N39"/>
    <mergeCell ref="O39:P39"/>
    <mergeCell ref="Q39:R39"/>
    <mergeCell ref="B40:L40"/>
    <mergeCell ref="M40:N40"/>
    <mergeCell ref="O40:P40"/>
    <mergeCell ref="Q40:R40"/>
    <mergeCell ref="B41:L41"/>
    <mergeCell ref="M41:N41"/>
    <mergeCell ref="O41:P41"/>
    <mergeCell ref="Q41:R41"/>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C19:W19"/>
    <mergeCell ref="B21:T21"/>
    <mergeCell ref="U21:W21"/>
    <mergeCell ref="B22:L23"/>
    <mergeCell ref="M22:N23"/>
    <mergeCell ref="O22:P23"/>
    <mergeCell ref="Q22:R23"/>
    <mergeCell ref="S22:S23"/>
    <mergeCell ref="T22:T23"/>
    <mergeCell ref="U22:U23"/>
    <mergeCell ref="V22:V23"/>
    <mergeCell ref="W22:W23"/>
    <mergeCell ref="C12:W12"/>
    <mergeCell ref="C13:W13"/>
    <mergeCell ref="B16:I16"/>
    <mergeCell ref="K16:Q16"/>
    <mergeCell ref="S16:W16"/>
    <mergeCell ref="C17:I17"/>
    <mergeCell ref="L17:Q17"/>
    <mergeCell ref="T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4" manualBreakCount="4">
    <brk id="16" min="1" max="20" man="1"/>
    <brk id="41" min="1" max="22" man="1"/>
    <brk id="56" min="1" max="22" man="1"/>
    <brk id="61"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910</v>
      </c>
      <c r="M4" s="235" t="s">
        <v>909</v>
      </c>
      <c r="N4" s="235"/>
      <c r="O4" s="235"/>
      <c r="P4" s="235"/>
      <c r="Q4" s="236"/>
      <c r="R4" s="17"/>
      <c r="S4" s="237" t="s">
        <v>2022</v>
      </c>
      <c r="T4" s="238"/>
      <c r="U4" s="238"/>
      <c r="V4" s="225" t="s">
        <v>893</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897</v>
      </c>
      <c r="D6" s="221" t="s">
        <v>908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907</v>
      </c>
      <c r="K8" s="24" t="s">
        <v>906</v>
      </c>
      <c r="L8" s="24" t="s">
        <v>905</v>
      </c>
      <c r="M8" s="24" t="s">
        <v>904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71.75" customHeight="1" thickTop="1" thickBot="1" x14ac:dyDescent="0.25">
      <c r="B10" s="25" t="s">
        <v>21</v>
      </c>
      <c r="C10" s="225" t="s">
        <v>903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902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901</v>
      </c>
      <c r="C21" s="202"/>
      <c r="D21" s="202"/>
      <c r="E21" s="202"/>
      <c r="F21" s="202"/>
      <c r="G21" s="202"/>
      <c r="H21" s="202"/>
      <c r="I21" s="202"/>
      <c r="J21" s="202"/>
      <c r="K21" s="202"/>
      <c r="L21" s="202"/>
      <c r="M21" s="203" t="s">
        <v>897</v>
      </c>
      <c r="N21" s="203"/>
      <c r="O21" s="203" t="s">
        <v>48</v>
      </c>
      <c r="P21" s="203"/>
      <c r="Q21" s="204" t="s">
        <v>227</v>
      </c>
      <c r="R21" s="204"/>
      <c r="S21" s="33" t="s">
        <v>900</v>
      </c>
      <c r="T21" s="33" t="s">
        <v>50</v>
      </c>
      <c r="U21" s="33" t="s">
        <v>899</v>
      </c>
      <c r="V21" s="33">
        <f>+IF(ISERR(U21/T21*100),"N/A",ROUND(U21/T21*100,2))</f>
        <v>77.150000000000006</v>
      </c>
      <c r="W21" s="34">
        <f>+IF(ISERR(U21/S21*100),"N/A",ROUND(U21/S21*100,2))</f>
        <v>0.13</v>
      </c>
    </row>
    <row r="22" spans="2:27" ht="56.25" customHeight="1" thickBot="1" x14ac:dyDescent="0.25">
      <c r="B22" s="201" t="s">
        <v>898</v>
      </c>
      <c r="C22" s="202"/>
      <c r="D22" s="202"/>
      <c r="E22" s="202"/>
      <c r="F22" s="202"/>
      <c r="G22" s="202"/>
      <c r="H22" s="202"/>
      <c r="I22" s="202"/>
      <c r="J22" s="202"/>
      <c r="K22" s="202"/>
      <c r="L22" s="202"/>
      <c r="M22" s="203" t="s">
        <v>897</v>
      </c>
      <c r="N22" s="203"/>
      <c r="O22" s="203" t="s">
        <v>48</v>
      </c>
      <c r="P22" s="203"/>
      <c r="Q22" s="204" t="s">
        <v>49</v>
      </c>
      <c r="R22" s="204"/>
      <c r="S22" s="33" t="s">
        <v>896</v>
      </c>
      <c r="T22" s="33" t="s">
        <v>50</v>
      </c>
      <c r="U22" s="33" t="s">
        <v>895</v>
      </c>
      <c r="V22" s="33">
        <f>+IF(ISERR(U22/T22*100),"N/A",ROUND(U22/T22*100,2))</f>
        <v>107.14</v>
      </c>
      <c r="W22" s="34">
        <f>+IF(ISERR(U22/S22*100),"N/A",ROUND(U22/S22*100,2))</f>
        <v>0.02</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894</v>
      </c>
      <c r="F26" s="40"/>
      <c r="G26" s="40"/>
      <c r="H26" s="41"/>
      <c r="I26" s="41"/>
      <c r="J26" s="41"/>
      <c r="K26" s="41"/>
      <c r="L26" s="41"/>
      <c r="M26" s="41"/>
      <c r="N26" s="41"/>
      <c r="O26" s="41"/>
      <c r="P26" s="42"/>
      <c r="Q26" s="42"/>
      <c r="R26" s="43" t="s">
        <v>893</v>
      </c>
      <c r="S26" s="44" t="s">
        <v>10</v>
      </c>
      <c r="T26" s="42"/>
      <c r="U26" s="44" t="s">
        <v>892</v>
      </c>
      <c r="V26" s="42"/>
      <c r="W26" s="45">
        <f>+IF(ISERR(U26/R26*100),"N/A",ROUND(U26/R26*100,2))</f>
        <v>100</v>
      </c>
    </row>
    <row r="27" spans="2:27" ht="26.25" customHeight="1" thickBot="1" x14ac:dyDescent="0.25">
      <c r="B27" s="196" t="s">
        <v>69</v>
      </c>
      <c r="C27" s="197"/>
      <c r="D27" s="197"/>
      <c r="E27" s="46" t="s">
        <v>894</v>
      </c>
      <c r="F27" s="46"/>
      <c r="G27" s="46"/>
      <c r="H27" s="47"/>
      <c r="I27" s="47"/>
      <c r="J27" s="47"/>
      <c r="K27" s="47"/>
      <c r="L27" s="47"/>
      <c r="M27" s="47"/>
      <c r="N27" s="47"/>
      <c r="O27" s="47"/>
      <c r="P27" s="48"/>
      <c r="Q27" s="48"/>
      <c r="R27" s="49" t="s">
        <v>893</v>
      </c>
      <c r="S27" s="50" t="s">
        <v>892</v>
      </c>
      <c r="T27" s="50">
        <f>+IF(ISERR(S27/R27*100),"N/A",ROUND(S27/R27*100,2))</f>
        <v>100</v>
      </c>
      <c r="U27" s="50" t="s">
        <v>892</v>
      </c>
      <c r="V27" s="50">
        <f>+IF(ISERR(U27/S27*100),"N/A",ROUND(U27/S27*100,2))</f>
        <v>100</v>
      </c>
      <c r="W27" s="51">
        <f>+IF(ISERR(U27/R27*100),"N/A",ROUND(U27/R27*100,2))</f>
        <v>100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2178</v>
      </c>
      <c r="C29" s="180"/>
      <c r="D29" s="180"/>
      <c r="E29" s="180"/>
      <c r="F29" s="180"/>
      <c r="G29" s="180"/>
      <c r="H29" s="180"/>
      <c r="I29" s="180"/>
      <c r="J29" s="180"/>
      <c r="K29" s="180"/>
      <c r="L29" s="180"/>
      <c r="M29" s="180"/>
      <c r="N29" s="180"/>
      <c r="O29" s="180"/>
      <c r="P29" s="180"/>
      <c r="Q29" s="180"/>
      <c r="R29" s="180"/>
      <c r="S29" s="180"/>
      <c r="T29" s="180"/>
      <c r="U29" s="180"/>
      <c r="V29" s="180"/>
      <c r="W29" s="181"/>
    </row>
    <row r="30" spans="2:27" ht="86.2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2179</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19.2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2180</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0" customHeight="1"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924</v>
      </c>
      <c r="M4" s="235" t="s">
        <v>923</v>
      </c>
      <c r="N4" s="235"/>
      <c r="O4" s="235"/>
      <c r="P4" s="235"/>
      <c r="Q4" s="236"/>
      <c r="R4" s="17"/>
      <c r="S4" s="237" t="s">
        <v>2022</v>
      </c>
      <c r="T4" s="238"/>
      <c r="U4" s="238"/>
      <c r="V4" s="225" t="s">
        <v>922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915</v>
      </c>
      <c r="D6" s="221" t="s">
        <v>921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920</v>
      </c>
      <c r="K8" s="24" t="s">
        <v>19</v>
      </c>
      <c r="L8" s="24" t="s">
        <v>919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918</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917</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916</v>
      </c>
      <c r="C21" s="202"/>
      <c r="D21" s="202"/>
      <c r="E21" s="202"/>
      <c r="F21" s="202"/>
      <c r="G21" s="202"/>
      <c r="H21" s="202"/>
      <c r="I21" s="202"/>
      <c r="J21" s="202"/>
      <c r="K21" s="202"/>
      <c r="L21" s="202"/>
      <c r="M21" s="203" t="s">
        <v>915</v>
      </c>
      <c r="N21" s="203"/>
      <c r="O21" s="203" t="s">
        <v>48</v>
      </c>
      <c r="P21" s="203"/>
      <c r="Q21" s="204" t="s">
        <v>64</v>
      </c>
      <c r="R21" s="204"/>
      <c r="S21" s="33" t="s">
        <v>403</v>
      </c>
      <c r="T21" s="33" t="s">
        <v>403</v>
      </c>
      <c r="U21" s="33" t="s">
        <v>914</v>
      </c>
      <c r="V21" s="33">
        <f>+IF(ISERR(U21/T21*100),"N/A",ROUND(U21/T21*100,2))</f>
        <v>104.81</v>
      </c>
      <c r="W21" s="34">
        <f>+IF(ISERR(U21/S21*100),"N/A",ROUND(U21/S21*100,2))</f>
        <v>104.81</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912</v>
      </c>
      <c r="F25" s="40"/>
      <c r="G25" s="40"/>
      <c r="H25" s="41"/>
      <c r="I25" s="41"/>
      <c r="J25" s="41"/>
      <c r="K25" s="41"/>
      <c r="L25" s="41"/>
      <c r="M25" s="41"/>
      <c r="N25" s="41"/>
      <c r="O25" s="41"/>
      <c r="P25" s="42"/>
      <c r="Q25" s="42"/>
      <c r="R25" s="43" t="s">
        <v>913</v>
      </c>
      <c r="S25" s="44" t="s">
        <v>10</v>
      </c>
      <c r="T25" s="42"/>
      <c r="U25" s="44" t="s">
        <v>911</v>
      </c>
      <c r="V25" s="42"/>
      <c r="W25" s="45">
        <f>+IF(ISERR(U25/R25*100),"N/A",ROUND(U25/R25*100,2))</f>
        <v>114.4</v>
      </c>
    </row>
    <row r="26" spans="2:27" ht="26.25" customHeight="1" thickBot="1" x14ac:dyDescent="0.25">
      <c r="B26" s="196" t="s">
        <v>69</v>
      </c>
      <c r="C26" s="197"/>
      <c r="D26" s="197"/>
      <c r="E26" s="46" t="s">
        <v>912</v>
      </c>
      <c r="F26" s="46"/>
      <c r="G26" s="46"/>
      <c r="H26" s="47"/>
      <c r="I26" s="47"/>
      <c r="J26" s="47"/>
      <c r="K26" s="47"/>
      <c r="L26" s="47"/>
      <c r="M26" s="47"/>
      <c r="N26" s="47"/>
      <c r="O26" s="47"/>
      <c r="P26" s="48"/>
      <c r="Q26" s="48"/>
      <c r="R26" s="49" t="s">
        <v>911</v>
      </c>
      <c r="S26" s="50" t="s">
        <v>911</v>
      </c>
      <c r="T26" s="50">
        <f>+IF(ISERR(S26/R26*100),"N/A",ROUND(S26/R26*100,2))</f>
        <v>100</v>
      </c>
      <c r="U26" s="50" t="s">
        <v>911</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2175</v>
      </c>
      <c r="C28" s="180"/>
      <c r="D28" s="180"/>
      <c r="E28" s="180"/>
      <c r="F28" s="180"/>
      <c r="G28" s="180"/>
      <c r="H28" s="180"/>
      <c r="I28" s="180"/>
      <c r="J28" s="180"/>
      <c r="K28" s="180"/>
      <c r="L28" s="180"/>
      <c r="M28" s="180"/>
      <c r="N28" s="180"/>
      <c r="O28" s="180"/>
      <c r="P28" s="180"/>
      <c r="Q28" s="180"/>
      <c r="R28" s="180"/>
      <c r="S28" s="180"/>
      <c r="T28" s="180"/>
      <c r="U28" s="180"/>
      <c r="V28" s="180"/>
      <c r="W28" s="181"/>
    </row>
    <row r="29" spans="2:27" ht="3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2176</v>
      </c>
      <c r="C30" s="180"/>
      <c r="D30" s="180"/>
      <c r="E30" s="180"/>
      <c r="F30" s="180"/>
      <c r="G30" s="180"/>
      <c r="H30" s="180"/>
      <c r="I30" s="180"/>
      <c r="J30" s="180"/>
      <c r="K30" s="180"/>
      <c r="L30" s="180"/>
      <c r="M30" s="180"/>
      <c r="N30" s="180"/>
      <c r="O30" s="180"/>
      <c r="P30" s="180"/>
      <c r="Q30" s="180"/>
      <c r="R30" s="180"/>
      <c r="S30" s="180"/>
      <c r="T30" s="180"/>
      <c r="U30" s="180"/>
      <c r="V30" s="180"/>
      <c r="W30" s="181"/>
    </row>
    <row r="31" spans="2:27" ht="3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2177</v>
      </c>
      <c r="C32" s="180"/>
      <c r="D32" s="180"/>
      <c r="E32" s="180"/>
      <c r="F32" s="180"/>
      <c r="G32" s="180"/>
      <c r="H32" s="180"/>
      <c r="I32" s="180"/>
      <c r="J32" s="180"/>
      <c r="K32" s="180"/>
      <c r="L32" s="180"/>
      <c r="M32" s="180"/>
      <c r="N32" s="180"/>
      <c r="O32" s="180"/>
      <c r="P32" s="180"/>
      <c r="Q32" s="180"/>
      <c r="R32" s="180"/>
      <c r="S32" s="180"/>
      <c r="T32" s="180"/>
      <c r="U32" s="180"/>
      <c r="V32" s="180"/>
      <c r="W32" s="181"/>
    </row>
    <row r="33" spans="2:23" ht="48" customHeight="1"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204</v>
      </c>
      <c r="M4" s="235" t="s">
        <v>203</v>
      </c>
      <c r="N4" s="235"/>
      <c r="O4" s="235"/>
      <c r="P4" s="235"/>
      <c r="Q4" s="236"/>
      <c r="R4" s="17"/>
      <c r="S4" s="237" t="s">
        <v>2022</v>
      </c>
      <c r="T4" s="238"/>
      <c r="U4" s="238"/>
      <c r="V4" s="225" t="s">
        <v>412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734</v>
      </c>
      <c r="D6" s="221" t="s">
        <v>755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933</v>
      </c>
      <c r="K8" s="24" t="s">
        <v>932</v>
      </c>
      <c r="L8" s="24" t="s">
        <v>931</v>
      </c>
      <c r="M8" s="24" t="s">
        <v>930</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929</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928</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927</v>
      </c>
      <c r="C21" s="202"/>
      <c r="D21" s="202"/>
      <c r="E21" s="202"/>
      <c r="F21" s="202"/>
      <c r="G21" s="202"/>
      <c r="H21" s="202"/>
      <c r="I21" s="202"/>
      <c r="J21" s="202"/>
      <c r="K21" s="202"/>
      <c r="L21" s="202"/>
      <c r="M21" s="203" t="s">
        <v>734</v>
      </c>
      <c r="N21" s="203"/>
      <c r="O21" s="203" t="s">
        <v>48</v>
      </c>
      <c r="P21" s="203"/>
      <c r="Q21" s="204" t="s">
        <v>49</v>
      </c>
      <c r="R21" s="204"/>
      <c r="S21" s="33" t="s">
        <v>792</v>
      </c>
      <c r="T21" s="33" t="s">
        <v>792</v>
      </c>
      <c r="U21" s="33" t="s">
        <v>792</v>
      </c>
      <c r="V21" s="33">
        <f>+IF(ISERR(U21/T21*100),"N/A",ROUND(U21/T21*100,2))</f>
        <v>100</v>
      </c>
      <c r="W21" s="34">
        <f>+IF(ISERR(U21/S21*100),"N/A",ROUND(U21/S21*100,2))</f>
        <v>100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718</v>
      </c>
      <c r="F25" s="40"/>
      <c r="G25" s="40"/>
      <c r="H25" s="41"/>
      <c r="I25" s="41"/>
      <c r="J25" s="41"/>
      <c r="K25" s="41"/>
      <c r="L25" s="41"/>
      <c r="M25" s="41"/>
      <c r="N25" s="41"/>
      <c r="O25" s="41"/>
      <c r="P25" s="42"/>
      <c r="Q25" s="42"/>
      <c r="R25" s="43" t="s">
        <v>926</v>
      </c>
      <c r="S25" s="44" t="s">
        <v>10</v>
      </c>
      <c r="T25" s="42"/>
      <c r="U25" s="44" t="s">
        <v>925</v>
      </c>
      <c r="V25" s="42"/>
      <c r="W25" s="45">
        <f>+IF(ISERR(U25/R25*100),"N/A",ROUND(U25/R25*100,2))</f>
        <v>96.72</v>
      </c>
    </row>
    <row r="26" spans="2:27" ht="26.25" customHeight="1" thickBot="1" x14ac:dyDescent="0.25">
      <c r="B26" s="196" t="s">
        <v>69</v>
      </c>
      <c r="C26" s="197"/>
      <c r="D26" s="197"/>
      <c r="E26" s="46" t="s">
        <v>718</v>
      </c>
      <c r="F26" s="46"/>
      <c r="G26" s="46"/>
      <c r="H26" s="47"/>
      <c r="I26" s="47"/>
      <c r="J26" s="47"/>
      <c r="K26" s="47"/>
      <c r="L26" s="47"/>
      <c r="M26" s="47"/>
      <c r="N26" s="47"/>
      <c r="O26" s="47"/>
      <c r="P26" s="48"/>
      <c r="Q26" s="48"/>
      <c r="R26" s="49" t="s">
        <v>925</v>
      </c>
      <c r="S26" s="50" t="s">
        <v>925</v>
      </c>
      <c r="T26" s="50">
        <f>+IF(ISERR(S26/R26*100),"N/A",ROUND(S26/R26*100,2))</f>
        <v>100</v>
      </c>
      <c r="U26" s="50" t="s">
        <v>925</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2172</v>
      </c>
      <c r="C28" s="180"/>
      <c r="D28" s="180"/>
      <c r="E28" s="180"/>
      <c r="F28" s="180"/>
      <c r="G28" s="180"/>
      <c r="H28" s="180"/>
      <c r="I28" s="180"/>
      <c r="J28" s="180"/>
      <c r="K28" s="180"/>
      <c r="L28" s="180"/>
      <c r="M28" s="180"/>
      <c r="N28" s="180"/>
      <c r="O28" s="180"/>
      <c r="P28" s="180"/>
      <c r="Q28" s="180"/>
      <c r="R28" s="180"/>
      <c r="S28" s="180"/>
      <c r="T28" s="180"/>
      <c r="U28" s="180"/>
      <c r="V28" s="180"/>
      <c r="W28" s="181"/>
    </row>
    <row r="29" spans="2:27" ht="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2173</v>
      </c>
      <c r="C30" s="180"/>
      <c r="D30" s="180"/>
      <c r="E30" s="180"/>
      <c r="F30" s="180"/>
      <c r="G30" s="180"/>
      <c r="H30" s="180"/>
      <c r="I30" s="180"/>
      <c r="J30" s="180"/>
      <c r="K30" s="180"/>
      <c r="L30" s="180"/>
      <c r="M30" s="180"/>
      <c r="N30" s="180"/>
      <c r="O30" s="180"/>
      <c r="P30" s="180"/>
      <c r="Q30" s="180"/>
      <c r="R30" s="180"/>
      <c r="S30" s="180"/>
      <c r="T30" s="180"/>
      <c r="U30" s="180"/>
      <c r="V30" s="180"/>
      <c r="W30" s="181"/>
    </row>
    <row r="31" spans="2:27" ht="4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2174</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v>
      </c>
      <c r="D4" s="232" t="s">
        <v>5</v>
      </c>
      <c r="E4" s="232"/>
      <c r="F4" s="232"/>
      <c r="G4" s="232"/>
      <c r="H4" s="233"/>
      <c r="I4" s="16"/>
      <c r="J4" s="234" t="s">
        <v>6</v>
      </c>
      <c r="K4" s="232"/>
      <c r="L4" s="15" t="s">
        <v>72</v>
      </c>
      <c r="M4" s="235" t="s">
        <v>73</v>
      </c>
      <c r="N4" s="235"/>
      <c r="O4" s="235"/>
      <c r="P4" s="235"/>
      <c r="Q4" s="236"/>
      <c r="R4" s="17"/>
      <c r="S4" s="237" t="s">
        <v>2022</v>
      </c>
      <c r="T4" s="238"/>
      <c r="U4" s="238"/>
      <c r="V4" s="225" t="s">
        <v>74</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75</v>
      </c>
      <c r="D6" s="221" t="s">
        <v>76</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77</v>
      </c>
      <c r="K8" s="24" t="s">
        <v>78</v>
      </c>
      <c r="L8" s="24" t="s">
        <v>77</v>
      </c>
      <c r="M8" s="24" t="s">
        <v>78</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73.25" customHeight="1" thickTop="1" thickBot="1" x14ac:dyDescent="0.25">
      <c r="B10" s="25" t="s">
        <v>21</v>
      </c>
      <c r="C10" s="225" t="s">
        <v>79</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80</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81</v>
      </c>
      <c r="C21" s="202"/>
      <c r="D21" s="202"/>
      <c r="E21" s="202"/>
      <c r="F21" s="202"/>
      <c r="G21" s="202"/>
      <c r="H21" s="202"/>
      <c r="I21" s="202"/>
      <c r="J21" s="202"/>
      <c r="K21" s="202"/>
      <c r="L21" s="202"/>
      <c r="M21" s="203" t="s">
        <v>75</v>
      </c>
      <c r="N21" s="203"/>
      <c r="O21" s="203" t="s">
        <v>48</v>
      </c>
      <c r="P21" s="203"/>
      <c r="Q21" s="204" t="s">
        <v>49</v>
      </c>
      <c r="R21" s="204"/>
      <c r="S21" s="33" t="s">
        <v>50</v>
      </c>
      <c r="T21" s="33" t="s">
        <v>50</v>
      </c>
      <c r="U21" s="33" t="s">
        <v>50</v>
      </c>
      <c r="V21" s="33">
        <f>+IF(ISERR(U21/T21*100),"N/A",ROUND(U21/T21*100,2))</f>
        <v>100</v>
      </c>
      <c r="W21" s="34">
        <f>+IF(ISERR(U21/S21*100),"N/A",ROUND(U21/S21*100,2))</f>
        <v>100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82</v>
      </c>
      <c r="F25" s="40"/>
      <c r="G25" s="40"/>
      <c r="H25" s="41"/>
      <c r="I25" s="41"/>
      <c r="J25" s="41"/>
      <c r="K25" s="41"/>
      <c r="L25" s="41"/>
      <c r="M25" s="41"/>
      <c r="N25" s="41"/>
      <c r="O25" s="41"/>
      <c r="P25" s="42"/>
      <c r="Q25" s="42"/>
      <c r="R25" s="43" t="s">
        <v>83</v>
      </c>
      <c r="S25" s="44" t="s">
        <v>10</v>
      </c>
      <c r="T25" s="42"/>
      <c r="U25" s="44" t="s">
        <v>84</v>
      </c>
      <c r="V25" s="42"/>
      <c r="W25" s="45">
        <f>+IF(ISERR(U25/R25*100),"N/A",ROUND(U25/R25*100,2))</f>
        <v>0</v>
      </c>
    </row>
    <row r="26" spans="2:27" ht="26.25" customHeight="1" thickBot="1" x14ac:dyDescent="0.25">
      <c r="B26" s="196" t="s">
        <v>69</v>
      </c>
      <c r="C26" s="197"/>
      <c r="D26" s="197"/>
      <c r="E26" s="46" t="s">
        <v>82</v>
      </c>
      <c r="F26" s="46"/>
      <c r="G26" s="46"/>
      <c r="H26" s="47"/>
      <c r="I26" s="47"/>
      <c r="J26" s="47"/>
      <c r="K26" s="47"/>
      <c r="L26" s="47"/>
      <c r="M26" s="47"/>
      <c r="N26" s="47"/>
      <c r="O26" s="47"/>
      <c r="P26" s="48"/>
      <c r="Q26" s="48"/>
      <c r="R26" s="49" t="s">
        <v>85</v>
      </c>
      <c r="S26" s="50" t="s">
        <v>85</v>
      </c>
      <c r="T26" s="50">
        <f>+IF(ISERR(S26/R26*100),"N/A",ROUND(S26/R26*100,2))</f>
        <v>100</v>
      </c>
      <c r="U26" s="50" t="s">
        <v>84</v>
      </c>
      <c r="V26" s="50">
        <f>+IF(ISERR(U26/S26*100),"N/A",ROUND(U26/S26*100,2))</f>
        <v>0</v>
      </c>
      <c r="W26" s="51">
        <f>+IF(ISERR(U26/R26*100),"N/A",ROUND(U26/R26*100,2))</f>
        <v>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2274</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2275</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2276</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939</v>
      </c>
      <c r="M4" s="235" t="s">
        <v>938</v>
      </c>
      <c r="N4" s="235"/>
      <c r="O4" s="235"/>
      <c r="P4" s="235"/>
      <c r="Q4" s="236"/>
      <c r="R4" s="17"/>
      <c r="S4" s="237" t="s">
        <v>2022</v>
      </c>
      <c r="T4" s="238"/>
      <c r="U4" s="238"/>
      <c r="V4" s="225" t="s">
        <v>251</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734</v>
      </c>
      <c r="D6" s="221" t="s">
        <v>755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933</v>
      </c>
      <c r="K8" s="24" t="s">
        <v>932</v>
      </c>
      <c r="L8" s="24" t="s">
        <v>931</v>
      </c>
      <c r="M8" s="24" t="s">
        <v>930</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937</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928</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936</v>
      </c>
      <c r="C21" s="202"/>
      <c r="D21" s="202"/>
      <c r="E21" s="202"/>
      <c r="F21" s="202"/>
      <c r="G21" s="202"/>
      <c r="H21" s="202"/>
      <c r="I21" s="202"/>
      <c r="J21" s="202"/>
      <c r="K21" s="202"/>
      <c r="L21" s="202"/>
      <c r="M21" s="203" t="s">
        <v>734</v>
      </c>
      <c r="N21" s="203"/>
      <c r="O21" s="203" t="s">
        <v>48</v>
      </c>
      <c r="P21" s="203"/>
      <c r="Q21" s="204" t="s">
        <v>49</v>
      </c>
      <c r="R21" s="204"/>
      <c r="S21" s="33" t="s">
        <v>50</v>
      </c>
      <c r="T21" s="33" t="s">
        <v>50</v>
      </c>
      <c r="U21" s="33" t="s">
        <v>50</v>
      </c>
      <c r="V21" s="33">
        <f>+IF(ISERR(U21/T21*100),"N/A",ROUND(U21/T21*100,2))</f>
        <v>100</v>
      </c>
      <c r="W21" s="34">
        <f>+IF(ISERR(U21/S21*100),"N/A",ROUND(U21/S21*100,2))</f>
        <v>100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718</v>
      </c>
      <c r="F25" s="40"/>
      <c r="G25" s="40"/>
      <c r="H25" s="41"/>
      <c r="I25" s="41"/>
      <c r="J25" s="41"/>
      <c r="K25" s="41"/>
      <c r="L25" s="41"/>
      <c r="M25" s="41"/>
      <c r="N25" s="41"/>
      <c r="O25" s="41"/>
      <c r="P25" s="42"/>
      <c r="Q25" s="42"/>
      <c r="R25" s="43" t="s">
        <v>935</v>
      </c>
      <c r="S25" s="44" t="s">
        <v>10</v>
      </c>
      <c r="T25" s="42"/>
      <c r="U25" s="44" t="s">
        <v>934</v>
      </c>
      <c r="V25" s="42"/>
      <c r="W25" s="45">
        <f>+IF(ISERR(U25/R25*100),"N/A",ROUND(U25/R25*100,2))</f>
        <v>94.59</v>
      </c>
    </row>
    <row r="26" spans="2:27" ht="26.25" customHeight="1" thickBot="1" x14ac:dyDescent="0.25">
      <c r="B26" s="196" t="s">
        <v>69</v>
      </c>
      <c r="C26" s="197"/>
      <c r="D26" s="197"/>
      <c r="E26" s="46" t="s">
        <v>718</v>
      </c>
      <c r="F26" s="46"/>
      <c r="G26" s="46"/>
      <c r="H26" s="47"/>
      <c r="I26" s="47"/>
      <c r="J26" s="47"/>
      <c r="K26" s="47"/>
      <c r="L26" s="47"/>
      <c r="M26" s="47"/>
      <c r="N26" s="47"/>
      <c r="O26" s="47"/>
      <c r="P26" s="48"/>
      <c r="Q26" s="48"/>
      <c r="R26" s="49" t="s">
        <v>934</v>
      </c>
      <c r="S26" s="50" t="s">
        <v>934</v>
      </c>
      <c r="T26" s="50">
        <f>+IF(ISERR(S26/R26*100),"N/A",ROUND(S26/R26*100,2))</f>
        <v>100</v>
      </c>
      <c r="U26" s="50" t="s">
        <v>934</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2169</v>
      </c>
      <c r="C28" s="180"/>
      <c r="D28" s="180"/>
      <c r="E28" s="180"/>
      <c r="F28" s="180"/>
      <c r="G28" s="180"/>
      <c r="H28" s="180"/>
      <c r="I28" s="180"/>
      <c r="J28" s="180"/>
      <c r="K28" s="180"/>
      <c r="L28" s="180"/>
      <c r="M28" s="180"/>
      <c r="N28" s="180"/>
      <c r="O28" s="180"/>
      <c r="P28" s="180"/>
      <c r="Q28" s="180"/>
      <c r="R28" s="180"/>
      <c r="S28" s="180"/>
      <c r="T28" s="180"/>
      <c r="U28" s="180"/>
      <c r="V28" s="180"/>
      <c r="W28" s="181"/>
    </row>
    <row r="29" spans="2:27" ht="33.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2170</v>
      </c>
      <c r="C30" s="180"/>
      <c r="D30" s="180"/>
      <c r="E30" s="180"/>
      <c r="F30" s="180"/>
      <c r="G30" s="180"/>
      <c r="H30" s="180"/>
      <c r="I30" s="180"/>
      <c r="J30" s="180"/>
      <c r="K30" s="180"/>
      <c r="L30" s="180"/>
      <c r="M30" s="180"/>
      <c r="N30" s="180"/>
      <c r="O30" s="180"/>
      <c r="P30" s="180"/>
      <c r="Q30" s="180"/>
      <c r="R30" s="180"/>
      <c r="S30" s="180"/>
      <c r="T30" s="180"/>
      <c r="U30" s="180"/>
      <c r="V30" s="180"/>
      <c r="W30" s="181"/>
    </row>
    <row r="31" spans="2:27" ht="28.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2171</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947</v>
      </c>
      <c r="M4" s="235" t="s">
        <v>946</v>
      </c>
      <c r="N4" s="235"/>
      <c r="O4" s="235"/>
      <c r="P4" s="235"/>
      <c r="Q4" s="236"/>
      <c r="R4" s="17"/>
      <c r="S4" s="237" t="s">
        <v>2022</v>
      </c>
      <c r="T4" s="238"/>
      <c r="U4" s="238"/>
      <c r="V4" s="225" t="s">
        <v>412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734</v>
      </c>
      <c r="D6" s="221" t="s">
        <v>755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945</v>
      </c>
      <c r="K8" s="24" t="s">
        <v>19</v>
      </c>
      <c r="L8" s="24" t="s">
        <v>944</v>
      </c>
      <c r="M8" s="24" t="s">
        <v>398</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943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928</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942</v>
      </c>
      <c r="C21" s="202"/>
      <c r="D21" s="202"/>
      <c r="E21" s="202"/>
      <c r="F21" s="202"/>
      <c r="G21" s="202"/>
      <c r="H21" s="202"/>
      <c r="I21" s="202"/>
      <c r="J21" s="202"/>
      <c r="K21" s="202"/>
      <c r="L21" s="202"/>
      <c r="M21" s="203" t="s">
        <v>734</v>
      </c>
      <c r="N21" s="203"/>
      <c r="O21" s="203" t="s">
        <v>48</v>
      </c>
      <c r="P21" s="203"/>
      <c r="Q21" s="204" t="s">
        <v>49</v>
      </c>
      <c r="R21" s="204"/>
      <c r="S21" s="33" t="s">
        <v>232</v>
      </c>
      <c r="T21" s="33" t="s">
        <v>232</v>
      </c>
      <c r="U21" s="33" t="s">
        <v>941</v>
      </c>
      <c r="V21" s="33">
        <f>+IF(ISERR(U21/T21*100),"N/A",ROUND(U21/T21*100,2))</f>
        <v>109.53</v>
      </c>
      <c r="W21" s="34">
        <f>+IF(ISERR(U21/S21*100),"N/A",ROUND(U21/S21*100,2))</f>
        <v>109.53</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718</v>
      </c>
      <c r="F25" s="40"/>
      <c r="G25" s="40"/>
      <c r="H25" s="41"/>
      <c r="I25" s="41"/>
      <c r="J25" s="41"/>
      <c r="K25" s="41"/>
      <c r="L25" s="41"/>
      <c r="M25" s="41"/>
      <c r="N25" s="41"/>
      <c r="O25" s="41"/>
      <c r="P25" s="42"/>
      <c r="Q25" s="42"/>
      <c r="R25" s="43" t="s">
        <v>412</v>
      </c>
      <c r="S25" s="44" t="s">
        <v>10</v>
      </c>
      <c r="T25" s="42"/>
      <c r="U25" s="44" t="s">
        <v>940</v>
      </c>
      <c r="V25" s="42"/>
      <c r="W25" s="45">
        <f>+IF(ISERR(U25/R25*100),"N/A",ROUND(U25/R25*100,2))</f>
        <v>96.67</v>
      </c>
    </row>
    <row r="26" spans="2:27" ht="26.25" customHeight="1" thickBot="1" x14ac:dyDescent="0.25">
      <c r="B26" s="196" t="s">
        <v>69</v>
      </c>
      <c r="C26" s="197"/>
      <c r="D26" s="197"/>
      <c r="E26" s="46" t="s">
        <v>718</v>
      </c>
      <c r="F26" s="46"/>
      <c r="G26" s="46"/>
      <c r="H26" s="47"/>
      <c r="I26" s="47"/>
      <c r="J26" s="47"/>
      <c r="K26" s="47"/>
      <c r="L26" s="47"/>
      <c r="M26" s="47"/>
      <c r="N26" s="47"/>
      <c r="O26" s="47"/>
      <c r="P26" s="48"/>
      <c r="Q26" s="48"/>
      <c r="R26" s="49" t="s">
        <v>940</v>
      </c>
      <c r="S26" s="50" t="s">
        <v>940</v>
      </c>
      <c r="T26" s="50">
        <f>+IF(ISERR(S26/R26*100),"N/A",ROUND(S26/R26*100,2))</f>
        <v>100</v>
      </c>
      <c r="U26" s="50" t="s">
        <v>940</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2166</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2167</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2168</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5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1014</v>
      </c>
      <c r="M4" s="235" t="s">
        <v>1013</v>
      </c>
      <c r="N4" s="235"/>
      <c r="O4" s="235"/>
      <c r="P4" s="235"/>
      <c r="Q4" s="236"/>
      <c r="R4" s="17"/>
      <c r="S4" s="237" t="s">
        <v>2022</v>
      </c>
      <c r="T4" s="238"/>
      <c r="U4" s="238"/>
      <c r="V4" s="225" t="s">
        <v>1012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998</v>
      </c>
      <c r="D6" s="221" t="s">
        <v>1011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992</v>
      </c>
      <c r="D7" s="223" t="s">
        <v>1010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739</v>
      </c>
      <c r="D8" s="223" t="s">
        <v>756</v>
      </c>
      <c r="E8" s="223"/>
      <c r="F8" s="223"/>
      <c r="G8" s="223"/>
      <c r="H8" s="223"/>
      <c r="I8" s="20"/>
      <c r="J8" s="24" t="s">
        <v>1009</v>
      </c>
      <c r="K8" s="24" t="s">
        <v>1008</v>
      </c>
      <c r="L8" s="24" t="s">
        <v>1007</v>
      </c>
      <c r="M8" s="24" t="s">
        <v>1006</v>
      </c>
      <c r="N8" s="23"/>
      <c r="O8" s="20"/>
      <c r="P8" s="224" t="s">
        <v>10</v>
      </c>
      <c r="Q8" s="224"/>
      <c r="R8" s="224"/>
      <c r="S8" s="224"/>
      <c r="T8" s="224"/>
      <c r="U8" s="224"/>
      <c r="V8" s="224"/>
      <c r="W8" s="224"/>
    </row>
    <row r="9" spans="1:29" ht="30" customHeight="1" x14ac:dyDescent="0.2">
      <c r="B9" s="21"/>
      <c r="C9" s="19" t="s">
        <v>852</v>
      </c>
      <c r="D9" s="223" t="s">
        <v>887</v>
      </c>
      <c r="E9" s="223"/>
      <c r="F9" s="223"/>
      <c r="G9" s="223"/>
      <c r="H9" s="223"/>
      <c r="I9" s="223" t="s">
        <v>10</v>
      </c>
      <c r="J9" s="223"/>
      <c r="K9" s="223"/>
      <c r="L9" s="223"/>
      <c r="M9" s="223"/>
      <c r="N9" s="223"/>
      <c r="O9" s="223"/>
      <c r="P9" s="223"/>
      <c r="Q9" s="223"/>
      <c r="R9" s="223"/>
      <c r="S9" s="223"/>
      <c r="T9" s="223"/>
      <c r="U9" s="223"/>
      <c r="V9" s="223"/>
      <c r="W9" s="224"/>
    </row>
    <row r="10" spans="1:29" ht="25.5" customHeight="1" thickBot="1" x14ac:dyDescent="0.25">
      <c r="B10" s="21"/>
      <c r="C10" s="224" t="s">
        <v>10</v>
      </c>
      <c r="D10" s="224"/>
      <c r="E10" s="224"/>
      <c r="F10" s="224"/>
      <c r="G10" s="224"/>
      <c r="H10" s="224"/>
      <c r="I10" s="224"/>
      <c r="J10" s="224"/>
      <c r="K10" s="224"/>
      <c r="L10" s="224"/>
      <c r="M10" s="224"/>
      <c r="N10" s="224"/>
      <c r="O10" s="224"/>
      <c r="P10" s="224"/>
      <c r="Q10" s="224"/>
      <c r="R10" s="224"/>
      <c r="S10" s="224"/>
      <c r="T10" s="224"/>
      <c r="U10" s="224"/>
      <c r="V10" s="224"/>
      <c r="W10" s="224"/>
    </row>
    <row r="11" spans="1:29" ht="217.5" customHeight="1" thickTop="1" thickBot="1" x14ac:dyDescent="0.25">
      <c r="B11" s="25" t="s">
        <v>21</v>
      </c>
      <c r="C11" s="225" t="s">
        <v>1005</v>
      </c>
      <c r="D11" s="225"/>
      <c r="E11" s="225"/>
      <c r="F11" s="225"/>
      <c r="G11" s="225"/>
      <c r="H11" s="225"/>
      <c r="I11" s="225"/>
      <c r="J11" s="225"/>
      <c r="K11" s="225"/>
      <c r="L11" s="225"/>
      <c r="M11" s="225"/>
      <c r="N11" s="225"/>
      <c r="O11" s="225"/>
      <c r="P11" s="225"/>
      <c r="Q11" s="225"/>
      <c r="R11" s="225"/>
      <c r="S11" s="225"/>
      <c r="T11" s="225"/>
      <c r="U11" s="225"/>
      <c r="V11" s="225"/>
      <c r="W11" s="226"/>
    </row>
    <row r="12" spans="1:29" ht="9" customHeight="1" thickTop="1" thickBot="1" x14ac:dyDescent="0.25"/>
    <row r="13" spans="1:29" ht="21.75" customHeight="1" thickTop="1" thickBot="1" x14ac:dyDescent="0.25">
      <c r="B13" s="9" t="s">
        <v>23</v>
      </c>
      <c r="C13" s="10"/>
      <c r="D13" s="10"/>
      <c r="E13" s="10"/>
      <c r="F13" s="10"/>
      <c r="G13" s="10"/>
      <c r="H13" s="11"/>
      <c r="I13" s="11"/>
      <c r="J13" s="11"/>
      <c r="K13" s="11"/>
      <c r="L13" s="11"/>
      <c r="M13" s="11"/>
      <c r="N13" s="11"/>
      <c r="O13" s="11"/>
      <c r="P13" s="11"/>
      <c r="Q13" s="11"/>
      <c r="R13" s="11"/>
      <c r="S13" s="11"/>
      <c r="T13" s="11"/>
      <c r="U13" s="11"/>
      <c r="V13" s="11"/>
      <c r="W13" s="12"/>
    </row>
    <row r="14" spans="1:29" ht="19.5" customHeight="1" thickTop="1" x14ac:dyDescent="0.2">
      <c r="B14" s="227" t="s">
        <v>24</v>
      </c>
      <c r="C14" s="228"/>
      <c r="D14" s="228"/>
      <c r="E14" s="228"/>
      <c r="F14" s="228"/>
      <c r="G14" s="228"/>
      <c r="H14" s="228"/>
      <c r="I14" s="228"/>
      <c r="J14" s="28"/>
      <c r="K14" s="228" t="s">
        <v>25</v>
      </c>
      <c r="L14" s="228"/>
      <c r="M14" s="228"/>
      <c r="N14" s="228"/>
      <c r="O14" s="228"/>
      <c r="P14" s="228"/>
      <c r="Q14" s="228"/>
      <c r="R14" s="29"/>
      <c r="S14" s="228" t="s">
        <v>26</v>
      </c>
      <c r="T14" s="228"/>
      <c r="U14" s="228"/>
      <c r="V14" s="228"/>
      <c r="W14" s="229"/>
    </row>
    <row r="15" spans="1:29" ht="110.25" customHeight="1" x14ac:dyDescent="0.2">
      <c r="B15" s="18" t="s">
        <v>27</v>
      </c>
      <c r="C15" s="221" t="s">
        <v>10</v>
      </c>
      <c r="D15" s="221"/>
      <c r="E15" s="221"/>
      <c r="F15" s="221"/>
      <c r="G15" s="221"/>
      <c r="H15" s="221"/>
      <c r="I15" s="221"/>
      <c r="J15" s="30"/>
      <c r="K15" s="30" t="s">
        <v>28</v>
      </c>
      <c r="L15" s="221" t="s">
        <v>10</v>
      </c>
      <c r="M15" s="221"/>
      <c r="N15" s="221"/>
      <c r="O15" s="221"/>
      <c r="P15" s="221"/>
      <c r="Q15" s="221"/>
      <c r="R15" s="20"/>
      <c r="S15" s="30" t="s">
        <v>29</v>
      </c>
      <c r="T15" s="222" t="s">
        <v>1004</v>
      </c>
      <c r="U15" s="222"/>
      <c r="V15" s="222"/>
      <c r="W15" s="222"/>
    </row>
    <row r="16" spans="1:29" ht="86.25" customHeight="1" x14ac:dyDescent="0.2">
      <c r="B16" s="18" t="s">
        <v>31</v>
      </c>
      <c r="C16" s="221" t="s">
        <v>10</v>
      </c>
      <c r="D16" s="221"/>
      <c r="E16" s="221"/>
      <c r="F16" s="221"/>
      <c r="G16" s="221"/>
      <c r="H16" s="221"/>
      <c r="I16" s="221"/>
      <c r="J16" s="30"/>
      <c r="K16" s="30" t="s">
        <v>31</v>
      </c>
      <c r="L16" s="221" t="s">
        <v>10</v>
      </c>
      <c r="M16" s="221"/>
      <c r="N16" s="221"/>
      <c r="O16" s="221"/>
      <c r="P16" s="221"/>
      <c r="Q16" s="221"/>
      <c r="R16" s="20"/>
      <c r="S16" s="30" t="s">
        <v>32</v>
      </c>
      <c r="T16" s="222" t="s">
        <v>10</v>
      </c>
      <c r="U16" s="222"/>
      <c r="V16" s="222"/>
      <c r="W16" s="222"/>
    </row>
    <row r="17" spans="2:27" ht="25.5" customHeight="1" thickBot="1" x14ac:dyDescent="0.25">
      <c r="B17" s="31" t="s">
        <v>33</v>
      </c>
      <c r="C17" s="205" t="s">
        <v>10</v>
      </c>
      <c r="D17" s="205"/>
      <c r="E17" s="205"/>
      <c r="F17" s="205"/>
      <c r="G17" s="205"/>
      <c r="H17" s="205"/>
      <c r="I17" s="205"/>
      <c r="J17" s="205"/>
      <c r="K17" s="205"/>
      <c r="L17" s="205"/>
      <c r="M17" s="205"/>
      <c r="N17" s="205"/>
      <c r="O17" s="205"/>
      <c r="P17" s="205"/>
      <c r="Q17" s="205"/>
      <c r="R17" s="205"/>
      <c r="S17" s="205"/>
      <c r="T17" s="205"/>
      <c r="U17" s="205"/>
      <c r="V17" s="205"/>
      <c r="W17" s="206"/>
    </row>
    <row r="18" spans="2:27" ht="21.75" customHeight="1" thickTop="1" thickBot="1" x14ac:dyDescent="0.25">
      <c r="B18" s="9" t="s">
        <v>34</v>
      </c>
      <c r="C18" s="10"/>
      <c r="D18" s="10"/>
      <c r="E18" s="10"/>
      <c r="F18" s="10"/>
      <c r="G18" s="10"/>
      <c r="H18" s="11"/>
      <c r="I18" s="11"/>
      <c r="J18" s="11"/>
      <c r="K18" s="11"/>
      <c r="L18" s="11"/>
      <c r="M18" s="11"/>
      <c r="N18" s="11"/>
      <c r="O18" s="11"/>
      <c r="P18" s="11"/>
      <c r="Q18" s="11"/>
      <c r="R18" s="11"/>
      <c r="S18" s="11"/>
      <c r="T18" s="11"/>
      <c r="U18" s="11"/>
      <c r="V18" s="11"/>
      <c r="W18" s="12"/>
    </row>
    <row r="19" spans="2:27" ht="25.5" customHeight="1" thickTop="1" thickBot="1" x14ac:dyDescent="0.25">
      <c r="B19" s="207" t="s">
        <v>35</v>
      </c>
      <c r="C19" s="208"/>
      <c r="D19" s="208"/>
      <c r="E19" s="208"/>
      <c r="F19" s="208"/>
      <c r="G19" s="208"/>
      <c r="H19" s="208"/>
      <c r="I19" s="208"/>
      <c r="J19" s="208"/>
      <c r="K19" s="208"/>
      <c r="L19" s="208"/>
      <c r="M19" s="208"/>
      <c r="N19" s="208"/>
      <c r="O19" s="208"/>
      <c r="P19" s="208"/>
      <c r="Q19" s="208"/>
      <c r="R19" s="208"/>
      <c r="S19" s="208"/>
      <c r="T19" s="209"/>
      <c r="U19" s="192" t="s">
        <v>36</v>
      </c>
      <c r="V19" s="191"/>
      <c r="W19" s="193"/>
    </row>
    <row r="20" spans="2:27" ht="14.25" customHeight="1" x14ac:dyDescent="0.2">
      <c r="B20" s="210" t="s">
        <v>37</v>
      </c>
      <c r="C20" s="211"/>
      <c r="D20" s="211"/>
      <c r="E20" s="211"/>
      <c r="F20" s="211"/>
      <c r="G20" s="211"/>
      <c r="H20" s="211"/>
      <c r="I20" s="211"/>
      <c r="J20" s="211"/>
      <c r="K20" s="211"/>
      <c r="L20" s="211"/>
      <c r="M20" s="211" t="s">
        <v>38</v>
      </c>
      <c r="N20" s="211"/>
      <c r="O20" s="211" t="s">
        <v>39</v>
      </c>
      <c r="P20" s="211"/>
      <c r="Q20" s="211" t="s">
        <v>40</v>
      </c>
      <c r="R20" s="211"/>
      <c r="S20" s="211" t="s">
        <v>41</v>
      </c>
      <c r="T20" s="214" t="s">
        <v>42</v>
      </c>
      <c r="U20" s="216" t="s">
        <v>43</v>
      </c>
      <c r="V20" s="218" t="s">
        <v>44</v>
      </c>
      <c r="W20" s="219" t="s">
        <v>45</v>
      </c>
    </row>
    <row r="21" spans="2:27" ht="27" customHeight="1" thickBot="1" x14ac:dyDescent="0.25">
      <c r="B21" s="212"/>
      <c r="C21" s="213"/>
      <c r="D21" s="213"/>
      <c r="E21" s="213"/>
      <c r="F21" s="213"/>
      <c r="G21" s="213"/>
      <c r="H21" s="213"/>
      <c r="I21" s="213"/>
      <c r="J21" s="213"/>
      <c r="K21" s="213"/>
      <c r="L21" s="213"/>
      <c r="M21" s="213"/>
      <c r="N21" s="213"/>
      <c r="O21" s="213"/>
      <c r="P21" s="213"/>
      <c r="Q21" s="213"/>
      <c r="R21" s="213"/>
      <c r="S21" s="213"/>
      <c r="T21" s="215"/>
      <c r="U21" s="217"/>
      <c r="V21" s="213"/>
      <c r="W21" s="220"/>
      <c r="Z21" s="32" t="s">
        <v>10</v>
      </c>
      <c r="AA21" s="32" t="s">
        <v>46</v>
      </c>
    </row>
    <row r="22" spans="2:27" ht="56.25" customHeight="1" x14ac:dyDescent="0.2">
      <c r="B22" s="201" t="s">
        <v>1003</v>
      </c>
      <c r="C22" s="202"/>
      <c r="D22" s="202"/>
      <c r="E22" s="202"/>
      <c r="F22" s="202"/>
      <c r="G22" s="202"/>
      <c r="H22" s="202"/>
      <c r="I22" s="202"/>
      <c r="J22" s="202"/>
      <c r="K22" s="202"/>
      <c r="L22" s="202"/>
      <c r="M22" s="203" t="s">
        <v>998</v>
      </c>
      <c r="N22" s="203"/>
      <c r="O22" s="203" t="s">
        <v>1002</v>
      </c>
      <c r="P22" s="203"/>
      <c r="Q22" s="204" t="s">
        <v>49</v>
      </c>
      <c r="R22" s="204"/>
      <c r="S22" s="33" t="s">
        <v>1001</v>
      </c>
      <c r="T22" s="33" t="s">
        <v>50</v>
      </c>
      <c r="U22" s="33" t="s">
        <v>1000</v>
      </c>
      <c r="V22" s="33">
        <f t="shared" ref="V22:V33" si="0">+IF(ISERR(U22/T22*100),"N/A",ROUND(U22/T22*100,2))</f>
        <v>94.9</v>
      </c>
      <c r="W22" s="34">
        <f t="shared" ref="W22:W33" si="1">+IF(ISERR(U22/S22*100),"N/A",ROUND(U22/S22*100,2))</f>
        <v>0.45</v>
      </c>
    </row>
    <row r="23" spans="2:27" ht="56.25" customHeight="1" x14ac:dyDescent="0.2">
      <c r="B23" s="201" t="s">
        <v>999</v>
      </c>
      <c r="C23" s="202"/>
      <c r="D23" s="202"/>
      <c r="E23" s="202"/>
      <c r="F23" s="202"/>
      <c r="G23" s="202"/>
      <c r="H23" s="202"/>
      <c r="I23" s="202"/>
      <c r="J23" s="202"/>
      <c r="K23" s="202"/>
      <c r="L23" s="202"/>
      <c r="M23" s="203" t="s">
        <v>998</v>
      </c>
      <c r="N23" s="203"/>
      <c r="O23" s="203" t="s">
        <v>997</v>
      </c>
      <c r="P23" s="203"/>
      <c r="Q23" s="204" t="s">
        <v>49</v>
      </c>
      <c r="R23" s="204"/>
      <c r="S23" s="33" t="s">
        <v>996</v>
      </c>
      <c r="T23" s="33" t="s">
        <v>50</v>
      </c>
      <c r="U23" s="33" t="s">
        <v>995</v>
      </c>
      <c r="V23" s="33">
        <f t="shared" si="0"/>
        <v>95.65</v>
      </c>
      <c r="W23" s="34">
        <f t="shared" si="1"/>
        <v>415.87</v>
      </c>
    </row>
    <row r="24" spans="2:27" ht="56.25" customHeight="1" x14ac:dyDescent="0.2">
      <c r="B24" s="201" t="s">
        <v>994</v>
      </c>
      <c r="C24" s="202"/>
      <c r="D24" s="202"/>
      <c r="E24" s="202"/>
      <c r="F24" s="202"/>
      <c r="G24" s="202"/>
      <c r="H24" s="202"/>
      <c r="I24" s="202"/>
      <c r="J24" s="202"/>
      <c r="K24" s="202"/>
      <c r="L24" s="202"/>
      <c r="M24" s="203" t="s">
        <v>992</v>
      </c>
      <c r="N24" s="203"/>
      <c r="O24" s="203" t="s">
        <v>48</v>
      </c>
      <c r="P24" s="203"/>
      <c r="Q24" s="204" t="s">
        <v>227</v>
      </c>
      <c r="R24" s="204"/>
      <c r="S24" s="33" t="s">
        <v>438</v>
      </c>
      <c r="T24" s="33" t="s">
        <v>438</v>
      </c>
      <c r="U24" s="33" t="s">
        <v>744</v>
      </c>
      <c r="V24" s="33">
        <f t="shared" si="0"/>
        <v>92.11</v>
      </c>
      <c r="W24" s="34">
        <f t="shared" si="1"/>
        <v>92.11</v>
      </c>
    </row>
    <row r="25" spans="2:27" ht="56.25" customHeight="1" x14ac:dyDescent="0.2">
      <c r="B25" s="201" t="s">
        <v>993</v>
      </c>
      <c r="C25" s="202"/>
      <c r="D25" s="202"/>
      <c r="E25" s="202"/>
      <c r="F25" s="202"/>
      <c r="G25" s="202"/>
      <c r="H25" s="202"/>
      <c r="I25" s="202"/>
      <c r="J25" s="202"/>
      <c r="K25" s="202"/>
      <c r="L25" s="202"/>
      <c r="M25" s="203" t="s">
        <v>992</v>
      </c>
      <c r="N25" s="203"/>
      <c r="O25" s="203" t="s">
        <v>48</v>
      </c>
      <c r="P25" s="203"/>
      <c r="Q25" s="204" t="s">
        <v>49</v>
      </c>
      <c r="R25" s="204"/>
      <c r="S25" s="33" t="s">
        <v>991</v>
      </c>
      <c r="T25" s="33" t="s">
        <v>644</v>
      </c>
      <c r="U25" s="33" t="s">
        <v>990</v>
      </c>
      <c r="V25" s="33">
        <f t="shared" si="0"/>
        <v>30.56</v>
      </c>
      <c r="W25" s="34">
        <f t="shared" si="1"/>
        <v>39.29</v>
      </c>
    </row>
    <row r="26" spans="2:27" ht="56.25" customHeight="1" x14ac:dyDescent="0.2">
      <c r="B26" s="201" t="s">
        <v>989</v>
      </c>
      <c r="C26" s="202"/>
      <c r="D26" s="202"/>
      <c r="E26" s="202"/>
      <c r="F26" s="202"/>
      <c r="G26" s="202"/>
      <c r="H26" s="202"/>
      <c r="I26" s="202"/>
      <c r="J26" s="202"/>
      <c r="K26" s="202"/>
      <c r="L26" s="202"/>
      <c r="M26" s="203" t="s">
        <v>739</v>
      </c>
      <c r="N26" s="203"/>
      <c r="O26" s="203" t="s">
        <v>48</v>
      </c>
      <c r="P26" s="203"/>
      <c r="Q26" s="204" t="s">
        <v>49</v>
      </c>
      <c r="R26" s="204"/>
      <c r="S26" s="33" t="s">
        <v>988</v>
      </c>
      <c r="T26" s="33" t="s">
        <v>988</v>
      </c>
      <c r="U26" s="33" t="s">
        <v>987</v>
      </c>
      <c r="V26" s="33">
        <f t="shared" si="0"/>
        <v>117.26</v>
      </c>
      <c r="W26" s="34">
        <f t="shared" si="1"/>
        <v>117.26</v>
      </c>
    </row>
    <row r="27" spans="2:27" ht="56.25" customHeight="1" x14ac:dyDescent="0.2">
      <c r="B27" s="201" t="s">
        <v>986</v>
      </c>
      <c r="C27" s="202"/>
      <c r="D27" s="202"/>
      <c r="E27" s="202"/>
      <c r="F27" s="202"/>
      <c r="G27" s="202"/>
      <c r="H27" s="202"/>
      <c r="I27" s="202"/>
      <c r="J27" s="202"/>
      <c r="K27" s="202"/>
      <c r="L27" s="202"/>
      <c r="M27" s="203" t="s">
        <v>852</v>
      </c>
      <c r="N27" s="203"/>
      <c r="O27" s="203" t="s">
        <v>48</v>
      </c>
      <c r="P27" s="203"/>
      <c r="Q27" s="204" t="s">
        <v>49</v>
      </c>
      <c r="R27" s="204"/>
      <c r="S27" s="33" t="s">
        <v>985</v>
      </c>
      <c r="T27" s="33" t="s">
        <v>985</v>
      </c>
      <c r="U27" s="33" t="s">
        <v>984</v>
      </c>
      <c r="V27" s="33">
        <f t="shared" si="0"/>
        <v>118.95</v>
      </c>
      <c r="W27" s="34">
        <f t="shared" si="1"/>
        <v>118.95</v>
      </c>
    </row>
    <row r="28" spans="2:27" ht="56.25" customHeight="1" x14ac:dyDescent="0.2">
      <c r="B28" s="201" t="s">
        <v>983</v>
      </c>
      <c r="C28" s="202"/>
      <c r="D28" s="202"/>
      <c r="E28" s="202"/>
      <c r="F28" s="202"/>
      <c r="G28" s="202"/>
      <c r="H28" s="202"/>
      <c r="I28" s="202"/>
      <c r="J28" s="202"/>
      <c r="K28" s="202"/>
      <c r="L28" s="202"/>
      <c r="M28" s="203" t="s">
        <v>852</v>
      </c>
      <c r="N28" s="203"/>
      <c r="O28" s="203" t="s">
        <v>48</v>
      </c>
      <c r="P28" s="203"/>
      <c r="Q28" s="204" t="s">
        <v>49</v>
      </c>
      <c r="R28" s="204"/>
      <c r="S28" s="33" t="s">
        <v>982</v>
      </c>
      <c r="T28" s="33" t="s">
        <v>982</v>
      </c>
      <c r="U28" s="33" t="s">
        <v>981</v>
      </c>
      <c r="V28" s="33">
        <f t="shared" si="0"/>
        <v>90.58</v>
      </c>
      <c r="W28" s="34">
        <f t="shared" si="1"/>
        <v>90.58</v>
      </c>
    </row>
    <row r="29" spans="2:27" ht="56.25" customHeight="1" x14ac:dyDescent="0.2">
      <c r="B29" s="201" t="s">
        <v>980</v>
      </c>
      <c r="C29" s="202"/>
      <c r="D29" s="202"/>
      <c r="E29" s="202"/>
      <c r="F29" s="202"/>
      <c r="G29" s="202"/>
      <c r="H29" s="202"/>
      <c r="I29" s="202"/>
      <c r="J29" s="202"/>
      <c r="K29" s="202"/>
      <c r="L29" s="202"/>
      <c r="M29" s="203" t="s">
        <v>852</v>
      </c>
      <c r="N29" s="203"/>
      <c r="O29" s="203" t="s">
        <v>48</v>
      </c>
      <c r="P29" s="203"/>
      <c r="Q29" s="204" t="s">
        <v>49</v>
      </c>
      <c r="R29" s="204"/>
      <c r="S29" s="33" t="s">
        <v>979</v>
      </c>
      <c r="T29" s="33" t="s">
        <v>979</v>
      </c>
      <c r="U29" s="33" t="s">
        <v>978</v>
      </c>
      <c r="V29" s="33">
        <f t="shared" si="0"/>
        <v>97.86</v>
      </c>
      <c r="W29" s="34">
        <f t="shared" si="1"/>
        <v>97.86</v>
      </c>
    </row>
    <row r="30" spans="2:27" ht="56.25" customHeight="1" x14ac:dyDescent="0.2">
      <c r="B30" s="201" t="s">
        <v>977</v>
      </c>
      <c r="C30" s="202"/>
      <c r="D30" s="202"/>
      <c r="E30" s="202"/>
      <c r="F30" s="202"/>
      <c r="G30" s="202"/>
      <c r="H30" s="202"/>
      <c r="I30" s="202"/>
      <c r="J30" s="202"/>
      <c r="K30" s="202"/>
      <c r="L30" s="202"/>
      <c r="M30" s="203" t="s">
        <v>852</v>
      </c>
      <c r="N30" s="203"/>
      <c r="O30" s="203" t="s">
        <v>48</v>
      </c>
      <c r="P30" s="203"/>
      <c r="Q30" s="204" t="s">
        <v>49</v>
      </c>
      <c r="R30" s="204"/>
      <c r="S30" s="33" t="s">
        <v>976</v>
      </c>
      <c r="T30" s="33" t="s">
        <v>976</v>
      </c>
      <c r="U30" s="33" t="s">
        <v>975</v>
      </c>
      <c r="V30" s="33">
        <f t="shared" si="0"/>
        <v>117.6</v>
      </c>
      <c r="W30" s="34">
        <f t="shared" si="1"/>
        <v>117.6</v>
      </c>
    </row>
    <row r="31" spans="2:27" ht="56.25" customHeight="1" x14ac:dyDescent="0.2">
      <c r="B31" s="201" t="s">
        <v>974</v>
      </c>
      <c r="C31" s="202"/>
      <c r="D31" s="202"/>
      <c r="E31" s="202"/>
      <c r="F31" s="202"/>
      <c r="G31" s="202"/>
      <c r="H31" s="202"/>
      <c r="I31" s="202"/>
      <c r="J31" s="202"/>
      <c r="K31" s="202"/>
      <c r="L31" s="202"/>
      <c r="M31" s="203" t="s">
        <v>852</v>
      </c>
      <c r="N31" s="203"/>
      <c r="O31" s="203" t="s">
        <v>48</v>
      </c>
      <c r="P31" s="203"/>
      <c r="Q31" s="204" t="s">
        <v>49</v>
      </c>
      <c r="R31" s="204"/>
      <c r="S31" s="33" t="s">
        <v>973</v>
      </c>
      <c r="T31" s="33" t="s">
        <v>973</v>
      </c>
      <c r="U31" s="33" t="s">
        <v>972</v>
      </c>
      <c r="V31" s="33">
        <f t="shared" si="0"/>
        <v>106.72</v>
      </c>
      <c r="W31" s="34">
        <f t="shared" si="1"/>
        <v>106.72</v>
      </c>
    </row>
    <row r="32" spans="2:27" ht="56.25" customHeight="1" x14ac:dyDescent="0.2">
      <c r="B32" s="201" t="s">
        <v>971</v>
      </c>
      <c r="C32" s="202"/>
      <c r="D32" s="202"/>
      <c r="E32" s="202"/>
      <c r="F32" s="202"/>
      <c r="G32" s="202"/>
      <c r="H32" s="202"/>
      <c r="I32" s="202"/>
      <c r="J32" s="202"/>
      <c r="K32" s="202"/>
      <c r="L32" s="202"/>
      <c r="M32" s="203" t="s">
        <v>852</v>
      </c>
      <c r="N32" s="203"/>
      <c r="O32" s="203" t="s">
        <v>48</v>
      </c>
      <c r="P32" s="203"/>
      <c r="Q32" s="204" t="s">
        <v>49</v>
      </c>
      <c r="R32" s="204"/>
      <c r="S32" s="33" t="s">
        <v>970</v>
      </c>
      <c r="T32" s="33" t="s">
        <v>970</v>
      </c>
      <c r="U32" s="33" t="s">
        <v>969</v>
      </c>
      <c r="V32" s="33">
        <f t="shared" si="0"/>
        <v>128.5</v>
      </c>
      <c r="W32" s="34">
        <f t="shared" si="1"/>
        <v>128.5</v>
      </c>
    </row>
    <row r="33" spans="2:25" ht="56.25" customHeight="1" thickBot="1" x14ac:dyDescent="0.25">
      <c r="B33" s="201" t="s">
        <v>968</v>
      </c>
      <c r="C33" s="202"/>
      <c r="D33" s="202"/>
      <c r="E33" s="202"/>
      <c r="F33" s="202"/>
      <c r="G33" s="202"/>
      <c r="H33" s="202"/>
      <c r="I33" s="202"/>
      <c r="J33" s="202"/>
      <c r="K33" s="202"/>
      <c r="L33" s="202"/>
      <c r="M33" s="203" t="s">
        <v>734</v>
      </c>
      <c r="N33" s="203"/>
      <c r="O33" s="203" t="s">
        <v>48</v>
      </c>
      <c r="P33" s="203"/>
      <c r="Q33" s="204" t="s">
        <v>49</v>
      </c>
      <c r="R33" s="204"/>
      <c r="S33" s="33" t="s">
        <v>967</v>
      </c>
      <c r="T33" s="33" t="s">
        <v>967</v>
      </c>
      <c r="U33" s="33" t="s">
        <v>966</v>
      </c>
      <c r="V33" s="33">
        <f t="shared" si="0"/>
        <v>85.71</v>
      </c>
      <c r="W33" s="34">
        <f t="shared" si="1"/>
        <v>85.71</v>
      </c>
    </row>
    <row r="34" spans="2:25" ht="21.75" customHeight="1" thickTop="1" thickBot="1" x14ac:dyDescent="0.25">
      <c r="B34" s="9" t="s">
        <v>59</v>
      </c>
      <c r="C34" s="10"/>
      <c r="D34" s="10"/>
      <c r="E34" s="10"/>
      <c r="F34" s="10"/>
      <c r="G34" s="10"/>
      <c r="H34" s="11"/>
      <c r="I34" s="11"/>
      <c r="J34" s="11"/>
      <c r="K34" s="11"/>
      <c r="L34" s="11"/>
      <c r="M34" s="11"/>
      <c r="N34" s="11"/>
      <c r="O34" s="11"/>
      <c r="P34" s="11"/>
      <c r="Q34" s="11"/>
      <c r="R34" s="11"/>
      <c r="S34" s="11"/>
      <c r="T34" s="11"/>
      <c r="U34" s="11"/>
      <c r="V34" s="11"/>
      <c r="W34" s="12"/>
      <c r="X34" s="35"/>
    </row>
    <row r="35" spans="2:25" ht="29.25" customHeight="1" thickTop="1" thickBot="1" x14ac:dyDescent="0.25">
      <c r="B35" s="185" t="s">
        <v>2281</v>
      </c>
      <c r="C35" s="186"/>
      <c r="D35" s="186"/>
      <c r="E35" s="186"/>
      <c r="F35" s="186"/>
      <c r="G35" s="186"/>
      <c r="H35" s="186"/>
      <c r="I35" s="186"/>
      <c r="J35" s="186"/>
      <c r="K35" s="186"/>
      <c r="L35" s="186"/>
      <c r="M35" s="186"/>
      <c r="N35" s="186"/>
      <c r="O35" s="186"/>
      <c r="P35" s="186"/>
      <c r="Q35" s="187"/>
      <c r="R35" s="36" t="s">
        <v>41</v>
      </c>
      <c r="S35" s="191" t="s">
        <v>42</v>
      </c>
      <c r="T35" s="191"/>
      <c r="U35" s="37" t="s">
        <v>60</v>
      </c>
      <c r="V35" s="192" t="s">
        <v>61</v>
      </c>
      <c r="W35" s="193"/>
    </row>
    <row r="36" spans="2:25" ht="30.75" customHeight="1" thickBot="1" x14ac:dyDescent="0.25">
      <c r="B36" s="188"/>
      <c r="C36" s="189"/>
      <c r="D36" s="189"/>
      <c r="E36" s="189"/>
      <c r="F36" s="189"/>
      <c r="G36" s="189"/>
      <c r="H36" s="189"/>
      <c r="I36" s="189"/>
      <c r="J36" s="189"/>
      <c r="K36" s="189"/>
      <c r="L36" s="189"/>
      <c r="M36" s="189"/>
      <c r="N36" s="189"/>
      <c r="O36" s="189"/>
      <c r="P36" s="189"/>
      <c r="Q36" s="190"/>
      <c r="R36" s="38" t="s">
        <v>62</v>
      </c>
      <c r="S36" s="38" t="s">
        <v>62</v>
      </c>
      <c r="T36" s="38" t="s">
        <v>48</v>
      </c>
      <c r="U36" s="38" t="s">
        <v>62</v>
      </c>
      <c r="V36" s="38" t="s">
        <v>63</v>
      </c>
      <c r="W36" s="39" t="s">
        <v>64</v>
      </c>
      <c r="Y36" s="35"/>
    </row>
    <row r="37" spans="2:25" ht="23.25" customHeight="1" thickBot="1" x14ac:dyDescent="0.25">
      <c r="B37" s="194" t="s">
        <v>65</v>
      </c>
      <c r="C37" s="195"/>
      <c r="D37" s="195"/>
      <c r="E37" s="40" t="s">
        <v>964</v>
      </c>
      <c r="F37" s="40"/>
      <c r="G37" s="40"/>
      <c r="H37" s="41"/>
      <c r="I37" s="41"/>
      <c r="J37" s="41"/>
      <c r="K37" s="41"/>
      <c r="L37" s="41"/>
      <c r="M37" s="41"/>
      <c r="N37" s="41"/>
      <c r="O37" s="41"/>
      <c r="P37" s="42"/>
      <c r="Q37" s="42"/>
      <c r="R37" s="43" t="s">
        <v>965</v>
      </c>
      <c r="S37" s="44" t="s">
        <v>10</v>
      </c>
      <c r="T37" s="42"/>
      <c r="U37" s="44" t="s">
        <v>961</v>
      </c>
      <c r="V37" s="42"/>
      <c r="W37" s="45">
        <f t="shared" ref="W37:W46" si="2">+IF(ISERR(U37/R37*100),"N/A",ROUND(U37/R37*100,2))</f>
        <v>33.950000000000003</v>
      </c>
    </row>
    <row r="38" spans="2:25" ht="26.25" customHeight="1" x14ac:dyDescent="0.2">
      <c r="B38" s="196" t="s">
        <v>69</v>
      </c>
      <c r="C38" s="197"/>
      <c r="D38" s="197"/>
      <c r="E38" s="46" t="s">
        <v>964</v>
      </c>
      <c r="F38" s="46"/>
      <c r="G38" s="46"/>
      <c r="H38" s="47"/>
      <c r="I38" s="47"/>
      <c r="J38" s="47"/>
      <c r="K38" s="47"/>
      <c r="L38" s="47"/>
      <c r="M38" s="47"/>
      <c r="N38" s="47"/>
      <c r="O38" s="47"/>
      <c r="P38" s="48"/>
      <c r="Q38" s="48"/>
      <c r="R38" s="49" t="s">
        <v>963</v>
      </c>
      <c r="S38" s="50" t="s">
        <v>962</v>
      </c>
      <c r="T38" s="50">
        <f>+IF(ISERR(S38/R38*100),"N/A",ROUND(S38/R38*100,2))</f>
        <v>100</v>
      </c>
      <c r="U38" s="50" t="s">
        <v>961</v>
      </c>
      <c r="V38" s="50">
        <f>+IF(ISERR(U38/S38*100),"N/A",ROUND(U38/S38*100,2))</f>
        <v>96.54</v>
      </c>
      <c r="W38" s="51">
        <f t="shared" si="2"/>
        <v>96.54</v>
      </c>
    </row>
    <row r="39" spans="2:25" ht="23.25" customHeight="1" thickBot="1" x14ac:dyDescent="0.25">
      <c r="B39" s="194" t="s">
        <v>65</v>
      </c>
      <c r="C39" s="195"/>
      <c r="D39" s="195"/>
      <c r="E39" s="40" t="s">
        <v>959</v>
      </c>
      <c r="F39" s="40"/>
      <c r="G39" s="40"/>
      <c r="H39" s="41"/>
      <c r="I39" s="41"/>
      <c r="J39" s="41"/>
      <c r="K39" s="41"/>
      <c r="L39" s="41"/>
      <c r="M39" s="41"/>
      <c r="N39" s="41"/>
      <c r="O39" s="41"/>
      <c r="P39" s="42"/>
      <c r="Q39" s="42"/>
      <c r="R39" s="43" t="s">
        <v>960</v>
      </c>
      <c r="S39" s="44" t="s">
        <v>10</v>
      </c>
      <c r="T39" s="42"/>
      <c r="U39" s="44" t="s">
        <v>958</v>
      </c>
      <c r="V39" s="42"/>
      <c r="W39" s="45">
        <f t="shared" si="2"/>
        <v>316.67</v>
      </c>
    </row>
    <row r="40" spans="2:25" ht="26.25" customHeight="1" x14ac:dyDescent="0.2">
      <c r="B40" s="196" t="s">
        <v>69</v>
      </c>
      <c r="C40" s="197"/>
      <c r="D40" s="197"/>
      <c r="E40" s="46" t="s">
        <v>959</v>
      </c>
      <c r="F40" s="46"/>
      <c r="G40" s="46"/>
      <c r="H40" s="47"/>
      <c r="I40" s="47"/>
      <c r="J40" s="47"/>
      <c r="K40" s="47"/>
      <c r="L40" s="47"/>
      <c r="M40" s="47"/>
      <c r="N40" s="47"/>
      <c r="O40" s="47"/>
      <c r="P40" s="48"/>
      <c r="Q40" s="48"/>
      <c r="R40" s="49" t="s">
        <v>958</v>
      </c>
      <c r="S40" s="50" t="s">
        <v>958</v>
      </c>
      <c r="T40" s="50">
        <f>+IF(ISERR(S40/R40*100),"N/A",ROUND(S40/R40*100,2))</f>
        <v>100</v>
      </c>
      <c r="U40" s="50" t="s">
        <v>958</v>
      </c>
      <c r="V40" s="50">
        <f>+IF(ISERR(U40/S40*100),"N/A",ROUND(U40/S40*100,2))</f>
        <v>100</v>
      </c>
      <c r="W40" s="51">
        <f t="shared" si="2"/>
        <v>100</v>
      </c>
    </row>
    <row r="41" spans="2:25" ht="23.25" customHeight="1" thickBot="1" x14ac:dyDescent="0.25">
      <c r="B41" s="194" t="s">
        <v>65</v>
      </c>
      <c r="C41" s="195"/>
      <c r="D41" s="195"/>
      <c r="E41" s="40" t="s">
        <v>722</v>
      </c>
      <c r="F41" s="40"/>
      <c r="G41" s="40"/>
      <c r="H41" s="41"/>
      <c r="I41" s="41"/>
      <c r="J41" s="41"/>
      <c r="K41" s="41"/>
      <c r="L41" s="41"/>
      <c r="M41" s="41"/>
      <c r="N41" s="41"/>
      <c r="O41" s="41"/>
      <c r="P41" s="42"/>
      <c r="Q41" s="42"/>
      <c r="R41" s="43" t="s">
        <v>957</v>
      </c>
      <c r="S41" s="44" t="s">
        <v>10</v>
      </c>
      <c r="T41" s="42"/>
      <c r="U41" s="44" t="s">
        <v>955</v>
      </c>
      <c r="V41" s="42"/>
      <c r="W41" s="45">
        <f t="shared" si="2"/>
        <v>81.19</v>
      </c>
    </row>
    <row r="42" spans="2:25" ht="26.25" customHeight="1" x14ac:dyDescent="0.2">
      <c r="B42" s="196" t="s">
        <v>69</v>
      </c>
      <c r="C42" s="197"/>
      <c r="D42" s="197"/>
      <c r="E42" s="46" t="s">
        <v>722</v>
      </c>
      <c r="F42" s="46"/>
      <c r="G42" s="46"/>
      <c r="H42" s="47"/>
      <c r="I42" s="47"/>
      <c r="J42" s="47"/>
      <c r="K42" s="47"/>
      <c r="L42" s="47"/>
      <c r="M42" s="47"/>
      <c r="N42" s="47"/>
      <c r="O42" s="47"/>
      <c r="P42" s="48"/>
      <c r="Q42" s="48"/>
      <c r="R42" s="49" t="s">
        <v>956</v>
      </c>
      <c r="S42" s="50" t="s">
        <v>956</v>
      </c>
      <c r="T42" s="50">
        <f>+IF(ISERR(S42/R42*100),"N/A",ROUND(S42/R42*100,2))</f>
        <v>100</v>
      </c>
      <c r="U42" s="50" t="s">
        <v>955</v>
      </c>
      <c r="V42" s="50">
        <f>+IF(ISERR(U42/S42*100),"N/A",ROUND(U42/S42*100,2))</f>
        <v>90.11</v>
      </c>
      <c r="W42" s="51">
        <f t="shared" si="2"/>
        <v>90.11</v>
      </c>
    </row>
    <row r="43" spans="2:25" ht="23.25" customHeight="1" thickBot="1" x14ac:dyDescent="0.25">
      <c r="B43" s="194" t="s">
        <v>65</v>
      </c>
      <c r="C43" s="195"/>
      <c r="D43" s="195"/>
      <c r="E43" s="40" t="s">
        <v>815</v>
      </c>
      <c r="F43" s="40"/>
      <c r="G43" s="40"/>
      <c r="H43" s="41"/>
      <c r="I43" s="41"/>
      <c r="J43" s="41"/>
      <c r="K43" s="41"/>
      <c r="L43" s="41"/>
      <c r="M43" s="41"/>
      <c r="N43" s="41"/>
      <c r="O43" s="41"/>
      <c r="P43" s="42"/>
      <c r="Q43" s="42"/>
      <c r="R43" s="43" t="s">
        <v>954</v>
      </c>
      <c r="S43" s="44" t="s">
        <v>10</v>
      </c>
      <c r="T43" s="42"/>
      <c r="U43" s="44" t="s">
        <v>951</v>
      </c>
      <c r="V43" s="42"/>
      <c r="W43" s="45">
        <f t="shared" si="2"/>
        <v>62.78</v>
      </c>
    </row>
    <row r="44" spans="2:25" ht="26.25" customHeight="1" x14ac:dyDescent="0.2">
      <c r="B44" s="196" t="s">
        <v>69</v>
      </c>
      <c r="C44" s="197"/>
      <c r="D44" s="197"/>
      <c r="E44" s="46" t="s">
        <v>815</v>
      </c>
      <c r="F44" s="46"/>
      <c r="G44" s="46"/>
      <c r="H44" s="47"/>
      <c r="I44" s="47"/>
      <c r="J44" s="47"/>
      <c r="K44" s="47"/>
      <c r="L44" s="47"/>
      <c r="M44" s="47"/>
      <c r="N44" s="47"/>
      <c r="O44" s="47"/>
      <c r="P44" s="48"/>
      <c r="Q44" s="48"/>
      <c r="R44" s="49" t="s">
        <v>953</v>
      </c>
      <c r="S44" s="50" t="s">
        <v>952</v>
      </c>
      <c r="T44" s="50">
        <f>+IF(ISERR(S44/R44*100),"N/A",ROUND(S44/R44*100,2))</f>
        <v>100</v>
      </c>
      <c r="U44" s="50" t="s">
        <v>951</v>
      </c>
      <c r="V44" s="50">
        <f>+IF(ISERR(U44/S44*100),"N/A",ROUND(U44/S44*100,2))</f>
        <v>99.36</v>
      </c>
      <c r="W44" s="51">
        <f t="shared" si="2"/>
        <v>99.36</v>
      </c>
    </row>
    <row r="45" spans="2:25" ht="23.25" customHeight="1" thickBot="1" x14ac:dyDescent="0.25">
      <c r="B45" s="194" t="s">
        <v>65</v>
      </c>
      <c r="C45" s="195"/>
      <c r="D45" s="195"/>
      <c r="E45" s="40" t="s">
        <v>718</v>
      </c>
      <c r="F45" s="40"/>
      <c r="G45" s="40"/>
      <c r="H45" s="41"/>
      <c r="I45" s="41"/>
      <c r="J45" s="41"/>
      <c r="K45" s="41"/>
      <c r="L45" s="41"/>
      <c r="M45" s="41"/>
      <c r="N45" s="41"/>
      <c r="O45" s="41"/>
      <c r="P45" s="42"/>
      <c r="Q45" s="42"/>
      <c r="R45" s="43" t="s">
        <v>950</v>
      </c>
      <c r="S45" s="44" t="s">
        <v>10</v>
      </c>
      <c r="T45" s="42"/>
      <c r="U45" s="44" t="s">
        <v>948</v>
      </c>
      <c r="V45" s="42"/>
      <c r="W45" s="45">
        <f t="shared" si="2"/>
        <v>61.07</v>
      </c>
    </row>
    <row r="46" spans="2:25" ht="26.25" customHeight="1" thickBot="1" x14ac:dyDescent="0.25">
      <c r="B46" s="196" t="s">
        <v>69</v>
      </c>
      <c r="C46" s="197"/>
      <c r="D46" s="197"/>
      <c r="E46" s="46" t="s">
        <v>718</v>
      </c>
      <c r="F46" s="46"/>
      <c r="G46" s="46"/>
      <c r="H46" s="47"/>
      <c r="I46" s="47"/>
      <c r="J46" s="47"/>
      <c r="K46" s="47"/>
      <c r="L46" s="47"/>
      <c r="M46" s="47"/>
      <c r="N46" s="47"/>
      <c r="O46" s="47"/>
      <c r="P46" s="48"/>
      <c r="Q46" s="48"/>
      <c r="R46" s="49" t="s">
        <v>949</v>
      </c>
      <c r="S46" s="50" t="s">
        <v>948</v>
      </c>
      <c r="T46" s="50">
        <f>+IF(ISERR(S46/R46*100),"N/A",ROUND(S46/R46*100,2))</f>
        <v>100</v>
      </c>
      <c r="U46" s="50" t="s">
        <v>948</v>
      </c>
      <c r="V46" s="50">
        <f>+IF(ISERR(U46/S46*100),"N/A",ROUND(U46/S46*100,2))</f>
        <v>100</v>
      </c>
      <c r="W46" s="51">
        <f t="shared" si="2"/>
        <v>100</v>
      </c>
    </row>
    <row r="47" spans="2:25" ht="22.5" customHeight="1" thickTop="1" thickBot="1" x14ac:dyDescent="0.25">
      <c r="B47" s="9" t="s">
        <v>71</v>
      </c>
      <c r="C47" s="10"/>
      <c r="D47" s="10"/>
      <c r="E47" s="10"/>
      <c r="F47" s="10"/>
      <c r="G47" s="10"/>
      <c r="H47" s="11"/>
      <c r="I47" s="11"/>
      <c r="J47" s="11"/>
      <c r="K47" s="11"/>
      <c r="L47" s="11"/>
      <c r="M47" s="11"/>
      <c r="N47" s="11"/>
      <c r="O47" s="11"/>
      <c r="P47" s="11"/>
      <c r="Q47" s="11"/>
      <c r="R47" s="11"/>
      <c r="S47" s="11"/>
      <c r="T47" s="11"/>
      <c r="U47" s="11"/>
      <c r="V47" s="11"/>
      <c r="W47" s="12"/>
    </row>
    <row r="48" spans="2:25" ht="37.5" customHeight="1" thickTop="1" x14ac:dyDescent="0.2">
      <c r="B48" s="179" t="s">
        <v>2163</v>
      </c>
      <c r="C48" s="180"/>
      <c r="D48" s="180"/>
      <c r="E48" s="180"/>
      <c r="F48" s="180"/>
      <c r="G48" s="180"/>
      <c r="H48" s="180"/>
      <c r="I48" s="180"/>
      <c r="J48" s="180"/>
      <c r="K48" s="180"/>
      <c r="L48" s="180"/>
      <c r="M48" s="180"/>
      <c r="N48" s="180"/>
      <c r="O48" s="180"/>
      <c r="P48" s="180"/>
      <c r="Q48" s="180"/>
      <c r="R48" s="180"/>
      <c r="S48" s="180"/>
      <c r="T48" s="180"/>
      <c r="U48" s="180"/>
      <c r="V48" s="180"/>
      <c r="W48" s="181"/>
    </row>
    <row r="49" spans="2:23" ht="328.5" customHeight="1" thickBot="1" x14ac:dyDescent="0.25">
      <c r="B49" s="198"/>
      <c r="C49" s="199"/>
      <c r="D49" s="199"/>
      <c r="E49" s="199"/>
      <c r="F49" s="199"/>
      <c r="G49" s="199"/>
      <c r="H49" s="199"/>
      <c r="I49" s="199"/>
      <c r="J49" s="199"/>
      <c r="K49" s="199"/>
      <c r="L49" s="199"/>
      <c r="M49" s="199"/>
      <c r="N49" s="199"/>
      <c r="O49" s="199"/>
      <c r="P49" s="199"/>
      <c r="Q49" s="199"/>
      <c r="R49" s="199"/>
      <c r="S49" s="199"/>
      <c r="T49" s="199"/>
      <c r="U49" s="199"/>
      <c r="V49" s="199"/>
      <c r="W49" s="200"/>
    </row>
    <row r="50" spans="2:23" ht="37.5" customHeight="1" thickTop="1" x14ac:dyDescent="0.2">
      <c r="B50" s="179" t="s">
        <v>2164</v>
      </c>
      <c r="C50" s="180"/>
      <c r="D50" s="180"/>
      <c r="E50" s="180"/>
      <c r="F50" s="180"/>
      <c r="G50" s="180"/>
      <c r="H50" s="180"/>
      <c r="I50" s="180"/>
      <c r="J50" s="180"/>
      <c r="K50" s="180"/>
      <c r="L50" s="180"/>
      <c r="M50" s="180"/>
      <c r="N50" s="180"/>
      <c r="O50" s="180"/>
      <c r="P50" s="180"/>
      <c r="Q50" s="180"/>
      <c r="R50" s="180"/>
      <c r="S50" s="180"/>
      <c r="T50" s="180"/>
      <c r="U50" s="180"/>
      <c r="V50" s="180"/>
      <c r="W50" s="181"/>
    </row>
    <row r="51" spans="2:23" ht="345" customHeight="1" thickBot="1" x14ac:dyDescent="0.25">
      <c r="B51" s="198"/>
      <c r="C51" s="199"/>
      <c r="D51" s="199"/>
      <c r="E51" s="199"/>
      <c r="F51" s="199"/>
      <c r="G51" s="199"/>
      <c r="H51" s="199"/>
      <c r="I51" s="199"/>
      <c r="J51" s="199"/>
      <c r="K51" s="199"/>
      <c r="L51" s="199"/>
      <c r="M51" s="199"/>
      <c r="N51" s="199"/>
      <c r="O51" s="199"/>
      <c r="P51" s="199"/>
      <c r="Q51" s="199"/>
      <c r="R51" s="199"/>
      <c r="S51" s="199"/>
      <c r="T51" s="199"/>
      <c r="U51" s="199"/>
      <c r="V51" s="199"/>
      <c r="W51" s="200"/>
    </row>
    <row r="52" spans="2:23" ht="37.5" customHeight="1" thickTop="1" x14ac:dyDescent="0.2">
      <c r="B52" s="179" t="s">
        <v>2165</v>
      </c>
      <c r="C52" s="180"/>
      <c r="D52" s="180"/>
      <c r="E52" s="180"/>
      <c r="F52" s="180"/>
      <c r="G52" s="180"/>
      <c r="H52" s="180"/>
      <c r="I52" s="180"/>
      <c r="J52" s="180"/>
      <c r="K52" s="180"/>
      <c r="L52" s="180"/>
      <c r="M52" s="180"/>
      <c r="N52" s="180"/>
      <c r="O52" s="180"/>
      <c r="P52" s="180"/>
      <c r="Q52" s="180"/>
      <c r="R52" s="180"/>
      <c r="S52" s="180"/>
      <c r="T52" s="180"/>
      <c r="U52" s="180"/>
      <c r="V52" s="180"/>
      <c r="W52" s="181"/>
    </row>
    <row r="53" spans="2:23" ht="257.25" customHeight="1" thickBot="1" x14ac:dyDescent="0.25">
      <c r="B53" s="182"/>
      <c r="C53" s="183"/>
      <c r="D53" s="183"/>
      <c r="E53" s="183"/>
      <c r="F53" s="183"/>
      <c r="G53" s="183"/>
      <c r="H53" s="183"/>
      <c r="I53" s="183"/>
      <c r="J53" s="183"/>
      <c r="K53" s="183"/>
      <c r="L53" s="183"/>
      <c r="M53" s="183"/>
      <c r="N53" s="183"/>
      <c r="O53" s="183"/>
      <c r="P53" s="183"/>
      <c r="Q53" s="183"/>
      <c r="R53" s="183"/>
      <c r="S53" s="183"/>
      <c r="T53" s="183"/>
      <c r="U53" s="183"/>
      <c r="V53" s="183"/>
      <c r="W53" s="184"/>
    </row>
  </sheetData>
  <mergeCells count="105">
    <mergeCell ref="B39:D39"/>
    <mergeCell ref="B40:D40"/>
    <mergeCell ref="B41:D41"/>
    <mergeCell ref="B50:W51"/>
    <mergeCell ref="B52:W53"/>
    <mergeCell ref="B42:D42"/>
    <mergeCell ref="B43:D43"/>
    <mergeCell ref="B44:D44"/>
    <mergeCell ref="B45:D45"/>
    <mergeCell ref="B46:D46"/>
    <mergeCell ref="B48:W49"/>
    <mergeCell ref="B33:L33"/>
    <mergeCell ref="M33:N33"/>
    <mergeCell ref="O33:P33"/>
    <mergeCell ref="Q33:R33"/>
    <mergeCell ref="B35:Q36"/>
    <mergeCell ref="S35:T35"/>
    <mergeCell ref="V35:W35"/>
    <mergeCell ref="B37:D37"/>
    <mergeCell ref="B38:D38"/>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2:L22"/>
    <mergeCell ref="M22:N22"/>
    <mergeCell ref="O22:P22"/>
    <mergeCell ref="Q22:R22"/>
    <mergeCell ref="B20:L21"/>
    <mergeCell ref="M20:N21"/>
    <mergeCell ref="O20:P21"/>
    <mergeCell ref="B23:L23"/>
    <mergeCell ref="M23:N23"/>
    <mergeCell ref="O23:P23"/>
    <mergeCell ref="Q23:R23"/>
    <mergeCell ref="C15:I15"/>
    <mergeCell ref="L15:Q15"/>
    <mergeCell ref="T15:W15"/>
    <mergeCell ref="Q20:R21"/>
    <mergeCell ref="S20:S21"/>
    <mergeCell ref="T20:T21"/>
    <mergeCell ref="C16:I16"/>
    <mergeCell ref="L16:Q16"/>
    <mergeCell ref="T16:W16"/>
    <mergeCell ref="C17:W17"/>
    <mergeCell ref="B19:T19"/>
    <mergeCell ref="U19:W19"/>
    <mergeCell ref="U20:U21"/>
    <mergeCell ref="V20:V21"/>
    <mergeCell ref="W20:W21"/>
    <mergeCell ref="D7:H7"/>
    <mergeCell ref="O7:W7"/>
    <mergeCell ref="D8:H8"/>
    <mergeCell ref="P8:W8"/>
    <mergeCell ref="D9:H9"/>
    <mergeCell ref="I9:W9"/>
    <mergeCell ref="C10:W10"/>
    <mergeCell ref="C11:W11"/>
    <mergeCell ref="B14:I14"/>
    <mergeCell ref="K14:Q14"/>
    <mergeCell ref="S14:W14"/>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2" man="1"/>
    <brk id="46" min="1" max="22" man="1"/>
    <brk id="49" min="1" max="22"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1022</v>
      </c>
      <c r="M4" s="235" t="s">
        <v>1021</v>
      </c>
      <c r="N4" s="235"/>
      <c r="O4" s="235"/>
      <c r="P4" s="235"/>
      <c r="Q4" s="236"/>
      <c r="R4" s="17"/>
      <c r="S4" s="237" t="s">
        <v>2022</v>
      </c>
      <c r="T4" s="238"/>
      <c r="U4" s="238"/>
      <c r="V4" s="225" t="s">
        <v>1020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915</v>
      </c>
      <c r="D6" s="221" t="s">
        <v>921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549</v>
      </c>
      <c r="K8" s="24" t="s">
        <v>19</v>
      </c>
      <c r="L8" s="24" t="s">
        <v>1019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1018</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917</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1017</v>
      </c>
      <c r="C21" s="202"/>
      <c r="D21" s="202"/>
      <c r="E21" s="202"/>
      <c r="F21" s="202"/>
      <c r="G21" s="202"/>
      <c r="H21" s="202"/>
      <c r="I21" s="202"/>
      <c r="J21" s="202"/>
      <c r="K21" s="202"/>
      <c r="L21" s="202"/>
      <c r="M21" s="203" t="s">
        <v>915</v>
      </c>
      <c r="N21" s="203"/>
      <c r="O21" s="203" t="s">
        <v>48</v>
      </c>
      <c r="P21" s="203"/>
      <c r="Q21" s="204" t="s">
        <v>64</v>
      </c>
      <c r="R21" s="204"/>
      <c r="S21" s="33" t="s">
        <v>388</v>
      </c>
      <c r="T21" s="33" t="s">
        <v>388</v>
      </c>
      <c r="U21" s="33" t="s">
        <v>388</v>
      </c>
      <c r="V21" s="33">
        <f>+IF(ISERR(U21/T21*100),"N/A",ROUND(U21/T21*100,2))</f>
        <v>100</v>
      </c>
      <c r="W21" s="34">
        <f>+IF(ISERR(U21/S21*100),"N/A",ROUND(U21/S21*100,2))</f>
        <v>100</v>
      </c>
    </row>
    <row r="22" spans="2:27" ht="56.25" customHeight="1" thickBot="1" x14ac:dyDescent="0.25">
      <c r="B22" s="201" t="s">
        <v>1016</v>
      </c>
      <c r="C22" s="202"/>
      <c r="D22" s="202"/>
      <c r="E22" s="202"/>
      <c r="F22" s="202"/>
      <c r="G22" s="202"/>
      <c r="H22" s="202"/>
      <c r="I22" s="202"/>
      <c r="J22" s="202"/>
      <c r="K22" s="202"/>
      <c r="L22" s="202"/>
      <c r="M22" s="203" t="s">
        <v>915</v>
      </c>
      <c r="N22" s="203"/>
      <c r="O22" s="203" t="s">
        <v>48</v>
      </c>
      <c r="P22" s="203"/>
      <c r="Q22" s="204" t="s">
        <v>64</v>
      </c>
      <c r="R22" s="204"/>
      <c r="S22" s="33" t="s">
        <v>388</v>
      </c>
      <c r="T22" s="33" t="s">
        <v>388</v>
      </c>
      <c r="U22" s="33" t="s">
        <v>388</v>
      </c>
      <c r="V22" s="33">
        <f>+IF(ISERR(U22/T22*100),"N/A",ROUND(U22/T22*100,2))</f>
        <v>100</v>
      </c>
      <c r="W22" s="34">
        <f>+IF(ISERR(U22/S22*100),"N/A",ROUND(U22/S22*100,2))</f>
        <v>100</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912</v>
      </c>
      <c r="F26" s="40"/>
      <c r="G26" s="40"/>
      <c r="H26" s="41"/>
      <c r="I26" s="41"/>
      <c r="J26" s="41"/>
      <c r="K26" s="41"/>
      <c r="L26" s="41"/>
      <c r="M26" s="41"/>
      <c r="N26" s="41"/>
      <c r="O26" s="41"/>
      <c r="P26" s="42"/>
      <c r="Q26" s="42"/>
      <c r="R26" s="43" t="s">
        <v>720</v>
      </c>
      <c r="S26" s="44" t="s">
        <v>10</v>
      </c>
      <c r="T26" s="42"/>
      <c r="U26" s="44" t="s">
        <v>84</v>
      </c>
      <c r="V26" s="42"/>
      <c r="W26" s="45">
        <f>+IF(ISERR(U26/R26*100),"N/A",ROUND(U26/R26*100,2))</f>
        <v>0</v>
      </c>
    </row>
    <row r="27" spans="2:27" ht="26.25" customHeight="1" thickBot="1" x14ac:dyDescent="0.25">
      <c r="B27" s="196" t="s">
        <v>69</v>
      </c>
      <c r="C27" s="197"/>
      <c r="D27" s="197"/>
      <c r="E27" s="46" t="s">
        <v>912</v>
      </c>
      <c r="F27" s="46"/>
      <c r="G27" s="46"/>
      <c r="H27" s="47"/>
      <c r="I27" s="47"/>
      <c r="J27" s="47"/>
      <c r="K27" s="47"/>
      <c r="L27" s="47"/>
      <c r="M27" s="47"/>
      <c r="N27" s="47"/>
      <c r="O27" s="47"/>
      <c r="P27" s="48"/>
      <c r="Q27" s="48"/>
      <c r="R27" s="49" t="s">
        <v>1015</v>
      </c>
      <c r="S27" s="50" t="s">
        <v>1015</v>
      </c>
      <c r="T27" s="50">
        <f>+IF(ISERR(S27/R27*100),"N/A",ROUND(S27/R27*100,2))</f>
        <v>100</v>
      </c>
      <c r="U27" s="50" t="s">
        <v>84</v>
      </c>
      <c r="V27" s="50">
        <f>+IF(ISERR(U27/S27*100),"N/A",ROUND(U27/S27*100,2))</f>
        <v>0</v>
      </c>
      <c r="W27" s="51">
        <f>+IF(ISERR(U27/R27*100),"N/A",ROUND(U27/R27*100,2))</f>
        <v>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2160</v>
      </c>
      <c r="C29" s="180"/>
      <c r="D29" s="180"/>
      <c r="E29" s="180"/>
      <c r="F29" s="180"/>
      <c r="G29" s="180"/>
      <c r="H29" s="180"/>
      <c r="I29" s="180"/>
      <c r="J29" s="180"/>
      <c r="K29" s="180"/>
      <c r="L29" s="180"/>
      <c r="M29" s="180"/>
      <c r="N29" s="180"/>
      <c r="O29" s="180"/>
      <c r="P29" s="180"/>
      <c r="Q29" s="180"/>
      <c r="R29" s="180"/>
      <c r="S29" s="180"/>
      <c r="T29" s="180"/>
      <c r="U29" s="180"/>
      <c r="V29" s="180"/>
      <c r="W29" s="181"/>
    </row>
    <row r="30" spans="2:27" ht="31.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2161</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2162</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75"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9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1160</v>
      </c>
      <c r="M4" s="235" t="s">
        <v>1159</v>
      </c>
      <c r="N4" s="235"/>
      <c r="O4" s="235"/>
      <c r="P4" s="235"/>
      <c r="Q4" s="236"/>
      <c r="R4" s="17"/>
      <c r="S4" s="237" t="s">
        <v>2022</v>
      </c>
      <c r="T4" s="238"/>
      <c r="U4" s="238"/>
      <c r="V4" s="225" t="s">
        <v>1158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1111</v>
      </c>
      <c r="D6" s="221" t="s">
        <v>1157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1108</v>
      </c>
      <c r="D7" s="223" t="s">
        <v>1156</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739</v>
      </c>
      <c r="D8" s="223" t="s">
        <v>756</v>
      </c>
      <c r="E8" s="223"/>
      <c r="F8" s="223"/>
      <c r="G8" s="223"/>
      <c r="H8" s="223"/>
      <c r="I8" s="20"/>
      <c r="J8" s="24" t="s">
        <v>1155</v>
      </c>
      <c r="K8" s="24" t="s">
        <v>1154</v>
      </c>
      <c r="L8" s="24" t="s">
        <v>1153</v>
      </c>
      <c r="M8" s="24" t="s">
        <v>1152</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409.5" customHeight="1" thickTop="1" thickBot="1" x14ac:dyDescent="0.25">
      <c r="B10" s="25" t="s">
        <v>21</v>
      </c>
      <c r="C10" s="243" t="s">
        <v>1151</v>
      </c>
      <c r="D10" s="243"/>
      <c r="E10" s="243"/>
      <c r="F10" s="243"/>
      <c r="G10" s="243"/>
      <c r="H10" s="243"/>
      <c r="I10" s="243"/>
      <c r="J10" s="243"/>
      <c r="K10" s="243"/>
      <c r="L10" s="243"/>
      <c r="M10" s="243"/>
      <c r="N10" s="243"/>
      <c r="O10" s="243"/>
      <c r="P10" s="243"/>
      <c r="Q10" s="243"/>
      <c r="R10" s="243"/>
      <c r="S10" s="243"/>
      <c r="T10" s="243"/>
      <c r="U10" s="243"/>
      <c r="V10" s="243"/>
      <c r="W10" s="244"/>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135.75"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1150</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1149</v>
      </c>
      <c r="C21" s="202"/>
      <c r="D21" s="202"/>
      <c r="E21" s="202"/>
      <c r="F21" s="202"/>
      <c r="G21" s="202"/>
      <c r="H21" s="202"/>
      <c r="I21" s="202"/>
      <c r="J21" s="202"/>
      <c r="K21" s="202"/>
      <c r="L21" s="202"/>
      <c r="M21" s="203" t="s">
        <v>1111</v>
      </c>
      <c r="N21" s="203"/>
      <c r="O21" s="203" t="s">
        <v>48</v>
      </c>
      <c r="P21" s="203"/>
      <c r="Q21" s="204" t="s">
        <v>49</v>
      </c>
      <c r="R21" s="204"/>
      <c r="S21" s="33" t="s">
        <v>1148</v>
      </c>
      <c r="T21" s="33" t="s">
        <v>1148</v>
      </c>
      <c r="U21" s="33" t="s">
        <v>1147</v>
      </c>
      <c r="V21" s="33">
        <f t="shared" ref="V21:V52" si="0">+IF(ISERR(U21/T21*100),"N/A",ROUND(U21/T21*100,2))</f>
        <v>92.89</v>
      </c>
      <c r="W21" s="34">
        <f t="shared" ref="W21:W52" si="1">+IF(ISERR(U21/S21*100),"N/A",ROUND(U21/S21*100,2))</f>
        <v>92.89</v>
      </c>
    </row>
    <row r="22" spans="2:27" ht="56.25" customHeight="1" x14ac:dyDescent="0.2">
      <c r="B22" s="201" t="s">
        <v>1146</v>
      </c>
      <c r="C22" s="202"/>
      <c r="D22" s="202"/>
      <c r="E22" s="202"/>
      <c r="F22" s="202"/>
      <c r="G22" s="202"/>
      <c r="H22" s="202"/>
      <c r="I22" s="202"/>
      <c r="J22" s="202"/>
      <c r="K22" s="202"/>
      <c r="L22" s="202"/>
      <c r="M22" s="203" t="s">
        <v>1111</v>
      </c>
      <c r="N22" s="203"/>
      <c r="O22" s="203" t="s">
        <v>48</v>
      </c>
      <c r="P22" s="203"/>
      <c r="Q22" s="204" t="s">
        <v>49</v>
      </c>
      <c r="R22" s="204"/>
      <c r="S22" s="33" t="s">
        <v>1145</v>
      </c>
      <c r="T22" s="33" t="s">
        <v>1145</v>
      </c>
      <c r="U22" s="33" t="s">
        <v>1144</v>
      </c>
      <c r="V22" s="33">
        <f t="shared" si="0"/>
        <v>103.85</v>
      </c>
      <c r="W22" s="34">
        <f t="shared" si="1"/>
        <v>103.85</v>
      </c>
    </row>
    <row r="23" spans="2:27" ht="56.25" customHeight="1" x14ac:dyDescent="0.2">
      <c r="B23" s="201" t="s">
        <v>1143</v>
      </c>
      <c r="C23" s="202"/>
      <c r="D23" s="202"/>
      <c r="E23" s="202"/>
      <c r="F23" s="202"/>
      <c r="G23" s="202"/>
      <c r="H23" s="202"/>
      <c r="I23" s="202"/>
      <c r="J23" s="202"/>
      <c r="K23" s="202"/>
      <c r="L23" s="202"/>
      <c r="M23" s="203" t="s">
        <v>1111</v>
      </c>
      <c r="N23" s="203"/>
      <c r="O23" s="203" t="s">
        <v>48</v>
      </c>
      <c r="P23" s="203"/>
      <c r="Q23" s="204" t="s">
        <v>64</v>
      </c>
      <c r="R23" s="204"/>
      <c r="S23" s="33" t="s">
        <v>226</v>
      </c>
      <c r="T23" s="33" t="s">
        <v>1142</v>
      </c>
      <c r="U23" s="33" t="s">
        <v>1141</v>
      </c>
      <c r="V23" s="33">
        <f t="shared" si="0"/>
        <v>139.44</v>
      </c>
      <c r="W23" s="34">
        <f t="shared" si="1"/>
        <v>140</v>
      </c>
    </row>
    <row r="24" spans="2:27" ht="56.25" customHeight="1" x14ac:dyDescent="0.2">
      <c r="B24" s="201" t="s">
        <v>1140</v>
      </c>
      <c r="C24" s="202"/>
      <c r="D24" s="202"/>
      <c r="E24" s="202"/>
      <c r="F24" s="202"/>
      <c r="G24" s="202"/>
      <c r="H24" s="202"/>
      <c r="I24" s="202"/>
      <c r="J24" s="202"/>
      <c r="K24" s="202"/>
      <c r="L24" s="202"/>
      <c r="M24" s="203" t="s">
        <v>1111</v>
      </c>
      <c r="N24" s="203"/>
      <c r="O24" s="203" t="s">
        <v>48</v>
      </c>
      <c r="P24" s="203"/>
      <c r="Q24" s="204" t="s">
        <v>49</v>
      </c>
      <c r="R24" s="204"/>
      <c r="S24" s="33" t="s">
        <v>1139</v>
      </c>
      <c r="T24" s="33" t="s">
        <v>1139</v>
      </c>
      <c r="U24" s="33" t="s">
        <v>976</v>
      </c>
      <c r="V24" s="33">
        <f t="shared" si="0"/>
        <v>79.56</v>
      </c>
      <c r="W24" s="34">
        <f t="shared" si="1"/>
        <v>79.56</v>
      </c>
    </row>
    <row r="25" spans="2:27" ht="56.25" customHeight="1" x14ac:dyDescent="0.2">
      <c r="B25" s="201" t="s">
        <v>1138</v>
      </c>
      <c r="C25" s="202"/>
      <c r="D25" s="202"/>
      <c r="E25" s="202"/>
      <c r="F25" s="202"/>
      <c r="G25" s="202"/>
      <c r="H25" s="202"/>
      <c r="I25" s="202"/>
      <c r="J25" s="202"/>
      <c r="K25" s="202"/>
      <c r="L25" s="202"/>
      <c r="M25" s="203" t="s">
        <v>1111</v>
      </c>
      <c r="N25" s="203"/>
      <c r="O25" s="203" t="s">
        <v>48</v>
      </c>
      <c r="P25" s="203"/>
      <c r="Q25" s="204" t="s">
        <v>49</v>
      </c>
      <c r="R25" s="204"/>
      <c r="S25" s="33" t="s">
        <v>403</v>
      </c>
      <c r="T25" s="33" t="s">
        <v>403</v>
      </c>
      <c r="U25" s="33" t="s">
        <v>1137</v>
      </c>
      <c r="V25" s="33">
        <f t="shared" si="0"/>
        <v>80.33</v>
      </c>
      <c r="W25" s="34">
        <f t="shared" si="1"/>
        <v>80.33</v>
      </c>
    </row>
    <row r="26" spans="2:27" ht="56.25" customHeight="1" x14ac:dyDescent="0.2">
      <c r="B26" s="201" t="s">
        <v>1136</v>
      </c>
      <c r="C26" s="202"/>
      <c r="D26" s="202"/>
      <c r="E26" s="202"/>
      <c r="F26" s="202"/>
      <c r="G26" s="202"/>
      <c r="H26" s="202"/>
      <c r="I26" s="202"/>
      <c r="J26" s="202"/>
      <c r="K26" s="202"/>
      <c r="L26" s="202"/>
      <c r="M26" s="203" t="s">
        <v>1111</v>
      </c>
      <c r="N26" s="203"/>
      <c r="O26" s="203" t="s">
        <v>48</v>
      </c>
      <c r="P26" s="203"/>
      <c r="Q26" s="204" t="s">
        <v>49</v>
      </c>
      <c r="R26" s="204"/>
      <c r="S26" s="33" t="s">
        <v>1135</v>
      </c>
      <c r="T26" s="33" t="s">
        <v>1135</v>
      </c>
      <c r="U26" s="33" t="s">
        <v>1134</v>
      </c>
      <c r="V26" s="33">
        <f t="shared" si="0"/>
        <v>91.53</v>
      </c>
      <c r="W26" s="34">
        <f t="shared" si="1"/>
        <v>91.53</v>
      </c>
    </row>
    <row r="27" spans="2:27" ht="56.25" customHeight="1" x14ac:dyDescent="0.2">
      <c r="B27" s="201" t="s">
        <v>1133</v>
      </c>
      <c r="C27" s="202"/>
      <c r="D27" s="202"/>
      <c r="E27" s="202"/>
      <c r="F27" s="202"/>
      <c r="G27" s="202"/>
      <c r="H27" s="202"/>
      <c r="I27" s="202"/>
      <c r="J27" s="202"/>
      <c r="K27" s="202"/>
      <c r="L27" s="202"/>
      <c r="M27" s="203" t="s">
        <v>1111</v>
      </c>
      <c r="N27" s="203"/>
      <c r="O27" s="203" t="s">
        <v>48</v>
      </c>
      <c r="P27" s="203"/>
      <c r="Q27" s="204" t="s">
        <v>49</v>
      </c>
      <c r="R27" s="204"/>
      <c r="S27" s="33" t="s">
        <v>449</v>
      </c>
      <c r="T27" s="33" t="s">
        <v>449</v>
      </c>
      <c r="U27" s="33" t="s">
        <v>825</v>
      </c>
      <c r="V27" s="33">
        <f t="shared" si="0"/>
        <v>101.71</v>
      </c>
      <c r="W27" s="34">
        <f t="shared" si="1"/>
        <v>101.71</v>
      </c>
    </row>
    <row r="28" spans="2:27" ht="56.25" customHeight="1" x14ac:dyDescent="0.2">
      <c r="B28" s="201" t="s">
        <v>1132</v>
      </c>
      <c r="C28" s="202"/>
      <c r="D28" s="202"/>
      <c r="E28" s="202"/>
      <c r="F28" s="202"/>
      <c r="G28" s="202"/>
      <c r="H28" s="202"/>
      <c r="I28" s="202"/>
      <c r="J28" s="202"/>
      <c r="K28" s="202"/>
      <c r="L28" s="202"/>
      <c r="M28" s="203" t="s">
        <v>1111</v>
      </c>
      <c r="N28" s="203"/>
      <c r="O28" s="203" t="s">
        <v>48</v>
      </c>
      <c r="P28" s="203"/>
      <c r="Q28" s="204" t="s">
        <v>49</v>
      </c>
      <c r="R28" s="204"/>
      <c r="S28" s="33" t="s">
        <v>1131</v>
      </c>
      <c r="T28" s="33" t="s">
        <v>1131</v>
      </c>
      <c r="U28" s="33" t="s">
        <v>1130</v>
      </c>
      <c r="V28" s="33">
        <f t="shared" si="0"/>
        <v>89.44</v>
      </c>
      <c r="W28" s="34">
        <f t="shared" si="1"/>
        <v>89.44</v>
      </c>
    </row>
    <row r="29" spans="2:27" ht="56.25" customHeight="1" x14ac:dyDescent="0.2">
      <c r="B29" s="201" t="s">
        <v>1129</v>
      </c>
      <c r="C29" s="202"/>
      <c r="D29" s="202"/>
      <c r="E29" s="202"/>
      <c r="F29" s="202"/>
      <c r="G29" s="202"/>
      <c r="H29" s="202"/>
      <c r="I29" s="202"/>
      <c r="J29" s="202"/>
      <c r="K29" s="202"/>
      <c r="L29" s="202"/>
      <c r="M29" s="203" t="s">
        <v>1111</v>
      </c>
      <c r="N29" s="203"/>
      <c r="O29" s="203" t="s">
        <v>48</v>
      </c>
      <c r="P29" s="203"/>
      <c r="Q29" s="204" t="s">
        <v>49</v>
      </c>
      <c r="R29" s="204"/>
      <c r="S29" s="33" t="s">
        <v>1128</v>
      </c>
      <c r="T29" s="33" t="s">
        <v>1128</v>
      </c>
      <c r="U29" s="33" t="s">
        <v>1127</v>
      </c>
      <c r="V29" s="33">
        <f t="shared" si="0"/>
        <v>80.66</v>
      </c>
      <c r="W29" s="34">
        <f t="shared" si="1"/>
        <v>80.66</v>
      </c>
    </row>
    <row r="30" spans="2:27" ht="56.25" customHeight="1" x14ac:dyDescent="0.2">
      <c r="B30" s="201" t="s">
        <v>1126</v>
      </c>
      <c r="C30" s="202"/>
      <c r="D30" s="202"/>
      <c r="E30" s="202"/>
      <c r="F30" s="202"/>
      <c r="G30" s="202"/>
      <c r="H30" s="202"/>
      <c r="I30" s="202"/>
      <c r="J30" s="202"/>
      <c r="K30" s="202"/>
      <c r="L30" s="202"/>
      <c r="M30" s="203" t="s">
        <v>1111</v>
      </c>
      <c r="N30" s="203"/>
      <c r="O30" s="203" t="s">
        <v>48</v>
      </c>
      <c r="P30" s="203"/>
      <c r="Q30" s="204" t="s">
        <v>49</v>
      </c>
      <c r="R30" s="204"/>
      <c r="S30" s="33" t="s">
        <v>132</v>
      </c>
      <c r="T30" s="33" t="s">
        <v>132</v>
      </c>
      <c r="U30" s="33" t="s">
        <v>1125</v>
      </c>
      <c r="V30" s="33">
        <f t="shared" si="0"/>
        <v>92</v>
      </c>
      <c r="W30" s="34">
        <f t="shared" si="1"/>
        <v>92</v>
      </c>
    </row>
    <row r="31" spans="2:27" ht="56.25" customHeight="1" x14ac:dyDescent="0.2">
      <c r="B31" s="201" t="s">
        <v>1124</v>
      </c>
      <c r="C31" s="202"/>
      <c r="D31" s="202"/>
      <c r="E31" s="202"/>
      <c r="F31" s="202"/>
      <c r="G31" s="202"/>
      <c r="H31" s="202"/>
      <c r="I31" s="202"/>
      <c r="J31" s="202"/>
      <c r="K31" s="202"/>
      <c r="L31" s="202"/>
      <c r="M31" s="203" t="s">
        <v>1111</v>
      </c>
      <c r="N31" s="203"/>
      <c r="O31" s="203" t="s">
        <v>48</v>
      </c>
      <c r="P31" s="203"/>
      <c r="Q31" s="204" t="s">
        <v>227</v>
      </c>
      <c r="R31" s="204"/>
      <c r="S31" s="33" t="s">
        <v>50</v>
      </c>
      <c r="T31" s="33" t="s">
        <v>50</v>
      </c>
      <c r="U31" s="33" t="s">
        <v>1068</v>
      </c>
      <c r="V31" s="33">
        <f t="shared" si="0"/>
        <v>98.2</v>
      </c>
      <c r="W31" s="34">
        <f t="shared" si="1"/>
        <v>98.2</v>
      </c>
    </row>
    <row r="32" spans="2:27" ht="56.25" customHeight="1" x14ac:dyDescent="0.2">
      <c r="B32" s="201" t="s">
        <v>1123</v>
      </c>
      <c r="C32" s="202"/>
      <c r="D32" s="202"/>
      <c r="E32" s="202"/>
      <c r="F32" s="202"/>
      <c r="G32" s="202"/>
      <c r="H32" s="202"/>
      <c r="I32" s="202"/>
      <c r="J32" s="202"/>
      <c r="K32" s="202"/>
      <c r="L32" s="202"/>
      <c r="M32" s="203" t="s">
        <v>1111</v>
      </c>
      <c r="N32" s="203"/>
      <c r="O32" s="203" t="s">
        <v>48</v>
      </c>
      <c r="P32" s="203"/>
      <c r="Q32" s="204" t="s">
        <v>49</v>
      </c>
      <c r="R32" s="204"/>
      <c r="S32" s="33" t="s">
        <v>50</v>
      </c>
      <c r="T32" s="33" t="s">
        <v>50</v>
      </c>
      <c r="U32" s="33" t="s">
        <v>1122</v>
      </c>
      <c r="V32" s="33">
        <f t="shared" si="0"/>
        <v>157.69999999999999</v>
      </c>
      <c r="W32" s="34">
        <f t="shared" si="1"/>
        <v>157.69999999999999</v>
      </c>
    </row>
    <row r="33" spans="2:23" ht="56.25" customHeight="1" x14ac:dyDescent="0.2">
      <c r="B33" s="201" t="s">
        <v>1121</v>
      </c>
      <c r="C33" s="202"/>
      <c r="D33" s="202"/>
      <c r="E33" s="202"/>
      <c r="F33" s="202"/>
      <c r="G33" s="202"/>
      <c r="H33" s="202"/>
      <c r="I33" s="202"/>
      <c r="J33" s="202"/>
      <c r="K33" s="202"/>
      <c r="L33" s="202"/>
      <c r="M33" s="203" t="s">
        <v>1111</v>
      </c>
      <c r="N33" s="203"/>
      <c r="O33" s="203" t="s">
        <v>48</v>
      </c>
      <c r="P33" s="203"/>
      <c r="Q33" s="204" t="s">
        <v>49</v>
      </c>
      <c r="R33" s="204"/>
      <c r="S33" s="33" t="s">
        <v>50</v>
      </c>
      <c r="T33" s="33" t="s">
        <v>50</v>
      </c>
      <c r="U33" s="33" t="s">
        <v>169</v>
      </c>
      <c r="V33" s="33">
        <f t="shared" si="0"/>
        <v>128</v>
      </c>
      <c r="W33" s="34">
        <f t="shared" si="1"/>
        <v>128</v>
      </c>
    </row>
    <row r="34" spans="2:23" ht="56.25" customHeight="1" x14ac:dyDescent="0.2">
      <c r="B34" s="201" t="s">
        <v>1120</v>
      </c>
      <c r="C34" s="202"/>
      <c r="D34" s="202"/>
      <c r="E34" s="202"/>
      <c r="F34" s="202"/>
      <c r="G34" s="202"/>
      <c r="H34" s="202"/>
      <c r="I34" s="202"/>
      <c r="J34" s="202"/>
      <c r="K34" s="202"/>
      <c r="L34" s="202"/>
      <c r="M34" s="203" t="s">
        <v>1111</v>
      </c>
      <c r="N34" s="203"/>
      <c r="O34" s="203" t="s">
        <v>48</v>
      </c>
      <c r="P34" s="203"/>
      <c r="Q34" s="204" t="s">
        <v>64</v>
      </c>
      <c r="R34" s="204"/>
      <c r="S34" s="33" t="s">
        <v>50</v>
      </c>
      <c r="T34" s="33" t="s">
        <v>50</v>
      </c>
      <c r="U34" s="33" t="s">
        <v>1119</v>
      </c>
      <c r="V34" s="33">
        <f t="shared" si="0"/>
        <v>82.8</v>
      </c>
      <c r="W34" s="34">
        <f t="shared" si="1"/>
        <v>82.8</v>
      </c>
    </row>
    <row r="35" spans="2:23" ht="56.25" customHeight="1" x14ac:dyDescent="0.2">
      <c r="B35" s="201" t="s">
        <v>1118</v>
      </c>
      <c r="C35" s="202"/>
      <c r="D35" s="202"/>
      <c r="E35" s="202"/>
      <c r="F35" s="202"/>
      <c r="G35" s="202"/>
      <c r="H35" s="202"/>
      <c r="I35" s="202"/>
      <c r="J35" s="202"/>
      <c r="K35" s="202"/>
      <c r="L35" s="202"/>
      <c r="M35" s="203" t="s">
        <v>1111</v>
      </c>
      <c r="N35" s="203"/>
      <c r="O35" s="203" t="s">
        <v>48</v>
      </c>
      <c r="P35" s="203"/>
      <c r="Q35" s="204" t="s">
        <v>49</v>
      </c>
      <c r="R35" s="204"/>
      <c r="S35" s="33" t="s">
        <v>50</v>
      </c>
      <c r="T35" s="33" t="s">
        <v>50</v>
      </c>
      <c r="U35" s="33" t="s">
        <v>1117</v>
      </c>
      <c r="V35" s="33">
        <f t="shared" si="0"/>
        <v>175</v>
      </c>
      <c r="W35" s="34">
        <f t="shared" si="1"/>
        <v>175</v>
      </c>
    </row>
    <row r="36" spans="2:23" ht="56.25" customHeight="1" x14ac:dyDescent="0.2">
      <c r="B36" s="201" t="s">
        <v>1116</v>
      </c>
      <c r="C36" s="202"/>
      <c r="D36" s="202"/>
      <c r="E36" s="202"/>
      <c r="F36" s="202"/>
      <c r="G36" s="202"/>
      <c r="H36" s="202"/>
      <c r="I36" s="202"/>
      <c r="J36" s="202"/>
      <c r="K36" s="202"/>
      <c r="L36" s="202"/>
      <c r="M36" s="203" t="s">
        <v>1111</v>
      </c>
      <c r="N36" s="203"/>
      <c r="O36" s="203" t="s">
        <v>48</v>
      </c>
      <c r="P36" s="203"/>
      <c r="Q36" s="204" t="s">
        <v>49</v>
      </c>
      <c r="R36" s="204"/>
      <c r="S36" s="33" t="s">
        <v>474</v>
      </c>
      <c r="T36" s="33" t="s">
        <v>474</v>
      </c>
      <c r="U36" s="33" t="s">
        <v>1115</v>
      </c>
      <c r="V36" s="33">
        <f t="shared" si="0"/>
        <v>81.400000000000006</v>
      </c>
      <c r="W36" s="34">
        <f t="shared" si="1"/>
        <v>81.400000000000006</v>
      </c>
    </row>
    <row r="37" spans="2:23" ht="56.25" customHeight="1" x14ac:dyDescent="0.2">
      <c r="B37" s="201" t="s">
        <v>1114</v>
      </c>
      <c r="C37" s="202"/>
      <c r="D37" s="202"/>
      <c r="E37" s="202"/>
      <c r="F37" s="202"/>
      <c r="G37" s="202"/>
      <c r="H37" s="202"/>
      <c r="I37" s="202"/>
      <c r="J37" s="202"/>
      <c r="K37" s="202"/>
      <c r="L37" s="202"/>
      <c r="M37" s="203" t="s">
        <v>1111</v>
      </c>
      <c r="N37" s="203"/>
      <c r="O37" s="203" t="s">
        <v>48</v>
      </c>
      <c r="P37" s="203"/>
      <c r="Q37" s="204" t="s">
        <v>49</v>
      </c>
      <c r="R37" s="204"/>
      <c r="S37" s="33" t="s">
        <v>210</v>
      </c>
      <c r="T37" s="33" t="s">
        <v>210</v>
      </c>
      <c r="U37" s="33" t="s">
        <v>1113</v>
      </c>
      <c r="V37" s="33">
        <f t="shared" si="0"/>
        <v>41.36</v>
      </c>
      <c r="W37" s="34">
        <f t="shared" si="1"/>
        <v>41.36</v>
      </c>
    </row>
    <row r="38" spans="2:23" ht="56.25" customHeight="1" x14ac:dyDescent="0.2">
      <c r="B38" s="201" t="s">
        <v>1112</v>
      </c>
      <c r="C38" s="202"/>
      <c r="D38" s="202"/>
      <c r="E38" s="202"/>
      <c r="F38" s="202"/>
      <c r="G38" s="202"/>
      <c r="H38" s="202"/>
      <c r="I38" s="202"/>
      <c r="J38" s="202"/>
      <c r="K38" s="202"/>
      <c r="L38" s="202"/>
      <c r="M38" s="203" t="s">
        <v>1111</v>
      </c>
      <c r="N38" s="203"/>
      <c r="O38" s="203" t="s">
        <v>48</v>
      </c>
      <c r="P38" s="203"/>
      <c r="Q38" s="204" t="s">
        <v>49</v>
      </c>
      <c r="R38" s="204"/>
      <c r="S38" s="33" t="s">
        <v>310</v>
      </c>
      <c r="T38" s="33" t="s">
        <v>310</v>
      </c>
      <c r="U38" s="33" t="s">
        <v>1110</v>
      </c>
      <c r="V38" s="33">
        <f t="shared" si="0"/>
        <v>70</v>
      </c>
      <c r="W38" s="34">
        <f t="shared" si="1"/>
        <v>70</v>
      </c>
    </row>
    <row r="39" spans="2:23" ht="56.25" customHeight="1" x14ac:dyDescent="0.2">
      <c r="B39" s="201" t="s">
        <v>1109</v>
      </c>
      <c r="C39" s="202"/>
      <c r="D39" s="202"/>
      <c r="E39" s="202"/>
      <c r="F39" s="202"/>
      <c r="G39" s="202"/>
      <c r="H39" s="202"/>
      <c r="I39" s="202"/>
      <c r="J39" s="202"/>
      <c r="K39" s="202"/>
      <c r="L39" s="202"/>
      <c r="M39" s="203" t="s">
        <v>1108</v>
      </c>
      <c r="N39" s="203"/>
      <c r="O39" s="203" t="s">
        <v>48</v>
      </c>
      <c r="P39" s="203"/>
      <c r="Q39" s="204" t="s">
        <v>49</v>
      </c>
      <c r="R39" s="204"/>
      <c r="S39" s="33" t="s">
        <v>50</v>
      </c>
      <c r="T39" s="33" t="s">
        <v>50</v>
      </c>
      <c r="U39" s="33" t="s">
        <v>50</v>
      </c>
      <c r="V39" s="33">
        <f t="shared" si="0"/>
        <v>100</v>
      </c>
      <c r="W39" s="34">
        <f t="shared" si="1"/>
        <v>100</v>
      </c>
    </row>
    <row r="40" spans="2:23" ht="56.25" customHeight="1" x14ac:dyDescent="0.2">
      <c r="B40" s="201" t="s">
        <v>1107</v>
      </c>
      <c r="C40" s="202"/>
      <c r="D40" s="202"/>
      <c r="E40" s="202"/>
      <c r="F40" s="202"/>
      <c r="G40" s="202"/>
      <c r="H40" s="202"/>
      <c r="I40" s="202"/>
      <c r="J40" s="202"/>
      <c r="K40" s="202"/>
      <c r="L40" s="202"/>
      <c r="M40" s="203" t="s">
        <v>739</v>
      </c>
      <c r="N40" s="203"/>
      <c r="O40" s="203" t="s">
        <v>48</v>
      </c>
      <c r="P40" s="203"/>
      <c r="Q40" s="204" t="s">
        <v>49</v>
      </c>
      <c r="R40" s="204"/>
      <c r="S40" s="33" t="s">
        <v>50</v>
      </c>
      <c r="T40" s="33" t="s">
        <v>50</v>
      </c>
      <c r="U40" s="33" t="s">
        <v>1106</v>
      </c>
      <c r="V40" s="33">
        <f t="shared" si="0"/>
        <v>109.6</v>
      </c>
      <c r="W40" s="34">
        <f t="shared" si="1"/>
        <v>109.6</v>
      </c>
    </row>
    <row r="41" spans="2:23" ht="56.25" customHeight="1" x14ac:dyDescent="0.2">
      <c r="B41" s="201" t="s">
        <v>1105</v>
      </c>
      <c r="C41" s="202"/>
      <c r="D41" s="202"/>
      <c r="E41" s="202"/>
      <c r="F41" s="202"/>
      <c r="G41" s="202"/>
      <c r="H41" s="202"/>
      <c r="I41" s="202"/>
      <c r="J41" s="202"/>
      <c r="K41" s="202"/>
      <c r="L41" s="202"/>
      <c r="M41" s="203" t="s">
        <v>739</v>
      </c>
      <c r="N41" s="203"/>
      <c r="O41" s="203" t="s">
        <v>48</v>
      </c>
      <c r="P41" s="203"/>
      <c r="Q41" s="204" t="s">
        <v>49</v>
      </c>
      <c r="R41" s="204"/>
      <c r="S41" s="33" t="s">
        <v>50</v>
      </c>
      <c r="T41" s="33" t="s">
        <v>50</v>
      </c>
      <c r="U41" s="33" t="s">
        <v>1104</v>
      </c>
      <c r="V41" s="33">
        <f t="shared" si="0"/>
        <v>112.5</v>
      </c>
      <c r="W41" s="34">
        <f t="shared" si="1"/>
        <v>112.5</v>
      </c>
    </row>
    <row r="42" spans="2:23" ht="56.25" customHeight="1" x14ac:dyDescent="0.2">
      <c r="B42" s="201" t="s">
        <v>1103</v>
      </c>
      <c r="C42" s="202"/>
      <c r="D42" s="202"/>
      <c r="E42" s="202"/>
      <c r="F42" s="202"/>
      <c r="G42" s="202"/>
      <c r="H42" s="202"/>
      <c r="I42" s="202"/>
      <c r="J42" s="202"/>
      <c r="K42" s="202"/>
      <c r="L42" s="202"/>
      <c r="M42" s="203" t="s">
        <v>739</v>
      </c>
      <c r="N42" s="203"/>
      <c r="O42" s="203" t="s">
        <v>48</v>
      </c>
      <c r="P42" s="203"/>
      <c r="Q42" s="204" t="s">
        <v>49</v>
      </c>
      <c r="R42" s="204"/>
      <c r="S42" s="33" t="s">
        <v>50</v>
      </c>
      <c r="T42" s="33" t="s">
        <v>50</v>
      </c>
      <c r="U42" s="33" t="s">
        <v>1102</v>
      </c>
      <c r="V42" s="33">
        <f t="shared" si="0"/>
        <v>109.5</v>
      </c>
      <c r="W42" s="34">
        <f t="shared" si="1"/>
        <v>109.5</v>
      </c>
    </row>
    <row r="43" spans="2:23" ht="56.25" customHeight="1" x14ac:dyDescent="0.2">
      <c r="B43" s="201" t="s">
        <v>1101</v>
      </c>
      <c r="C43" s="202"/>
      <c r="D43" s="202"/>
      <c r="E43" s="202"/>
      <c r="F43" s="202"/>
      <c r="G43" s="202"/>
      <c r="H43" s="202"/>
      <c r="I43" s="202"/>
      <c r="J43" s="202"/>
      <c r="K43" s="202"/>
      <c r="L43" s="202"/>
      <c r="M43" s="203" t="s">
        <v>739</v>
      </c>
      <c r="N43" s="203"/>
      <c r="O43" s="203" t="s">
        <v>48</v>
      </c>
      <c r="P43" s="203"/>
      <c r="Q43" s="204" t="s">
        <v>49</v>
      </c>
      <c r="R43" s="204"/>
      <c r="S43" s="33" t="s">
        <v>50</v>
      </c>
      <c r="T43" s="33" t="s">
        <v>50</v>
      </c>
      <c r="U43" s="33" t="s">
        <v>1100</v>
      </c>
      <c r="V43" s="33">
        <f t="shared" si="0"/>
        <v>130</v>
      </c>
      <c r="W43" s="34">
        <f t="shared" si="1"/>
        <v>130</v>
      </c>
    </row>
    <row r="44" spans="2:23" ht="56.25" customHeight="1" x14ac:dyDescent="0.2">
      <c r="B44" s="201" t="s">
        <v>1099</v>
      </c>
      <c r="C44" s="202"/>
      <c r="D44" s="202"/>
      <c r="E44" s="202"/>
      <c r="F44" s="202"/>
      <c r="G44" s="202"/>
      <c r="H44" s="202"/>
      <c r="I44" s="202"/>
      <c r="J44" s="202"/>
      <c r="K44" s="202"/>
      <c r="L44" s="202"/>
      <c r="M44" s="203" t="s">
        <v>739</v>
      </c>
      <c r="N44" s="203"/>
      <c r="O44" s="203" t="s">
        <v>48</v>
      </c>
      <c r="P44" s="203"/>
      <c r="Q44" s="204" t="s">
        <v>49</v>
      </c>
      <c r="R44" s="204"/>
      <c r="S44" s="33" t="s">
        <v>1098</v>
      </c>
      <c r="T44" s="33" t="s">
        <v>1098</v>
      </c>
      <c r="U44" s="33" t="s">
        <v>1097</v>
      </c>
      <c r="V44" s="33">
        <f t="shared" si="0"/>
        <v>93.65</v>
      </c>
      <c r="W44" s="34">
        <f t="shared" si="1"/>
        <v>93.65</v>
      </c>
    </row>
    <row r="45" spans="2:23" ht="56.25" customHeight="1" x14ac:dyDescent="0.2">
      <c r="B45" s="201" t="s">
        <v>1096</v>
      </c>
      <c r="C45" s="202"/>
      <c r="D45" s="202"/>
      <c r="E45" s="202"/>
      <c r="F45" s="202"/>
      <c r="G45" s="202"/>
      <c r="H45" s="202"/>
      <c r="I45" s="202"/>
      <c r="J45" s="202"/>
      <c r="K45" s="202"/>
      <c r="L45" s="202"/>
      <c r="M45" s="203" t="s">
        <v>739</v>
      </c>
      <c r="N45" s="203"/>
      <c r="O45" s="203" t="s">
        <v>48</v>
      </c>
      <c r="P45" s="203"/>
      <c r="Q45" s="204" t="s">
        <v>49</v>
      </c>
      <c r="R45" s="204"/>
      <c r="S45" s="33" t="s">
        <v>1095</v>
      </c>
      <c r="T45" s="33" t="s">
        <v>1095</v>
      </c>
      <c r="U45" s="33" t="s">
        <v>1094</v>
      </c>
      <c r="V45" s="33">
        <f t="shared" si="0"/>
        <v>174.07</v>
      </c>
      <c r="W45" s="34">
        <f t="shared" si="1"/>
        <v>174.07</v>
      </c>
    </row>
    <row r="46" spans="2:23" ht="56.25" customHeight="1" x14ac:dyDescent="0.2">
      <c r="B46" s="201" t="s">
        <v>1093</v>
      </c>
      <c r="C46" s="202"/>
      <c r="D46" s="202"/>
      <c r="E46" s="202"/>
      <c r="F46" s="202"/>
      <c r="G46" s="202"/>
      <c r="H46" s="202"/>
      <c r="I46" s="202"/>
      <c r="J46" s="202"/>
      <c r="K46" s="202"/>
      <c r="L46" s="202"/>
      <c r="M46" s="203" t="s">
        <v>739</v>
      </c>
      <c r="N46" s="203"/>
      <c r="O46" s="203" t="s">
        <v>48</v>
      </c>
      <c r="P46" s="203"/>
      <c r="Q46" s="204" t="s">
        <v>49</v>
      </c>
      <c r="R46" s="204"/>
      <c r="S46" s="33" t="s">
        <v>1092</v>
      </c>
      <c r="T46" s="33" t="s">
        <v>1092</v>
      </c>
      <c r="U46" s="33" t="s">
        <v>1091</v>
      </c>
      <c r="V46" s="33">
        <f t="shared" si="0"/>
        <v>74.77</v>
      </c>
      <c r="W46" s="34">
        <f t="shared" si="1"/>
        <v>74.77</v>
      </c>
    </row>
    <row r="47" spans="2:23" ht="56.25" customHeight="1" x14ac:dyDescent="0.2">
      <c r="B47" s="201" t="s">
        <v>1090</v>
      </c>
      <c r="C47" s="202"/>
      <c r="D47" s="202"/>
      <c r="E47" s="202"/>
      <c r="F47" s="202"/>
      <c r="G47" s="202"/>
      <c r="H47" s="202"/>
      <c r="I47" s="202"/>
      <c r="J47" s="202"/>
      <c r="K47" s="202"/>
      <c r="L47" s="202"/>
      <c r="M47" s="203" t="s">
        <v>739</v>
      </c>
      <c r="N47" s="203"/>
      <c r="O47" s="203" t="s">
        <v>48</v>
      </c>
      <c r="P47" s="203"/>
      <c r="Q47" s="204" t="s">
        <v>49</v>
      </c>
      <c r="R47" s="204"/>
      <c r="S47" s="33" t="s">
        <v>132</v>
      </c>
      <c r="T47" s="33" t="s">
        <v>132</v>
      </c>
      <c r="U47" s="33" t="s">
        <v>176</v>
      </c>
      <c r="V47" s="33">
        <f t="shared" si="0"/>
        <v>110</v>
      </c>
      <c r="W47" s="34">
        <f t="shared" si="1"/>
        <v>110</v>
      </c>
    </row>
    <row r="48" spans="2:23" ht="56.25" customHeight="1" x14ac:dyDescent="0.2">
      <c r="B48" s="201" t="s">
        <v>1089</v>
      </c>
      <c r="C48" s="202"/>
      <c r="D48" s="202"/>
      <c r="E48" s="202"/>
      <c r="F48" s="202"/>
      <c r="G48" s="202"/>
      <c r="H48" s="202"/>
      <c r="I48" s="202"/>
      <c r="J48" s="202"/>
      <c r="K48" s="202"/>
      <c r="L48" s="202"/>
      <c r="M48" s="203" t="s">
        <v>739</v>
      </c>
      <c r="N48" s="203"/>
      <c r="O48" s="203" t="s">
        <v>48</v>
      </c>
      <c r="P48" s="203"/>
      <c r="Q48" s="204" t="s">
        <v>49</v>
      </c>
      <c r="R48" s="204"/>
      <c r="S48" s="33" t="s">
        <v>50</v>
      </c>
      <c r="T48" s="33" t="s">
        <v>50</v>
      </c>
      <c r="U48" s="33" t="s">
        <v>1088</v>
      </c>
      <c r="V48" s="33">
        <f t="shared" si="0"/>
        <v>112.3</v>
      </c>
      <c r="W48" s="34">
        <f t="shared" si="1"/>
        <v>112.3</v>
      </c>
    </row>
    <row r="49" spans="2:23" ht="56.25" customHeight="1" x14ac:dyDescent="0.2">
      <c r="B49" s="201" t="s">
        <v>1087</v>
      </c>
      <c r="C49" s="202"/>
      <c r="D49" s="202"/>
      <c r="E49" s="202"/>
      <c r="F49" s="202"/>
      <c r="G49" s="202"/>
      <c r="H49" s="202"/>
      <c r="I49" s="202"/>
      <c r="J49" s="202"/>
      <c r="K49" s="202"/>
      <c r="L49" s="202"/>
      <c r="M49" s="203" t="s">
        <v>739</v>
      </c>
      <c r="N49" s="203"/>
      <c r="O49" s="203" t="s">
        <v>48</v>
      </c>
      <c r="P49" s="203"/>
      <c r="Q49" s="204" t="s">
        <v>49</v>
      </c>
      <c r="R49" s="204"/>
      <c r="S49" s="33" t="s">
        <v>50</v>
      </c>
      <c r="T49" s="33" t="s">
        <v>50</v>
      </c>
      <c r="U49" s="33" t="s">
        <v>1086</v>
      </c>
      <c r="V49" s="33">
        <f t="shared" si="0"/>
        <v>186.25</v>
      </c>
      <c r="W49" s="34">
        <f t="shared" si="1"/>
        <v>186.25</v>
      </c>
    </row>
    <row r="50" spans="2:23" ht="56.25" customHeight="1" x14ac:dyDescent="0.2">
      <c r="B50" s="201" t="s">
        <v>1085</v>
      </c>
      <c r="C50" s="202"/>
      <c r="D50" s="202"/>
      <c r="E50" s="202"/>
      <c r="F50" s="202"/>
      <c r="G50" s="202"/>
      <c r="H50" s="202"/>
      <c r="I50" s="202"/>
      <c r="J50" s="202"/>
      <c r="K50" s="202"/>
      <c r="L50" s="202"/>
      <c r="M50" s="203" t="s">
        <v>739</v>
      </c>
      <c r="N50" s="203"/>
      <c r="O50" s="203" t="s">
        <v>48</v>
      </c>
      <c r="P50" s="203"/>
      <c r="Q50" s="204" t="s">
        <v>49</v>
      </c>
      <c r="R50" s="204"/>
      <c r="S50" s="33" t="s">
        <v>50</v>
      </c>
      <c r="T50" s="33" t="s">
        <v>50</v>
      </c>
      <c r="U50" s="33" t="s">
        <v>1084</v>
      </c>
      <c r="V50" s="33">
        <f t="shared" si="0"/>
        <v>106.1</v>
      </c>
      <c r="W50" s="34">
        <f t="shared" si="1"/>
        <v>106.1</v>
      </c>
    </row>
    <row r="51" spans="2:23" ht="56.25" customHeight="1" x14ac:dyDescent="0.2">
      <c r="B51" s="201" t="s">
        <v>1083</v>
      </c>
      <c r="C51" s="202"/>
      <c r="D51" s="202"/>
      <c r="E51" s="202"/>
      <c r="F51" s="202"/>
      <c r="G51" s="202"/>
      <c r="H51" s="202"/>
      <c r="I51" s="202"/>
      <c r="J51" s="202"/>
      <c r="K51" s="202"/>
      <c r="L51" s="202"/>
      <c r="M51" s="203" t="s">
        <v>739</v>
      </c>
      <c r="N51" s="203"/>
      <c r="O51" s="203" t="s">
        <v>48</v>
      </c>
      <c r="P51" s="203"/>
      <c r="Q51" s="204" t="s">
        <v>49</v>
      </c>
      <c r="R51" s="204"/>
      <c r="S51" s="33" t="s">
        <v>50</v>
      </c>
      <c r="T51" s="33" t="s">
        <v>50</v>
      </c>
      <c r="U51" s="33" t="s">
        <v>173</v>
      </c>
      <c r="V51" s="33">
        <f t="shared" si="0"/>
        <v>104</v>
      </c>
      <c r="W51" s="34">
        <f t="shared" si="1"/>
        <v>104</v>
      </c>
    </row>
    <row r="52" spans="2:23" ht="56.25" customHeight="1" x14ac:dyDescent="0.2">
      <c r="B52" s="201" t="s">
        <v>1082</v>
      </c>
      <c r="C52" s="202"/>
      <c r="D52" s="202"/>
      <c r="E52" s="202"/>
      <c r="F52" s="202"/>
      <c r="G52" s="202"/>
      <c r="H52" s="202"/>
      <c r="I52" s="202"/>
      <c r="J52" s="202"/>
      <c r="K52" s="202"/>
      <c r="L52" s="202"/>
      <c r="M52" s="203" t="s">
        <v>739</v>
      </c>
      <c r="N52" s="203"/>
      <c r="O52" s="203" t="s">
        <v>48</v>
      </c>
      <c r="P52" s="203"/>
      <c r="Q52" s="204" t="s">
        <v>49</v>
      </c>
      <c r="R52" s="204"/>
      <c r="S52" s="33" t="s">
        <v>50</v>
      </c>
      <c r="T52" s="33" t="s">
        <v>50</v>
      </c>
      <c r="U52" s="33" t="s">
        <v>1081</v>
      </c>
      <c r="V52" s="33">
        <f t="shared" si="0"/>
        <v>166.7</v>
      </c>
      <c r="W52" s="34">
        <f t="shared" si="1"/>
        <v>166.7</v>
      </c>
    </row>
    <row r="53" spans="2:23" ht="56.25" customHeight="1" x14ac:dyDescent="0.2">
      <c r="B53" s="201" t="s">
        <v>1080</v>
      </c>
      <c r="C53" s="202"/>
      <c r="D53" s="202"/>
      <c r="E53" s="202"/>
      <c r="F53" s="202"/>
      <c r="G53" s="202"/>
      <c r="H53" s="202"/>
      <c r="I53" s="202"/>
      <c r="J53" s="202"/>
      <c r="K53" s="202"/>
      <c r="L53" s="202"/>
      <c r="M53" s="203" t="s">
        <v>739</v>
      </c>
      <c r="N53" s="203"/>
      <c r="O53" s="203" t="s">
        <v>48</v>
      </c>
      <c r="P53" s="203"/>
      <c r="Q53" s="204" t="s">
        <v>49</v>
      </c>
      <c r="R53" s="204"/>
      <c r="S53" s="33" t="s">
        <v>474</v>
      </c>
      <c r="T53" s="33" t="s">
        <v>1079</v>
      </c>
      <c r="U53" s="33" t="s">
        <v>403</v>
      </c>
      <c r="V53" s="33">
        <f t="shared" ref="V53:V72" si="2">+IF(ISERR(U53/T53*100),"N/A",ROUND(U53/T53*100,2))</f>
        <v>100.56</v>
      </c>
      <c r="W53" s="34">
        <f t="shared" ref="W53:W72" si="3">+IF(ISERR(U53/S53*100),"N/A",ROUND(U53/S53*100,2))</f>
        <v>180</v>
      </c>
    </row>
    <row r="54" spans="2:23" ht="56.25" customHeight="1" x14ac:dyDescent="0.2">
      <c r="B54" s="201" t="s">
        <v>1078</v>
      </c>
      <c r="C54" s="202"/>
      <c r="D54" s="202"/>
      <c r="E54" s="202"/>
      <c r="F54" s="202"/>
      <c r="G54" s="202"/>
      <c r="H54" s="202"/>
      <c r="I54" s="202"/>
      <c r="J54" s="202"/>
      <c r="K54" s="202"/>
      <c r="L54" s="202"/>
      <c r="M54" s="203" t="s">
        <v>739</v>
      </c>
      <c r="N54" s="203"/>
      <c r="O54" s="203" t="s">
        <v>48</v>
      </c>
      <c r="P54" s="203"/>
      <c r="Q54" s="204" t="s">
        <v>49</v>
      </c>
      <c r="R54" s="204"/>
      <c r="S54" s="33" t="s">
        <v>50</v>
      </c>
      <c r="T54" s="33" t="s">
        <v>50</v>
      </c>
      <c r="U54" s="33" t="s">
        <v>1077</v>
      </c>
      <c r="V54" s="33">
        <f t="shared" si="2"/>
        <v>110.7</v>
      </c>
      <c r="W54" s="34">
        <f t="shared" si="3"/>
        <v>110.7</v>
      </c>
    </row>
    <row r="55" spans="2:23" ht="56.25" customHeight="1" x14ac:dyDescent="0.2">
      <c r="B55" s="201" t="s">
        <v>1076</v>
      </c>
      <c r="C55" s="202"/>
      <c r="D55" s="202"/>
      <c r="E55" s="202"/>
      <c r="F55" s="202"/>
      <c r="G55" s="202"/>
      <c r="H55" s="202"/>
      <c r="I55" s="202"/>
      <c r="J55" s="202"/>
      <c r="K55" s="202"/>
      <c r="L55" s="202"/>
      <c r="M55" s="203" t="s">
        <v>739</v>
      </c>
      <c r="N55" s="203"/>
      <c r="O55" s="203" t="s">
        <v>48</v>
      </c>
      <c r="P55" s="203"/>
      <c r="Q55" s="204" t="s">
        <v>49</v>
      </c>
      <c r="R55" s="204"/>
      <c r="S55" s="33" t="s">
        <v>50</v>
      </c>
      <c r="T55" s="33" t="s">
        <v>50</v>
      </c>
      <c r="U55" s="33" t="s">
        <v>1075</v>
      </c>
      <c r="V55" s="33">
        <f t="shared" si="2"/>
        <v>100.6</v>
      </c>
      <c r="W55" s="34">
        <f t="shared" si="3"/>
        <v>100.6</v>
      </c>
    </row>
    <row r="56" spans="2:23" ht="56.25" customHeight="1" x14ac:dyDescent="0.2">
      <c r="B56" s="201" t="s">
        <v>1074</v>
      </c>
      <c r="C56" s="202"/>
      <c r="D56" s="202"/>
      <c r="E56" s="202"/>
      <c r="F56" s="202"/>
      <c r="G56" s="202"/>
      <c r="H56" s="202"/>
      <c r="I56" s="202"/>
      <c r="J56" s="202"/>
      <c r="K56" s="202"/>
      <c r="L56" s="202"/>
      <c r="M56" s="203" t="s">
        <v>739</v>
      </c>
      <c r="N56" s="203"/>
      <c r="O56" s="203" t="s">
        <v>48</v>
      </c>
      <c r="P56" s="203"/>
      <c r="Q56" s="204" t="s">
        <v>49</v>
      </c>
      <c r="R56" s="204"/>
      <c r="S56" s="33" t="s">
        <v>50</v>
      </c>
      <c r="T56" s="33" t="s">
        <v>50</v>
      </c>
      <c r="U56" s="33" t="s">
        <v>1073</v>
      </c>
      <c r="V56" s="33">
        <f t="shared" si="2"/>
        <v>104.2</v>
      </c>
      <c r="W56" s="34">
        <f t="shared" si="3"/>
        <v>104.2</v>
      </c>
    </row>
    <row r="57" spans="2:23" ht="56.25" customHeight="1" x14ac:dyDescent="0.2">
      <c r="B57" s="201" t="s">
        <v>1072</v>
      </c>
      <c r="C57" s="202"/>
      <c r="D57" s="202"/>
      <c r="E57" s="202"/>
      <c r="F57" s="202"/>
      <c r="G57" s="202"/>
      <c r="H57" s="202"/>
      <c r="I57" s="202"/>
      <c r="J57" s="202"/>
      <c r="K57" s="202"/>
      <c r="L57" s="202"/>
      <c r="M57" s="203" t="s">
        <v>739</v>
      </c>
      <c r="N57" s="203"/>
      <c r="O57" s="203" t="s">
        <v>48</v>
      </c>
      <c r="P57" s="203"/>
      <c r="Q57" s="204" t="s">
        <v>49</v>
      </c>
      <c r="R57" s="204"/>
      <c r="S57" s="33" t="s">
        <v>50</v>
      </c>
      <c r="T57" s="33" t="s">
        <v>50</v>
      </c>
      <c r="U57" s="33" t="s">
        <v>1071</v>
      </c>
      <c r="V57" s="33">
        <f t="shared" si="2"/>
        <v>99.1</v>
      </c>
      <c r="W57" s="34">
        <f t="shared" si="3"/>
        <v>99.1</v>
      </c>
    </row>
    <row r="58" spans="2:23" ht="56.25" customHeight="1" x14ac:dyDescent="0.2">
      <c r="B58" s="201" t="s">
        <v>1070</v>
      </c>
      <c r="C58" s="202"/>
      <c r="D58" s="202"/>
      <c r="E58" s="202"/>
      <c r="F58" s="202"/>
      <c r="G58" s="202"/>
      <c r="H58" s="202"/>
      <c r="I58" s="202"/>
      <c r="J58" s="202"/>
      <c r="K58" s="202"/>
      <c r="L58" s="202"/>
      <c r="M58" s="203" t="s">
        <v>739</v>
      </c>
      <c r="N58" s="203"/>
      <c r="O58" s="203" t="s">
        <v>48</v>
      </c>
      <c r="P58" s="203"/>
      <c r="Q58" s="204" t="s">
        <v>49</v>
      </c>
      <c r="R58" s="204"/>
      <c r="S58" s="33" t="s">
        <v>50</v>
      </c>
      <c r="T58" s="33" t="s">
        <v>50</v>
      </c>
      <c r="U58" s="33" t="s">
        <v>50</v>
      </c>
      <c r="V58" s="33">
        <f t="shared" si="2"/>
        <v>100</v>
      </c>
      <c r="W58" s="34">
        <f t="shared" si="3"/>
        <v>100</v>
      </c>
    </row>
    <row r="59" spans="2:23" ht="56.25" customHeight="1" x14ac:dyDescent="0.2">
      <c r="B59" s="201" t="s">
        <v>1069</v>
      </c>
      <c r="C59" s="202"/>
      <c r="D59" s="202"/>
      <c r="E59" s="202"/>
      <c r="F59" s="202"/>
      <c r="G59" s="202"/>
      <c r="H59" s="202"/>
      <c r="I59" s="202"/>
      <c r="J59" s="202"/>
      <c r="K59" s="202"/>
      <c r="L59" s="202"/>
      <c r="M59" s="203" t="s">
        <v>739</v>
      </c>
      <c r="N59" s="203"/>
      <c r="O59" s="203" t="s">
        <v>48</v>
      </c>
      <c r="P59" s="203"/>
      <c r="Q59" s="204" t="s">
        <v>49</v>
      </c>
      <c r="R59" s="204"/>
      <c r="S59" s="33" t="s">
        <v>50</v>
      </c>
      <c r="T59" s="33" t="s">
        <v>50</v>
      </c>
      <c r="U59" s="33" t="s">
        <v>1068</v>
      </c>
      <c r="V59" s="33">
        <f t="shared" si="2"/>
        <v>98.2</v>
      </c>
      <c r="W59" s="34">
        <f t="shared" si="3"/>
        <v>98.2</v>
      </c>
    </row>
    <row r="60" spans="2:23" ht="56.25" customHeight="1" x14ac:dyDescent="0.2">
      <c r="B60" s="201" t="s">
        <v>1067</v>
      </c>
      <c r="C60" s="202"/>
      <c r="D60" s="202"/>
      <c r="E60" s="202"/>
      <c r="F60" s="202"/>
      <c r="G60" s="202"/>
      <c r="H60" s="202"/>
      <c r="I60" s="202"/>
      <c r="J60" s="202"/>
      <c r="K60" s="202"/>
      <c r="L60" s="202"/>
      <c r="M60" s="203" t="s">
        <v>739</v>
      </c>
      <c r="N60" s="203"/>
      <c r="O60" s="203" t="s">
        <v>48</v>
      </c>
      <c r="P60" s="203"/>
      <c r="Q60" s="204" t="s">
        <v>49</v>
      </c>
      <c r="R60" s="204"/>
      <c r="S60" s="33" t="s">
        <v>50</v>
      </c>
      <c r="T60" s="33" t="s">
        <v>50</v>
      </c>
      <c r="U60" s="33" t="s">
        <v>50</v>
      </c>
      <c r="V60" s="33">
        <f t="shared" si="2"/>
        <v>100</v>
      </c>
      <c r="W60" s="34">
        <f t="shared" si="3"/>
        <v>100</v>
      </c>
    </row>
    <row r="61" spans="2:23" ht="56.25" customHeight="1" x14ac:dyDescent="0.2">
      <c r="B61" s="201" t="s">
        <v>1066</v>
      </c>
      <c r="C61" s="202"/>
      <c r="D61" s="202"/>
      <c r="E61" s="202"/>
      <c r="F61" s="202"/>
      <c r="G61" s="202"/>
      <c r="H61" s="202"/>
      <c r="I61" s="202"/>
      <c r="J61" s="202"/>
      <c r="K61" s="202"/>
      <c r="L61" s="202"/>
      <c r="M61" s="203" t="s">
        <v>739</v>
      </c>
      <c r="N61" s="203"/>
      <c r="O61" s="203" t="s">
        <v>48</v>
      </c>
      <c r="P61" s="203"/>
      <c r="Q61" s="204" t="s">
        <v>49</v>
      </c>
      <c r="R61" s="204"/>
      <c r="S61" s="33" t="s">
        <v>50</v>
      </c>
      <c r="T61" s="33" t="s">
        <v>50</v>
      </c>
      <c r="U61" s="33" t="s">
        <v>50</v>
      </c>
      <c r="V61" s="33">
        <f t="shared" si="2"/>
        <v>100</v>
      </c>
      <c r="W61" s="34">
        <f t="shared" si="3"/>
        <v>100</v>
      </c>
    </row>
    <row r="62" spans="2:23" ht="56.25" customHeight="1" x14ac:dyDescent="0.2">
      <c r="B62" s="201" t="s">
        <v>1065</v>
      </c>
      <c r="C62" s="202"/>
      <c r="D62" s="202"/>
      <c r="E62" s="202"/>
      <c r="F62" s="202"/>
      <c r="G62" s="202"/>
      <c r="H62" s="202"/>
      <c r="I62" s="202"/>
      <c r="J62" s="202"/>
      <c r="K62" s="202"/>
      <c r="L62" s="202"/>
      <c r="M62" s="203" t="s">
        <v>739</v>
      </c>
      <c r="N62" s="203"/>
      <c r="O62" s="203" t="s">
        <v>48</v>
      </c>
      <c r="P62" s="203"/>
      <c r="Q62" s="204" t="s">
        <v>49</v>
      </c>
      <c r="R62" s="204"/>
      <c r="S62" s="33" t="s">
        <v>50</v>
      </c>
      <c r="T62" s="33" t="s">
        <v>50</v>
      </c>
      <c r="U62" s="33" t="s">
        <v>50</v>
      </c>
      <c r="V62" s="33">
        <f t="shared" si="2"/>
        <v>100</v>
      </c>
      <c r="W62" s="34">
        <f t="shared" si="3"/>
        <v>100</v>
      </c>
    </row>
    <row r="63" spans="2:23" ht="56.25" customHeight="1" x14ac:dyDescent="0.2">
      <c r="B63" s="201" t="s">
        <v>1064</v>
      </c>
      <c r="C63" s="202"/>
      <c r="D63" s="202"/>
      <c r="E63" s="202"/>
      <c r="F63" s="202"/>
      <c r="G63" s="202"/>
      <c r="H63" s="202"/>
      <c r="I63" s="202"/>
      <c r="J63" s="202"/>
      <c r="K63" s="202"/>
      <c r="L63" s="202"/>
      <c r="M63" s="203" t="s">
        <v>739</v>
      </c>
      <c r="N63" s="203"/>
      <c r="O63" s="203" t="s">
        <v>48</v>
      </c>
      <c r="P63" s="203"/>
      <c r="Q63" s="204" t="s">
        <v>49</v>
      </c>
      <c r="R63" s="204"/>
      <c r="S63" s="33" t="s">
        <v>50</v>
      </c>
      <c r="T63" s="33" t="s">
        <v>50</v>
      </c>
      <c r="U63" s="33" t="s">
        <v>50</v>
      </c>
      <c r="V63" s="33">
        <f t="shared" si="2"/>
        <v>100</v>
      </c>
      <c r="W63" s="34">
        <f t="shared" si="3"/>
        <v>100</v>
      </c>
    </row>
    <row r="64" spans="2:23" ht="56.25" customHeight="1" x14ac:dyDescent="0.2">
      <c r="B64" s="201" t="s">
        <v>1063</v>
      </c>
      <c r="C64" s="202"/>
      <c r="D64" s="202"/>
      <c r="E64" s="202"/>
      <c r="F64" s="202"/>
      <c r="G64" s="202"/>
      <c r="H64" s="202"/>
      <c r="I64" s="202"/>
      <c r="J64" s="202"/>
      <c r="K64" s="202"/>
      <c r="L64" s="202"/>
      <c r="M64" s="203" t="s">
        <v>852</v>
      </c>
      <c r="N64" s="203"/>
      <c r="O64" s="203" t="s">
        <v>48</v>
      </c>
      <c r="P64" s="203"/>
      <c r="Q64" s="204" t="s">
        <v>49</v>
      </c>
      <c r="R64" s="204"/>
      <c r="S64" s="33" t="s">
        <v>1062</v>
      </c>
      <c r="T64" s="33" t="s">
        <v>1062</v>
      </c>
      <c r="U64" s="33" t="s">
        <v>1061</v>
      </c>
      <c r="V64" s="33">
        <f t="shared" si="2"/>
        <v>604.4</v>
      </c>
      <c r="W64" s="34">
        <f t="shared" si="3"/>
        <v>604.4</v>
      </c>
    </row>
    <row r="65" spans="2:25" ht="56.25" customHeight="1" x14ac:dyDescent="0.2">
      <c r="B65" s="201" t="s">
        <v>1060</v>
      </c>
      <c r="C65" s="202"/>
      <c r="D65" s="202"/>
      <c r="E65" s="202"/>
      <c r="F65" s="202"/>
      <c r="G65" s="202"/>
      <c r="H65" s="202"/>
      <c r="I65" s="202"/>
      <c r="J65" s="202"/>
      <c r="K65" s="202"/>
      <c r="L65" s="202"/>
      <c r="M65" s="203" t="s">
        <v>852</v>
      </c>
      <c r="N65" s="203"/>
      <c r="O65" s="203" t="s">
        <v>48</v>
      </c>
      <c r="P65" s="203"/>
      <c r="Q65" s="204" t="s">
        <v>49</v>
      </c>
      <c r="R65" s="204"/>
      <c r="S65" s="33" t="s">
        <v>1059</v>
      </c>
      <c r="T65" s="33" t="s">
        <v>1059</v>
      </c>
      <c r="U65" s="33" t="s">
        <v>1058</v>
      </c>
      <c r="V65" s="33">
        <f t="shared" si="2"/>
        <v>98.41</v>
      </c>
      <c r="W65" s="34">
        <f t="shared" si="3"/>
        <v>98.41</v>
      </c>
    </row>
    <row r="66" spans="2:25" ht="56.25" customHeight="1" x14ac:dyDescent="0.2">
      <c r="B66" s="201" t="s">
        <v>1057</v>
      </c>
      <c r="C66" s="202"/>
      <c r="D66" s="202"/>
      <c r="E66" s="202"/>
      <c r="F66" s="202"/>
      <c r="G66" s="202"/>
      <c r="H66" s="202"/>
      <c r="I66" s="202"/>
      <c r="J66" s="202"/>
      <c r="K66" s="202"/>
      <c r="L66" s="202"/>
      <c r="M66" s="203" t="s">
        <v>852</v>
      </c>
      <c r="N66" s="203"/>
      <c r="O66" s="203" t="s">
        <v>48</v>
      </c>
      <c r="P66" s="203"/>
      <c r="Q66" s="204" t="s">
        <v>49</v>
      </c>
      <c r="R66" s="204"/>
      <c r="S66" s="33" t="s">
        <v>313</v>
      </c>
      <c r="T66" s="33" t="s">
        <v>313</v>
      </c>
      <c r="U66" s="33" t="s">
        <v>1056</v>
      </c>
      <c r="V66" s="33">
        <f t="shared" si="2"/>
        <v>120.67</v>
      </c>
      <c r="W66" s="34">
        <f t="shared" si="3"/>
        <v>120.67</v>
      </c>
    </row>
    <row r="67" spans="2:25" ht="56.25" customHeight="1" x14ac:dyDescent="0.2">
      <c r="B67" s="201" t="s">
        <v>1055</v>
      </c>
      <c r="C67" s="202"/>
      <c r="D67" s="202"/>
      <c r="E67" s="202"/>
      <c r="F67" s="202"/>
      <c r="G67" s="202"/>
      <c r="H67" s="202"/>
      <c r="I67" s="202"/>
      <c r="J67" s="202"/>
      <c r="K67" s="202"/>
      <c r="L67" s="202"/>
      <c r="M67" s="203" t="s">
        <v>852</v>
      </c>
      <c r="N67" s="203"/>
      <c r="O67" s="203" t="s">
        <v>48</v>
      </c>
      <c r="P67" s="203"/>
      <c r="Q67" s="204" t="s">
        <v>49</v>
      </c>
      <c r="R67" s="204"/>
      <c r="S67" s="33" t="s">
        <v>1054</v>
      </c>
      <c r="T67" s="33" t="s">
        <v>1054</v>
      </c>
      <c r="U67" s="33" t="s">
        <v>1053</v>
      </c>
      <c r="V67" s="33">
        <f t="shared" si="2"/>
        <v>127.52</v>
      </c>
      <c r="W67" s="34">
        <f t="shared" si="3"/>
        <v>127.52</v>
      </c>
    </row>
    <row r="68" spans="2:25" ht="56.25" customHeight="1" x14ac:dyDescent="0.2">
      <c r="B68" s="201" t="s">
        <v>1052</v>
      </c>
      <c r="C68" s="202"/>
      <c r="D68" s="202"/>
      <c r="E68" s="202"/>
      <c r="F68" s="202"/>
      <c r="G68" s="202"/>
      <c r="H68" s="202"/>
      <c r="I68" s="202"/>
      <c r="J68" s="202"/>
      <c r="K68" s="202"/>
      <c r="L68" s="202"/>
      <c r="M68" s="203" t="s">
        <v>852</v>
      </c>
      <c r="N68" s="203"/>
      <c r="O68" s="203" t="s">
        <v>48</v>
      </c>
      <c r="P68" s="203"/>
      <c r="Q68" s="204" t="s">
        <v>49</v>
      </c>
      <c r="R68" s="204"/>
      <c r="S68" s="33" t="s">
        <v>1051</v>
      </c>
      <c r="T68" s="33" t="s">
        <v>1051</v>
      </c>
      <c r="U68" s="33" t="s">
        <v>1050</v>
      </c>
      <c r="V68" s="33">
        <f t="shared" si="2"/>
        <v>229.01</v>
      </c>
      <c r="W68" s="34">
        <f t="shared" si="3"/>
        <v>229.01</v>
      </c>
    </row>
    <row r="69" spans="2:25" ht="56.25" customHeight="1" x14ac:dyDescent="0.2">
      <c r="B69" s="201" t="s">
        <v>1049</v>
      </c>
      <c r="C69" s="202"/>
      <c r="D69" s="202"/>
      <c r="E69" s="202"/>
      <c r="F69" s="202"/>
      <c r="G69" s="202"/>
      <c r="H69" s="202"/>
      <c r="I69" s="202"/>
      <c r="J69" s="202"/>
      <c r="K69" s="202"/>
      <c r="L69" s="202"/>
      <c r="M69" s="203" t="s">
        <v>852</v>
      </c>
      <c r="N69" s="203"/>
      <c r="O69" s="203" t="s">
        <v>48</v>
      </c>
      <c r="P69" s="203"/>
      <c r="Q69" s="204" t="s">
        <v>49</v>
      </c>
      <c r="R69" s="204"/>
      <c r="S69" s="33" t="s">
        <v>552</v>
      </c>
      <c r="T69" s="33" t="s">
        <v>552</v>
      </c>
      <c r="U69" s="33" t="s">
        <v>1048</v>
      </c>
      <c r="V69" s="33">
        <f t="shared" si="2"/>
        <v>95.47</v>
      </c>
      <c r="W69" s="34">
        <f t="shared" si="3"/>
        <v>95.47</v>
      </c>
    </row>
    <row r="70" spans="2:25" ht="56.25" customHeight="1" x14ac:dyDescent="0.2">
      <c r="B70" s="201" t="s">
        <v>1047</v>
      </c>
      <c r="C70" s="202"/>
      <c r="D70" s="202"/>
      <c r="E70" s="202"/>
      <c r="F70" s="202"/>
      <c r="G70" s="202"/>
      <c r="H70" s="202"/>
      <c r="I70" s="202"/>
      <c r="J70" s="202"/>
      <c r="K70" s="202"/>
      <c r="L70" s="202"/>
      <c r="M70" s="203" t="s">
        <v>1044</v>
      </c>
      <c r="N70" s="203"/>
      <c r="O70" s="203" t="s">
        <v>48</v>
      </c>
      <c r="P70" s="203"/>
      <c r="Q70" s="204" t="s">
        <v>49</v>
      </c>
      <c r="R70" s="204"/>
      <c r="S70" s="33" t="s">
        <v>1046</v>
      </c>
      <c r="T70" s="33" t="s">
        <v>50</v>
      </c>
      <c r="U70" s="33" t="s">
        <v>50</v>
      </c>
      <c r="V70" s="33">
        <f t="shared" si="2"/>
        <v>100</v>
      </c>
      <c r="W70" s="34">
        <f t="shared" si="3"/>
        <v>1.33</v>
      </c>
    </row>
    <row r="71" spans="2:25" ht="56.25" customHeight="1" x14ac:dyDescent="0.2">
      <c r="B71" s="201" t="s">
        <v>1045</v>
      </c>
      <c r="C71" s="202"/>
      <c r="D71" s="202"/>
      <c r="E71" s="202"/>
      <c r="F71" s="202"/>
      <c r="G71" s="202"/>
      <c r="H71" s="202"/>
      <c r="I71" s="202"/>
      <c r="J71" s="202"/>
      <c r="K71" s="202"/>
      <c r="L71" s="202"/>
      <c r="M71" s="203" t="s">
        <v>1044</v>
      </c>
      <c r="N71" s="203"/>
      <c r="O71" s="203" t="s">
        <v>48</v>
      </c>
      <c r="P71" s="203"/>
      <c r="Q71" s="204" t="s">
        <v>49</v>
      </c>
      <c r="R71" s="204"/>
      <c r="S71" s="33" t="s">
        <v>1043</v>
      </c>
      <c r="T71" s="33" t="s">
        <v>1042</v>
      </c>
      <c r="U71" s="33" t="s">
        <v>1041</v>
      </c>
      <c r="V71" s="33">
        <f t="shared" si="2"/>
        <v>106</v>
      </c>
      <c r="W71" s="34">
        <f t="shared" si="3"/>
        <v>1.04</v>
      </c>
    </row>
    <row r="72" spans="2:25" ht="56.25" customHeight="1" thickBot="1" x14ac:dyDescent="0.25">
      <c r="B72" s="201" t="s">
        <v>1040</v>
      </c>
      <c r="C72" s="202"/>
      <c r="D72" s="202"/>
      <c r="E72" s="202"/>
      <c r="F72" s="202"/>
      <c r="G72" s="202"/>
      <c r="H72" s="202"/>
      <c r="I72" s="202"/>
      <c r="J72" s="202"/>
      <c r="K72" s="202"/>
      <c r="L72" s="202"/>
      <c r="M72" s="203" t="s">
        <v>734</v>
      </c>
      <c r="N72" s="203"/>
      <c r="O72" s="203" t="s">
        <v>48</v>
      </c>
      <c r="P72" s="203"/>
      <c r="Q72" s="204" t="s">
        <v>49</v>
      </c>
      <c r="R72" s="204"/>
      <c r="S72" s="33" t="s">
        <v>1000</v>
      </c>
      <c r="T72" s="33" t="s">
        <v>1000</v>
      </c>
      <c r="U72" s="33" t="s">
        <v>863</v>
      </c>
      <c r="V72" s="33">
        <f t="shared" si="2"/>
        <v>96.94</v>
      </c>
      <c r="W72" s="34">
        <f t="shared" si="3"/>
        <v>96.94</v>
      </c>
    </row>
    <row r="73" spans="2:25" ht="21.75" customHeight="1" thickTop="1" thickBot="1" x14ac:dyDescent="0.25">
      <c r="B73" s="9" t="s">
        <v>59</v>
      </c>
      <c r="C73" s="10"/>
      <c r="D73" s="10"/>
      <c r="E73" s="10"/>
      <c r="F73" s="10"/>
      <c r="G73" s="10"/>
      <c r="H73" s="11"/>
      <c r="I73" s="11"/>
      <c r="J73" s="11"/>
      <c r="K73" s="11"/>
      <c r="L73" s="11"/>
      <c r="M73" s="11"/>
      <c r="N73" s="11"/>
      <c r="O73" s="11"/>
      <c r="P73" s="11"/>
      <c r="Q73" s="11"/>
      <c r="R73" s="11"/>
      <c r="S73" s="11"/>
      <c r="T73" s="11"/>
      <c r="U73" s="11"/>
      <c r="V73" s="11"/>
      <c r="W73" s="12"/>
      <c r="X73" s="35"/>
    </row>
    <row r="74" spans="2:25" ht="29.25" customHeight="1" thickTop="1" thickBot="1" x14ac:dyDescent="0.25">
      <c r="B74" s="185" t="s">
        <v>2281</v>
      </c>
      <c r="C74" s="186"/>
      <c r="D74" s="186"/>
      <c r="E74" s="186"/>
      <c r="F74" s="186"/>
      <c r="G74" s="186"/>
      <c r="H74" s="186"/>
      <c r="I74" s="186"/>
      <c r="J74" s="186"/>
      <c r="K74" s="186"/>
      <c r="L74" s="186"/>
      <c r="M74" s="186"/>
      <c r="N74" s="186"/>
      <c r="O74" s="186"/>
      <c r="P74" s="186"/>
      <c r="Q74" s="187"/>
      <c r="R74" s="36" t="s">
        <v>41</v>
      </c>
      <c r="S74" s="191" t="s">
        <v>42</v>
      </c>
      <c r="T74" s="191"/>
      <c r="U74" s="37" t="s">
        <v>60</v>
      </c>
      <c r="V74" s="192" t="s">
        <v>61</v>
      </c>
      <c r="W74" s="193"/>
    </row>
    <row r="75" spans="2:25" ht="30.75" customHeight="1" thickBot="1" x14ac:dyDescent="0.25">
      <c r="B75" s="188"/>
      <c r="C75" s="189"/>
      <c r="D75" s="189"/>
      <c r="E75" s="189"/>
      <c r="F75" s="189"/>
      <c r="G75" s="189"/>
      <c r="H75" s="189"/>
      <c r="I75" s="189"/>
      <c r="J75" s="189"/>
      <c r="K75" s="189"/>
      <c r="L75" s="189"/>
      <c r="M75" s="189"/>
      <c r="N75" s="189"/>
      <c r="O75" s="189"/>
      <c r="P75" s="189"/>
      <c r="Q75" s="190"/>
      <c r="R75" s="38" t="s">
        <v>62</v>
      </c>
      <c r="S75" s="38" t="s">
        <v>62</v>
      </c>
      <c r="T75" s="38" t="s">
        <v>48</v>
      </c>
      <c r="U75" s="38" t="s">
        <v>62</v>
      </c>
      <c r="V75" s="38" t="s">
        <v>63</v>
      </c>
      <c r="W75" s="39" t="s">
        <v>64</v>
      </c>
      <c r="Y75" s="35"/>
    </row>
    <row r="76" spans="2:25" ht="23.25" customHeight="1" thickBot="1" x14ac:dyDescent="0.25">
      <c r="B76" s="194" t="s">
        <v>65</v>
      </c>
      <c r="C76" s="195"/>
      <c r="D76" s="195"/>
      <c r="E76" s="40" t="s">
        <v>1038</v>
      </c>
      <c r="F76" s="40"/>
      <c r="G76" s="40"/>
      <c r="H76" s="41"/>
      <c r="I76" s="41"/>
      <c r="J76" s="41"/>
      <c r="K76" s="41"/>
      <c r="L76" s="41"/>
      <c r="M76" s="41"/>
      <c r="N76" s="41"/>
      <c r="O76" s="41"/>
      <c r="P76" s="42"/>
      <c r="Q76" s="42"/>
      <c r="R76" s="43" t="s">
        <v>1039</v>
      </c>
      <c r="S76" s="44" t="s">
        <v>10</v>
      </c>
      <c r="T76" s="42"/>
      <c r="U76" s="44" t="s">
        <v>1035</v>
      </c>
      <c r="V76" s="42"/>
      <c r="W76" s="45">
        <f t="shared" ref="W76:W87" si="4">+IF(ISERR(U76/R76*100),"N/A",ROUND(U76/R76*100,2))</f>
        <v>65.83</v>
      </c>
    </row>
    <row r="77" spans="2:25" ht="26.25" customHeight="1" x14ac:dyDescent="0.2">
      <c r="B77" s="196" t="s">
        <v>69</v>
      </c>
      <c r="C77" s="197"/>
      <c r="D77" s="197"/>
      <c r="E77" s="46" t="s">
        <v>1038</v>
      </c>
      <c r="F77" s="46"/>
      <c r="G77" s="46"/>
      <c r="H77" s="47"/>
      <c r="I77" s="47"/>
      <c r="J77" s="47"/>
      <c r="K77" s="47"/>
      <c r="L77" s="47"/>
      <c r="M77" s="47"/>
      <c r="N77" s="47"/>
      <c r="O77" s="47"/>
      <c r="P77" s="48"/>
      <c r="Q77" s="48"/>
      <c r="R77" s="49" t="s">
        <v>1037</v>
      </c>
      <c r="S77" s="50" t="s">
        <v>1036</v>
      </c>
      <c r="T77" s="50">
        <f>+IF(ISERR(S77/R77*100),"N/A",ROUND(S77/R77*100,2))</f>
        <v>100</v>
      </c>
      <c r="U77" s="50" t="s">
        <v>1035</v>
      </c>
      <c r="V77" s="50">
        <f>+IF(ISERR(U77/S77*100),"N/A",ROUND(U77/S77*100,2))</f>
        <v>96.65</v>
      </c>
      <c r="W77" s="51">
        <f t="shared" si="4"/>
        <v>96.65</v>
      </c>
    </row>
    <row r="78" spans="2:25" ht="23.25" customHeight="1" thickBot="1" x14ac:dyDescent="0.25">
      <c r="B78" s="194" t="s">
        <v>65</v>
      </c>
      <c r="C78" s="195"/>
      <c r="D78" s="195"/>
      <c r="E78" s="40" t="s">
        <v>1034</v>
      </c>
      <c r="F78" s="40"/>
      <c r="G78" s="40"/>
      <c r="H78" s="41"/>
      <c r="I78" s="41"/>
      <c r="J78" s="41"/>
      <c r="K78" s="41"/>
      <c r="L78" s="41"/>
      <c r="M78" s="41"/>
      <c r="N78" s="41"/>
      <c r="O78" s="41"/>
      <c r="P78" s="42"/>
      <c r="Q78" s="42"/>
      <c r="R78" s="43" t="s">
        <v>1033</v>
      </c>
      <c r="S78" s="44" t="s">
        <v>10</v>
      </c>
      <c r="T78" s="42"/>
      <c r="U78" s="44" t="s">
        <v>190</v>
      </c>
      <c r="V78" s="42"/>
      <c r="W78" s="45">
        <f t="shared" si="4"/>
        <v>92.31</v>
      </c>
    </row>
    <row r="79" spans="2:25" ht="26.25" customHeight="1" x14ac:dyDescent="0.2">
      <c r="B79" s="196" t="s">
        <v>69</v>
      </c>
      <c r="C79" s="197"/>
      <c r="D79" s="197"/>
      <c r="E79" s="46" t="s">
        <v>1034</v>
      </c>
      <c r="F79" s="46"/>
      <c r="G79" s="46"/>
      <c r="H79" s="47"/>
      <c r="I79" s="47"/>
      <c r="J79" s="47"/>
      <c r="K79" s="47"/>
      <c r="L79" s="47"/>
      <c r="M79" s="47"/>
      <c r="N79" s="47"/>
      <c r="O79" s="47"/>
      <c r="P79" s="48"/>
      <c r="Q79" s="48"/>
      <c r="R79" s="49" t="s">
        <v>1033</v>
      </c>
      <c r="S79" s="50" t="s">
        <v>1033</v>
      </c>
      <c r="T79" s="50">
        <f>+IF(ISERR(S79/R79*100),"N/A",ROUND(S79/R79*100,2))</f>
        <v>100</v>
      </c>
      <c r="U79" s="50" t="s">
        <v>190</v>
      </c>
      <c r="V79" s="50">
        <f>+IF(ISERR(U79/S79*100),"N/A",ROUND(U79/S79*100,2))</f>
        <v>92.31</v>
      </c>
      <c r="W79" s="51">
        <f t="shared" si="4"/>
        <v>92.31</v>
      </c>
    </row>
    <row r="80" spans="2:25" ht="23.25" customHeight="1" thickBot="1" x14ac:dyDescent="0.25">
      <c r="B80" s="194" t="s">
        <v>65</v>
      </c>
      <c r="C80" s="195"/>
      <c r="D80" s="195"/>
      <c r="E80" s="40" t="s">
        <v>722</v>
      </c>
      <c r="F80" s="40"/>
      <c r="G80" s="40"/>
      <c r="H80" s="41"/>
      <c r="I80" s="41"/>
      <c r="J80" s="41"/>
      <c r="K80" s="41"/>
      <c r="L80" s="41"/>
      <c r="M80" s="41"/>
      <c r="N80" s="41"/>
      <c r="O80" s="41"/>
      <c r="P80" s="42"/>
      <c r="Q80" s="42"/>
      <c r="R80" s="43" t="s">
        <v>1032</v>
      </c>
      <c r="S80" s="44" t="s">
        <v>10</v>
      </c>
      <c r="T80" s="42"/>
      <c r="U80" s="44" t="s">
        <v>1030</v>
      </c>
      <c r="V80" s="42"/>
      <c r="W80" s="45">
        <f t="shared" si="4"/>
        <v>95.19</v>
      </c>
    </row>
    <row r="81" spans="2:23" ht="26.25" customHeight="1" x14ac:dyDescent="0.2">
      <c r="B81" s="196" t="s">
        <v>69</v>
      </c>
      <c r="C81" s="197"/>
      <c r="D81" s="197"/>
      <c r="E81" s="46" t="s">
        <v>722</v>
      </c>
      <c r="F81" s="46"/>
      <c r="G81" s="46"/>
      <c r="H81" s="47"/>
      <c r="I81" s="47"/>
      <c r="J81" s="47"/>
      <c r="K81" s="47"/>
      <c r="L81" s="47"/>
      <c r="M81" s="47"/>
      <c r="N81" s="47"/>
      <c r="O81" s="47"/>
      <c r="P81" s="48"/>
      <c r="Q81" s="48"/>
      <c r="R81" s="49" t="s">
        <v>1031</v>
      </c>
      <c r="S81" s="50" t="s">
        <v>1031</v>
      </c>
      <c r="T81" s="50">
        <f>+IF(ISERR(S81/R81*100),"N/A",ROUND(S81/R81*100,2))</f>
        <v>100</v>
      </c>
      <c r="U81" s="50" t="s">
        <v>1030</v>
      </c>
      <c r="V81" s="50">
        <f>+IF(ISERR(U81/S81*100),"N/A",ROUND(U81/S81*100,2))</f>
        <v>99</v>
      </c>
      <c r="W81" s="51">
        <f t="shared" si="4"/>
        <v>99</v>
      </c>
    </row>
    <row r="82" spans="2:23" ht="23.25" customHeight="1" thickBot="1" x14ac:dyDescent="0.25">
      <c r="B82" s="194" t="s">
        <v>65</v>
      </c>
      <c r="C82" s="195"/>
      <c r="D82" s="195"/>
      <c r="E82" s="40" t="s">
        <v>815</v>
      </c>
      <c r="F82" s="40"/>
      <c r="G82" s="40"/>
      <c r="H82" s="41"/>
      <c r="I82" s="41"/>
      <c r="J82" s="41"/>
      <c r="K82" s="41"/>
      <c r="L82" s="41"/>
      <c r="M82" s="41"/>
      <c r="N82" s="41"/>
      <c r="O82" s="41"/>
      <c r="P82" s="42"/>
      <c r="Q82" s="42"/>
      <c r="R82" s="43" t="s">
        <v>1029</v>
      </c>
      <c r="S82" s="44" t="s">
        <v>10</v>
      </c>
      <c r="T82" s="42"/>
      <c r="U82" s="44" t="s">
        <v>1027</v>
      </c>
      <c r="V82" s="42"/>
      <c r="W82" s="45">
        <f t="shared" si="4"/>
        <v>77.989999999999995</v>
      </c>
    </row>
    <row r="83" spans="2:23" ht="26.25" customHeight="1" x14ac:dyDescent="0.2">
      <c r="B83" s="196" t="s">
        <v>69</v>
      </c>
      <c r="C83" s="197"/>
      <c r="D83" s="197"/>
      <c r="E83" s="46" t="s">
        <v>815</v>
      </c>
      <c r="F83" s="46"/>
      <c r="G83" s="46"/>
      <c r="H83" s="47"/>
      <c r="I83" s="47"/>
      <c r="J83" s="47"/>
      <c r="K83" s="47"/>
      <c r="L83" s="47"/>
      <c r="M83" s="47"/>
      <c r="N83" s="47"/>
      <c r="O83" s="47"/>
      <c r="P83" s="48"/>
      <c r="Q83" s="48"/>
      <c r="R83" s="49" t="s">
        <v>1028</v>
      </c>
      <c r="S83" s="50" t="s">
        <v>1028</v>
      </c>
      <c r="T83" s="50">
        <f>+IF(ISERR(S83/R83*100),"N/A",ROUND(S83/R83*100,2))</f>
        <v>100</v>
      </c>
      <c r="U83" s="50" t="s">
        <v>1027</v>
      </c>
      <c r="V83" s="50">
        <f>+IF(ISERR(U83/S83*100),"N/A",ROUND(U83/S83*100,2))</f>
        <v>81.66</v>
      </c>
      <c r="W83" s="51">
        <f t="shared" si="4"/>
        <v>81.66</v>
      </c>
    </row>
    <row r="84" spans="2:23" ht="23.25" customHeight="1" thickBot="1" x14ac:dyDescent="0.25">
      <c r="B84" s="194" t="s">
        <v>65</v>
      </c>
      <c r="C84" s="195"/>
      <c r="D84" s="195"/>
      <c r="E84" s="40" t="s">
        <v>1026</v>
      </c>
      <c r="F84" s="40"/>
      <c r="G84" s="40"/>
      <c r="H84" s="41"/>
      <c r="I84" s="41"/>
      <c r="J84" s="41"/>
      <c r="K84" s="41"/>
      <c r="L84" s="41"/>
      <c r="M84" s="41"/>
      <c r="N84" s="41"/>
      <c r="O84" s="41"/>
      <c r="P84" s="42"/>
      <c r="Q84" s="42"/>
      <c r="R84" s="43" t="s">
        <v>285</v>
      </c>
      <c r="S84" s="44" t="s">
        <v>10</v>
      </c>
      <c r="T84" s="42"/>
      <c r="U84" s="44" t="s">
        <v>1025</v>
      </c>
      <c r="V84" s="42"/>
      <c r="W84" s="45">
        <f t="shared" si="4"/>
        <v>8.7799999999999994</v>
      </c>
    </row>
    <row r="85" spans="2:23" ht="26.25" customHeight="1" x14ac:dyDescent="0.2">
      <c r="B85" s="196" t="s">
        <v>69</v>
      </c>
      <c r="C85" s="197"/>
      <c r="D85" s="197"/>
      <c r="E85" s="46" t="s">
        <v>1026</v>
      </c>
      <c r="F85" s="46"/>
      <c r="G85" s="46"/>
      <c r="H85" s="47"/>
      <c r="I85" s="47"/>
      <c r="J85" s="47"/>
      <c r="K85" s="47"/>
      <c r="L85" s="47"/>
      <c r="M85" s="47"/>
      <c r="N85" s="47"/>
      <c r="O85" s="47"/>
      <c r="P85" s="48"/>
      <c r="Q85" s="48"/>
      <c r="R85" s="49" t="s">
        <v>1025</v>
      </c>
      <c r="S85" s="50" t="s">
        <v>1025</v>
      </c>
      <c r="T85" s="50">
        <f>+IF(ISERR(S85/R85*100),"N/A",ROUND(S85/R85*100,2))</f>
        <v>100</v>
      </c>
      <c r="U85" s="50" t="s">
        <v>1025</v>
      </c>
      <c r="V85" s="50">
        <f>+IF(ISERR(U85/S85*100),"N/A",ROUND(U85/S85*100,2))</f>
        <v>100</v>
      </c>
      <c r="W85" s="51">
        <f t="shared" si="4"/>
        <v>100</v>
      </c>
    </row>
    <row r="86" spans="2:23" ht="23.25" customHeight="1" thickBot="1" x14ac:dyDescent="0.25">
      <c r="B86" s="194" t="s">
        <v>65</v>
      </c>
      <c r="C86" s="195"/>
      <c r="D86" s="195"/>
      <c r="E86" s="40" t="s">
        <v>718</v>
      </c>
      <c r="F86" s="40"/>
      <c r="G86" s="40"/>
      <c r="H86" s="41"/>
      <c r="I86" s="41"/>
      <c r="J86" s="41"/>
      <c r="K86" s="41"/>
      <c r="L86" s="41"/>
      <c r="M86" s="41"/>
      <c r="N86" s="41"/>
      <c r="O86" s="41"/>
      <c r="P86" s="42"/>
      <c r="Q86" s="42"/>
      <c r="R86" s="43" t="s">
        <v>1024</v>
      </c>
      <c r="S86" s="44" t="s">
        <v>10</v>
      </c>
      <c r="T86" s="42"/>
      <c r="U86" s="44" t="s">
        <v>1023</v>
      </c>
      <c r="V86" s="42"/>
      <c r="W86" s="45">
        <f t="shared" si="4"/>
        <v>88.61</v>
      </c>
    </row>
    <row r="87" spans="2:23" ht="26.25" customHeight="1" thickBot="1" x14ac:dyDescent="0.25">
      <c r="B87" s="196" t="s">
        <v>69</v>
      </c>
      <c r="C87" s="197"/>
      <c r="D87" s="197"/>
      <c r="E87" s="46" t="s">
        <v>718</v>
      </c>
      <c r="F87" s="46"/>
      <c r="G87" s="46"/>
      <c r="H87" s="47"/>
      <c r="I87" s="47"/>
      <c r="J87" s="47"/>
      <c r="K87" s="47"/>
      <c r="L87" s="47"/>
      <c r="M87" s="47"/>
      <c r="N87" s="47"/>
      <c r="O87" s="47"/>
      <c r="P87" s="48"/>
      <c r="Q87" s="48"/>
      <c r="R87" s="49" t="s">
        <v>1023</v>
      </c>
      <c r="S87" s="50" t="s">
        <v>1023</v>
      </c>
      <c r="T87" s="50">
        <f>+IF(ISERR(S87/R87*100),"N/A",ROUND(S87/R87*100,2))</f>
        <v>100</v>
      </c>
      <c r="U87" s="50" t="s">
        <v>1023</v>
      </c>
      <c r="V87" s="50">
        <f>+IF(ISERR(U87/S87*100),"N/A",ROUND(U87/S87*100,2))</f>
        <v>100</v>
      </c>
      <c r="W87" s="51">
        <f t="shared" si="4"/>
        <v>100</v>
      </c>
    </row>
    <row r="88" spans="2:23" ht="22.5" customHeight="1" thickTop="1" thickBot="1" x14ac:dyDescent="0.25">
      <c r="B88" s="9" t="s">
        <v>71</v>
      </c>
      <c r="C88" s="10"/>
      <c r="D88" s="10"/>
      <c r="E88" s="10"/>
      <c r="F88" s="10"/>
      <c r="G88" s="10"/>
      <c r="H88" s="11"/>
      <c r="I88" s="11"/>
      <c r="J88" s="11"/>
      <c r="K88" s="11"/>
      <c r="L88" s="11"/>
      <c r="M88" s="11"/>
      <c r="N88" s="11"/>
      <c r="O88" s="11"/>
      <c r="P88" s="11"/>
      <c r="Q88" s="11"/>
      <c r="R88" s="11"/>
      <c r="S88" s="11"/>
      <c r="T88" s="11"/>
      <c r="U88" s="11"/>
      <c r="V88" s="11"/>
      <c r="W88" s="12"/>
    </row>
    <row r="89" spans="2:23" ht="37.5" customHeight="1" thickTop="1" x14ac:dyDescent="0.2">
      <c r="B89" s="179" t="s">
        <v>2157</v>
      </c>
      <c r="C89" s="180"/>
      <c r="D89" s="180"/>
      <c r="E89" s="180"/>
      <c r="F89" s="180"/>
      <c r="G89" s="180"/>
      <c r="H89" s="180"/>
      <c r="I89" s="180"/>
      <c r="J89" s="180"/>
      <c r="K89" s="180"/>
      <c r="L89" s="180"/>
      <c r="M89" s="180"/>
      <c r="N89" s="180"/>
      <c r="O89" s="180"/>
      <c r="P89" s="180"/>
      <c r="Q89" s="180"/>
      <c r="R89" s="180"/>
      <c r="S89" s="180"/>
      <c r="T89" s="180"/>
      <c r="U89" s="180"/>
      <c r="V89" s="180"/>
      <c r="W89" s="181"/>
    </row>
    <row r="90" spans="2:23" ht="314.25" customHeight="1" thickBot="1" x14ac:dyDescent="0.25">
      <c r="B90" s="198"/>
      <c r="C90" s="199"/>
      <c r="D90" s="199"/>
      <c r="E90" s="199"/>
      <c r="F90" s="199"/>
      <c r="G90" s="199"/>
      <c r="H90" s="199"/>
      <c r="I90" s="199"/>
      <c r="J90" s="199"/>
      <c r="K90" s="199"/>
      <c r="L90" s="199"/>
      <c r="M90" s="199"/>
      <c r="N90" s="199"/>
      <c r="O90" s="199"/>
      <c r="P90" s="199"/>
      <c r="Q90" s="199"/>
      <c r="R90" s="199"/>
      <c r="S90" s="199"/>
      <c r="T90" s="199"/>
      <c r="U90" s="199"/>
      <c r="V90" s="199"/>
      <c r="W90" s="200"/>
    </row>
    <row r="91" spans="2:23" ht="37.5" customHeight="1" thickTop="1" x14ac:dyDescent="0.2">
      <c r="B91" s="179" t="s">
        <v>2158</v>
      </c>
      <c r="C91" s="180"/>
      <c r="D91" s="180"/>
      <c r="E91" s="180"/>
      <c r="F91" s="180"/>
      <c r="G91" s="180"/>
      <c r="H91" s="180"/>
      <c r="I91" s="180"/>
      <c r="J91" s="180"/>
      <c r="K91" s="180"/>
      <c r="L91" s="180"/>
      <c r="M91" s="180"/>
      <c r="N91" s="180"/>
      <c r="O91" s="180"/>
      <c r="P91" s="180"/>
      <c r="Q91" s="180"/>
      <c r="R91" s="180"/>
      <c r="S91" s="180"/>
      <c r="T91" s="180"/>
      <c r="U91" s="180"/>
      <c r="V91" s="180"/>
      <c r="W91" s="181"/>
    </row>
    <row r="92" spans="2:23" ht="309.75" customHeight="1" thickBot="1" x14ac:dyDescent="0.25">
      <c r="B92" s="198"/>
      <c r="C92" s="199"/>
      <c r="D92" s="199"/>
      <c r="E92" s="199"/>
      <c r="F92" s="199"/>
      <c r="G92" s="199"/>
      <c r="H92" s="199"/>
      <c r="I92" s="199"/>
      <c r="J92" s="199"/>
      <c r="K92" s="199"/>
      <c r="L92" s="199"/>
      <c r="M92" s="199"/>
      <c r="N92" s="199"/>
      <c r="O92" s="199"/>
      <c r="P92" s="199"/>
      <c r="Q92" s="199"/>
      <c r="R92" s="199"/>
      <c r="S92" s="199"/>
      <c r="T92" s="199"/>
      <c r="U92" s="199"/>
      <c r="V92" s="199"/>
      <c r="W92" s="200"/>
    </row>
    <row r="93" spans="2:23" ht="37.5" customHeight="1" thickTop="1" x14ac:dyDescent="0.2">
      <c r="B93" s="179" t="s">
        <v>2159</v>
      </c>
      <c r="C93" s="180"/>
      <c r="D93" s="180"/>
      <c r="E93" s="180"/>
      <c r="F93" s="180"/>
      <c r="G93" s="180"/>
      <c r="H93" s="180"/>
      <c r="I93" s="180"/>
      <c r="J93" s="180"/>
      <c r="K93" s="180"/>
      <c r="L93" s="180"/>
      <c r="M93" s="180"/>
      <c r="N93" s="180"/>
      <c r="O93" s="180"/>
      <c r="P93" s="180"/>
      <c r="Q93" s="180"/>
      <c r="R93" s="180"/>
      <c r="S93" s="180"/>
      <c r="T93" s="180"/>
      <c r="U93" s="180"/>
      <c r="V93" s="180"/>
      <c r="W93" s="181"/>
    </row>
    <row r="94" spans="2:23" ht="378" customHeight="1" thickBot="1" x14ac:dyDescent="0.25">
      <c r="B94" s="182"/>
      <c r="C94" s="183"/>
      <c r="D94" s="183"/>
      <c r="E94" s="183"/>
      <c r="F94" s="183"/>
      <c r="G94" s="183"/>
      <c r="H94" s="183"/>
      <c r="I94" s="183"/>
      <c r="J94" s="183"/>
      <c r="K94" s="183"/>
      <c r="L94" s="183"/>
      <c r="M94" s="183"/>
      <c r="N94" s="183"/>
      <c r="O94" s="183"/>
      <c r="P94" s="183"/>
      <c r="Q94" s="183"/>
      <c r="R94" s="183"/>
      <c r="S94" s="183"/>
      <c r="T94" s="183"/>
      <c r="U94" s="183"/>
      <c r="V94" s="183"/>
      <c r="W94" s="184"/>
    </row>
  </sheetData>
  <mergeCells count="265">
    <mergeCell ref="B78:D78"/>
    <mergeCell ref="B79:D79"/>
    <mergeCell ref="B80:D80"/>
    <mergeCell ref="B87:D87"/>
    <mergeCell ref="B89:W90"/>
    <mergeCell ref="B91:W92"/>
    <mergeCell ref="B93:W94"/>
    <mergeCell ref="B81:D81"/>
    <mergeCell ref="B82:D82"/>
    <mergeCell ref="B83:D83"/>
    <mergeCell ref="B84:D84"/>
    <mergeCell ref="B85:D85"/>
    <mergeCell ref="B86:D86"/>
    <mergeCell ref="B72:L72"/>
    <mergeCell ref="M72:N72"/>
    <mergeCell ref="O72:P72"/>
    <mergeCell ref="Q72:R72"/>
    <mergeCell ref="B74:Q75"/>
    <mergeCell ref="S74:T74"/>
    <mergeCell ref="V74:W74"/>
    <mergeCell ref="B76:D76"/>
    <mergeCell ref="B77:D77"/>
    <mergeCell ref="B69:L69"/>
    <mergeCell ref="M69:N69"/>
    <mergeCell ref="O69:P69"/>
    <mergeCell ref="Q69:R69"/>
    <mergeCell ref="B70:L70"/>
    <mergeCell ref="M70:N70"/>
    <mergeCell ref="O70:P70"/>
    <mergeCell ref="Q70:R70"/>
    <mergeCell ref="B71:L71"/>
    <mergeCell ref="M71:N71"/>
    <mergeCell ref="O71:P71"/>
    <mergeCell ref="Q71:R71"/>
    <mergeCell ref="B66:L66"/>
    <mergeCell ref="M66:N66"/>
    <mergeCell ref="O66:P66"/>
    <mergeCell ref="Q66:R66"/>
    <mergeCell ref="B67:L67"/>
    <mergeCell ref="M67:N67"/>
    <mergeCell ref="O67:P67"/>
    <mergeCell ref="Q67:R67"/>
    <mergeCell ref="B68:L68"/>
    <mergeCell ref="M68:N68"/>
    <mergeCell ref="O68:P68"/>
    <mergeCell ref="Q68:R68"/>
    <mergeCell ref="B63:L63"/>
    <mergeCell ref="M63:N63"/>
    <mergeCell ref="O63:P63"/>
    <mergeCell ref="Q63:R63"/>
    <mergeCell ref="B64:L64"/>
    <mergeCell ref="M64:N64"/>
    <mergeCell ref="O64:P64"/>
    <mergeCell ref="Q64:R64"/>
    <mergeCell ref="B65:L65"/>
    <mergeCell ref="M65:N65"/>
    <mergeCell ref="O65:P65"/>
    <mergeCell ref="Q65:R65"/>
    <mergeCell ref="B60:L60"/>
    <mergeCell ref="M60:N60"/>
    <mergeCell ref="O60:P60"/>
    <mergeCell ref="Q60:R60"/>
    <mergeCell ref="B61:L61"/>
    <mergeCell ref="M61:N61"/>
    <mergeCell ref="O61:P61"/>
    <mergeCell ref="Q61:R61"/>
    <mergeCell ref="B62:L62"/>
    <mergeCell ref="M62:N62"/>
    <mergeCell ref="O62:P62"/>
    <mergeCell ref="Q62:R62"/>
    <mergeCell ref="B57:L57"/>
    <mergeCell ref="M57:N57"/>
    <mergeCell ref="O57:P57"/>
    <mergeCell ref="Q57:R57"/>
    <mergeCell ref="B58:L58"/>
    <mergeCell ref="M58:N58"/>
    <mergeCell ref="O58:P58"/>
    <mergeCell ref="Q58:R58"/>
    <mergeCell ref="B59:L59"/>
    <mergeCell ref="M59:N59"/>
    <mergeCell ref="O59:P59"/>
    <mergeCell ref="Q59:R59"/>
    <mergeCell ref="B54:L54"/>
    <mergeCell ref="M54:N54"/>
    <mergeCell ref="O54:P54"/>
    <mergeCell ref="Q54:R54"/>
    <mergeCell ref="B55:L55"/>
    <mergeCell ref="M55:N55"/>
    <mergeCell ref="O55:P55"/>
    <mergeCell ref="Q55:R55"/>
    <mergeCell ref="B56:L56"/>
    <mergeCell ref="M56:N56"/>
    <mergeCell ref="O56:P56"/>
    <mergeCell ref="Q56:R56"/>
    <mergeCell ref="B51:L51"/>
    <mergeCell ref="M51:N51"/>
    <mergeCell ref="O51:P51"/>
    <mergeCell ref="Q51:R51"/>
    <mergeCell ref="B52:L52"/>
    <mergeCell ref="M52:N52"/>
    <mergeCell ref="O52:P52"/>
    <mergeCell ref="Q52:R52"/>
    <mergeCell ref="B53:L53"/>
    <mergeCell ref="M53:N53"/>
    <mergeCell ref="O53:P53"/>
    <mergeCell ref="Q53:R53"/>
    <mergeCell ref="B48:L48"/>
    <mergeCell ref="M48:N48"/>
    <mergeCell ref="O48:P48"/>
    <mergeCell ref="Q48:R48"/>
    <mergeCell ref="B49:L49"/>
    <mergeCell ref="M49:N49"/>
    <mergeCell ref="O49:P49"/>
    <mergeCell ref="Q49:R49"/>
    <mergeCell ref="B50:L50"/>
    <mergeCell ref="M50:N50"/>
    <mergeCell ref="O50:P50"/>
    <mergeCell ref="Q50:R50"/>
    <mergeCell ref="B45:L45"/>
    <mergeCell ref="M45:N45"/>
    <mergeCell ref="O45:P45"/>
    <mergeCell ref="Q45:R45"/>
    <mergeCell ref="B46:L46"/>
    <mergeCell ref="M46:N46"/>
    <mergeCell ref="O46:P46"/>
    <mergeCell ref="Q46:R46"/>
    <mergeCell ref="B47:L47"/>
    <mergeCell ref="M47:N47"/>
    <mergeCell ref="O47:P47"/>
    <mergeCell ref="Q47:R47"/>
    <mergeCell ref="B42:L42"/>
    <mergeCell ref="M42:N42"/>
    <mergeCell ref="O42:P42"/>
    <mergeCell ref="Q42:R42"/>
    <mergeCell ref="B43:L43"/>
    <mergeCell ref="M43:N43"/>
    <mergeCell ref="O43:P43"/>
    <mergeCell ref="Q43:R43"/>
    <mergeCell ref="B44:L44"/>
    <mergeCell ref="M44:N44"/>
    <mergeCell ref="O44:P44"/>
    <mergeCell ref="Q44:R44"/>
    <mergeCell ref="B39:L39"/>
    <mergeCell ref="M39:N39"/>
    <mergeCell ref="O39:P39"/>
    <mergeCell ref="Q39:R39"/>
    <mergeCell ref="B40:L40"/>
    <mergeCell ref="M40:N40"/>
    <mergeCell ref="O40:P40"/>
    <mergeCell ref="Q40:R40"/>
    <mergeCell ref="B41:L41"/>
    <mergeCell ref="M41:N41"/>
    <mergeCell ref="O41:P41"/>
    <mergeCell ref="Q41:R41"/>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2" man="1"/>
    <brk id="90" min="1" max="22" man="1"/>
    <brk id="92" min="1" max="2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760</v>
      </c>
      <c r="D4" s="232" t="s">
        <v>759</v>
      </c>
      <c r="E4" s="232"/>
      <c r="F4" s="232"/>
      <c r="G4" s="232"/>
      <c r="H4" s="233"/>
      <c r="I4" s="16"/>
      <c r="J4" s="234" t="s">
        <v>6</v>
      </c>
      <c r="K4" s="232"/>
      <c r="L4" s="15" t="s">
        <v>1173</v>
      </c>
      <c r="M4" s="235" t="s">
        <v>1172</v>
      </c>
      <c r="N4" s="235"/>
      <c r="O4" s="235"/>
      <c r="P4" s="235"/>
      <c r="Q4" s="236"/>
      <c r="R4" s="17"/>
      <c r="S4" s="237" t="s">
        <v>2022</v>
      </c>
      <c r="T4" s="238"/>
      <c r="U4" s="238"/>
      <c r="V4" s="225" t="s">
        <v>1171</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1166</v>
      </c>
      <c r="D6" s="221" t="s">
        <v>1170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549</v>
      </c>
      <c r="K8" s="24" t="s">
        <v>556</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91.5" customHeight="1" thickTop="1" thickBot="1" x14ac:dyDescent="0.25">
      <c r="B10" s="25" t="s">
        <v>21</v>
      </c>
      <c r="C10" s="225" t="s">
        <v>1169</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1168</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1167</v>
      </c>
      <c r="C21" s="202"/>
      <c r="D21" s="202"/>
      <c r="E21" s="202"/>
      <c r="F21" s="202"/>
      <c r="G21" s="202"/>
      <c r="H21" s="202"/>
      <c r="I21" s="202"/>
      <c r="J21" s="202"/>
      <c r="K21" s="202"/>
      <c r="L21" s="202"/>
      <c r="M21" s="203" t="s">
        <v>1166</v>
      </c>
      <c r="N21" s="203"/>
      <c r="O21" s="203" t="s">
        <v>48</v>
      </c>
      <c r="P21" s="203"/>
      <c r="Q21" s="204" t="s">
        <v>227</v>
      </c>
      <c r="R21" s="204"/>
      <c r="S21" s="33" t="s">
        <v>1165</v>
      </c>
      <c r="T21" s="33" t="s">
        <v>1165</v>
      </c>
      <c r="U21" s="33" t="s">
        <v>84</v>
      </c>
      <c r="V21" s="33">
        <f>+IF(ISERR(U21/T21*100),"N/A",ROUND(U21/T21*100,2))</f>
        <v>0</v>
      </c>
      <c r="W21" s="34">
        <f>+IF(ISERR(U21/S21*100),"N/A",ROUND(U21/S21*100,2))</f>
        <v>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1163</v>
      </c>
      <c r="F25" s="40"/>
      <c r="G25" s="40"/>
      <c r="H25" s="41"/>
      <c r="I25" s="41"/>
      <c r="J25" s="41"/>
      <c r="K25" s="41"/>
      <c r="L25" s="41"/>
      <c r="M25" s="41"/>
      <c r="N25" s="41"/>
      <c r="O25" s="41"/>
      <c r="P25" s="42"/>
      <c r="Q25" s="42"/>
      <c r="R25" s="43" t="s">
        <v>1164</v>
      </c>
      <c r="S25" s="44" t="s">
        <v>10</v>
      </c>
      <c r="T25" s="42"/>
      <c r="U25" s="44" t="s">
        <v>1161</v>
      </c>
      <c r="V25" s="42"/>
      <c r="W25" s="45">
        <f>+IF(ISERR(U25/R25*100),"N/A",ROUND(U25/R25*100,2))</f>
        <v>43.37</v>
      </c>
    </row>
    <row r="26" spans="2:27" ht="26.25" customHeight="1" thickBot="1" x14ac:dyDescent="0.25">
      <c r="B26" s="196" t="s">
        <v>69</v>
      </c>
      <c r="C26" s="197"/>
      <c r="D26" s="197"/>
      <c r="E26" s="46" t="s">
        <v>1163</v>
      </c>
      <c r="F26" s="46"/>
      <c r="G26" s="46"/>
      <c r="H26" s="47"/>
      <c r="I26" s="47"/>
      <c r="J26" s="47"/>
      <c r="K26" s="47"/>
      <c r="L26" s="47"/>
      <c r="M26" s="47"/>
      <c r="N26" s="47"/>
      <c r="O26" s="47"/>
      <c r="P26" s="48"/>
      <c r="Q26" s="48"/>
      <c r="R26" s="49" t="s">
        <v>1162</v>
      </c>
      <c r="S26" s="50" t="s">
        <v>1162</v>
      </c>
      <c r="T26" s="50">
        <f>+IF(ISERR(S26/R26*100),"N/A",ROUND(S26/R26*100,2))</f>
        <v>100</v>
      </c>
      <c r="U26" s="50" t="s">
        <v>1161</v>
      </c>
      <c r="V26" s="50">
        <f>+IF(ISERR(U26/S26*100),"N/A",ROUND(U26/S26*100,2))</f>
        <v>99.54</v>
      </c>
      <c r="W26" s="51">
        <f>+IF(ISERR(U26/R26*100),"N/A",ROUND(U26/R26*100,2))</f>
        <v>99.54</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2023</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2024</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2025</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1194</v>
      </c>
      <c r="D4" s="232" t="s">
        <v>1193</v>
      </c>
      <c r="E4" s="232"/>
      <c r="F4" s="232"/>
      <c r="G4" s="232"/>
      <c r="H4" s="233"/>
      <c r="I4" s="16"/>
      <c r="J4" s="234" t="s">
        <v>6</v>
      </c>
      <c r="K4" s="232"/>
      <c r="L4" s="15" t="s">
        <v>1192</v>
      </c>
      <c r="M4" s="235" t="s">
        <v>1191</v>
      </c>
      <c r="N4" s="235"/>
      <c r="O4" s="235"/>
      <c r="P4" s="235"/>
      <c r="Q4" s="236"/>
      <c r="R4" s="17"/>
      <c r="S4" s="237" t="s">
        <v>2022</v>
      </c>
      <c r="T4" s="238"/>
      <c r="U4" s="238"/>
      <c r="V4" s="225" t="s">
        <v>1190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1177</v>
      </c>
      <c r="D6" s="221" t="s">
        <v>1189</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1188</v>
      </c>
      <c r="K8" s="24" t="s">
        <v>1187</v>
      </c>
      <c r="L8" s="24" t="s">
        <v>1186</v>
      </c>
      <c r="M8" s="24" t="s">
        <v>1185</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222" customHeight="1" thickTop="1" thickBot="1" x14ac:dyDescent="0.25">
      <c r="B10" s="25" t="s">
        <v>21</v>
      </c>
      <c r="C10" s="225" t="s">
        <v>1184</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1183</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1182</v>
      </c>
      <c r="C21" s="202"/>
      <c r="D21" s="202"/>
      <c r="E21" s="202"/>
      <c r="F21" s="202"/>
      <c r="G21" s="202"/>
      <c r="H21" s="202"/>
      <c r="I21" s="202"/>
      <c r="J21" s="202"/>
      <c r="K21" s="202"/>
      <c r="L21" s="202"/>
      <c r="M21" s="203" t="s">
        <v>1177</v>
      </c>
      <c r="N21" s="203"/>
      <c r="O21" s="203" t="s">
        <v>48</v>
      </c>
      <c r="P21" s="203"/>
      <c r="Q21" s="204" t="s">
        <v>49</v>
      </c>
      <c r="R21" s="204"/>
      <c r="S21" s="33" t="s">
        <v>50</v>
      </c>
      <c r="T21" s="33" t="s">
        <v>50</v>
      </c>
      <c r="U21" s="33" t="s">
        <v>1181</v>
      </c>
      <c r="V21" s="33">
        <f>+IF(ISERR(U21/T21*100),"N/A",ROUND(U21/T21*100,2))</f>
        <v>224.43</v>
      </c>
      <c r="W21" s="34">
        <f>+IF(ISERR(U21/S21*100),"N/A",ROUND(U21/S21*100,2))</f>
        <v>224.43</v>
      </c>
    </row>
    <row r="22" spans="2:27" ht="56.25" customHeight="1" x14ac:dyDescent="0.2">
      <c r="B22" s="201" t="s">
        <v>1180</v>
      </c>
      <c r="C22" s="202"/>
      <c r="D22" s="202"/>
      <c r="E22" s="202"/>
      <c r="F22" s="202"/>
      <c r="G22" s="202"/>
      <c r="H22" s="202"/>
      <c r="I22" s="202"/>
      <c r="J22" s="202"/>
      <c r="K22" s="202"/>
      <c r="L22" s="202"/>
      <c r="M22" s="203" t="s">
        <v>1177</v>
      </c>
      <c r="N22" s="203"/>
      <c r="O22" s="203" t="s">
        <v>48</v>
      </c>
      <c r="P22" s="203"/>
      <c r="Q22" s="204" t="s">
        <v>49</v>
      </c>
      <c r="R22" s="204"/>
      <c r="S22" s="33" t="s">
        <v>50</v>
      </c>
      <c r="T22" s="33" t="s">
        <v>50</v>
      </c>
      <c r="U22" s="33" t="s">
        <v>1179</v>
      </c>
      <c r="V22" s="33">
        <f>+IF(ISERR(U22/T22*100),"N/A",ROUND(U22/T22*100,2))</f>
        <v>119.81</v>
      </c>
      <c r="W22" s="34">
        <f>+IF(ISERR(U22/S22*100),"N/A",ROUND(U22/S22*100,2))</f>
        <v>119.81</v>
      </c>
    </row>
    <row r="23" spans="2:27" ht="56.25" customHeight="1" thickBot="1" x14ac:dyDescent="0.25">
      <c r="B23" s="201" t="s">
        <v>1178</v>
      </c>
      <c r="C23" s="202"/>
      <c r="D23" s="202"/>
      <c r="E23" s="202"/>
      <c r="F23" s="202"/>
      <c r="G23" s="202"/>
      <c r="H23" s="202"/>
      <c r="I23" s="202"/>
      <c r="J23" s="202"/>
      <c r="K23" s="202"/>
      <c r="L23" s="202"/>
      <c r="M23" s="203" t="s">
        <v>1177</v>
      </c>
      <c r="N23" s="203"/>
      <c r="O23" s="203" t="s">
        <v>48</v>
      </c>
      <c r="P23" s="203"/>
      <c r="Q23" s="204" t="s">
        <v>49</v>
      </c>
      <c r="R23" s="204"/>
      <c r="S23" s="33" t="s">
        <v>50</v>
      </c>
      <c r="T23" s="33" t="s">
        <v>50</v>
      </c>
      <c r="U23" s="33" t="s">
        <v>1176</v>
      </c>
      <c r="V23" s="33">
        <f>+IF(ISERR(U23/T23*100),"N/A",ROUND(U23/T23*100,2))</f>
        <v>103.57</v>
      </c>
      <c r="W23" s="34">
        <f>+IF(ISERR(U23/S23*100),"N/A",ROUND(U23/S23*100,2))</f>
        <v>103.57</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1175</v>
      </c>
      <c r="F27" s="40"/>
      <c r="G27" s="40"/>
      <c r="H27" s="41"/>
      <c r="I27" s="41"/>
      <c r="J27" s="41"/>
      <c r="K27" s="41"/>
      <c r="L27" s="41"/>
      <c r="M27" s="41"/>
      <c r="N27" s="41"/>
      <c r="O27" s="41"/>
      <c r="P27" s="42"/>
      <c r="Q27" s="42"/>
      <c r="R27" s="43" t="s">
        <v>1174</v>
      </c>
      <c r="S27" s="44" t="s">
        <v>10</v>
      </c>
      <c r="T27" s="42"/>
      <c r="U27" s="44" t="s">
        <v>1174</v>
      </c>
      <c r="V27" s="42"/>
      <c r="W27" s="45">
        <f>+IF(ISERR(U27/R27*100),"N/A",ROUND(U27/R27*100,2))</f>
        <v>100</v>
      </c>
    </row>
    <row r="28" spans="2:27" ht="26.25" customHeight="1" thickBot="1" x14ac:dyDescent="0.25">
      <c r="B28" s="196" t="s">
        <v>69</v>
      </c>
      <c r="C28" s="197"/>
      <c r="D28" s="197"/>
      <c r="E28" s="46" t="s">
        <v>1175</v>
      </c>
      <c r="F28" s="46"/>
      <c r="G28" s="46"/>
      <c r="H28" s="47"/>
      <c r="I28" s="47"/>
      <c r="J28" s="47"/>
      <c r="K28" s="47"/>
      <c r="L28" s="47"/>
      <c r="M28" s="47"/>
      <c r="N28" s="47"/>
      <c r="O28" s="47"/>
      <c r="P28" s="48"/>
      <c r="Q28" s="48"/>
      <c r="R28" s="49" t="s">
        <v>1174</v>
      </c>
      <c r="S28" s="50" t="s">
        <v>1174</v>
      </c>
      <c r="T28" s="50">
        <f>+IF(ISERR(S28/R28*100),"N/A",ROUND(S28/R28*100,2))</f>
        <v>100</v>
      </c>
      <c r="U28" s="50" t="s">
        <v>1174</v>
      </c>
      <c r="V28" s="50">
        <f>+IF(ISERR(U28/S28*100),"N/A",ROUND(U28/S28*100,2))</f>
        <v>100</v>
      </c>
      <c r="W28" s="51">
        <f>+IF(ISERR(U28/R28*100),"N/A",ROUND(U28/R28*100,2))</f>
        <v>100</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2154</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15.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2155</v>
      </c>
      <c r="C32" s="180"/>
      <c r="D32" s="180"/>
      <c r="E32" s="180"/>
      <c r="F32" s="180"/>
      <c r="G32" s="180"/>
      <c r="H32" s="180"/>
      <c r="I32" s="180"/>
      <c r="J32" s="180"/>
      <c r="K32" s="180"/>
      <c r="L32" s="180"/>
      <c r="M32" s="180"/>
      <c r="N32" s="180"/>
      <c r="O32" s="180"/>
      <c r="P32" s="180"/>
      <c r="Q32" s="180"/>
      <c r="R32" s="180"/>
      <c r="S32" s="180"/>
      <c r="T32" s="180"/>
      <c r="U32" s="180"/>
      <c r="V32" s="180"/>
      <c r="W32" s="181"/>
    </row>
    <row r="33" spans="2:23" ht="63"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2156</v>
      </c>
      <c r="C34" s="180"/>
      <c r="D34" s="180"/>
      <c r="E34" s="180"/>
      <c r="F34" s="180"/>
      <c r="G34" s="180"/>
      <c r="H34" s="180"/>
      <c r="I34" s="180"/>
      <c r="J34" s="180"/>
      <c r="K34" s="180"/>
      <c r="L34" s="180"/>
      <c r="M34" s="180"/>
      <c r="N34" s="180"/>
      <c r="O34" s="180"/>
      <c r="P34" s="180"/>
      <c r="Q34" s="180"/>
      <c r="R34" s="180"/>
      <c r="S34" s="180"/>
      <c r="T34" s="180"/>
      <c r="U34" s="180"/>
      <c r="V34" s="180"/>
      <c r="W34" s="181"/>
    </row>
    <row r="35" spans="2:23" ht="48" customHeight="1"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1204</v>
      </c>
      <c r="D4" s="232" t="s">
        <v>1203</v>
      </c>
      <c r="E4" s="232"/>
      <c r="F4" s="232"/>
      <c r="G4" s="232"/>
      <c r="H4" s="233"/>
      <c r="I4" s="16"/>
      <c r="J4" s="234" t="s">
        <v>6</v>
      </c>
      <c r="K4" s="232"/>
      <c r="L4" s="15" t="s">
        <v>187</v>
      </c>
      <c r="M4" s="235" t="s">
        <v>1202</v>
      </c>
      <c r="N4" s="235"/>
      <c r="O4" s="235"/>
      <c r="P4" s="235"/>
      <c r="Q4" s="236"/>
      <c r="R4" s="17"/>
      <c r="S4" s="237" t="s">
        <v>2022</v>
      </c>
      <c r="T4" s="238"/>
      <c r="U4" s="238"/>
      <c r="V4" s="225" t="s">
        <v>1197</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583</v>
      </c>
      <c r="D6" s="221" t="s">
        <v>1201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1200</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1199</v>
      </c>
      <c r="C21" s="202"/>
      <c r="D21" s="202"/>
      <c r="E21" s="202"/>
      <c r="F21" s="202"/>
      <c r="G21" s="202"/>
      <c r="H21" s="202"/>
      <c r="I21" s="202"/>
      <c r="J21" s="202"/>
      <c r="K21" s="202"/>
      <c r="L21" s="202"/>
      <c r="M21" s="203" t="s">
        <v>583</v>
      </c>
      <c r="N21" s="203"/>
      <c r="O21" s="203" t="s">
        <v>48</v>
      </c>
      <c r="P21" s="203"/>
      <c r="Q21" s="204" t="s">
        <v>49</v>
      </c>
      <c r="R21" s="204"/>
      <c r="S21" s="33" t="s">
        <v>50</v>
      </c>
      <c r="T21" s="33" t="s">
        <v>50</v>
      </c>
      <c r="U21" s="33" t="s">
        <v>1198</v>
      </c>
      <c r="V21" s="33">
        <f>+IF(ISERR(U21/T21*100),"N/A",ROUND(U21/T21*100,2))</f>
        <v>99.2</v>
      </c>
      <c r="W21" s="34">
        <f>+IF(ISERR(U21/S21*100),"N/A",ROUND(U21/S21*100,2))</f>
        <v>99.2</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545</v>
      </c>
      <c r="F25" s="40"/>
      <c r="G25" s="40"/>
      <c r="H25" s="41"/>
      <c r="I25" s="41"/>
      <c r="J25" s="41"/>
      <c r="K25" s="41"/>
      <c r="L25" s="41"/>
      <c r="M25" s="41"/>
      <c r="N25" s="41"/>
      <c r="O25" s="41"/>
      <c r="P25" s="42"/>
      <c r="Q25" s="42"/>
      <c r="R25" s="43" t="s">
        <v>1197</v>
      </c>
      <c r="S25" s="44" t="s">
        <v>10</v>
      </c>
      <c r="T25" s="42"/>
      <c r="U25" s="44" t="s">
        <v>1195</v>
      </c>
      <c r="V25" s="42"/>
      <c r="W25" s="45">
        <f>+IF(ISERR(U25/R25*100),"N/A",ROUND(U25/R25*100,2))</f>
        <v>94.19</v>
      </c>
    </row>
    <row r="26" spans="2:27" ht="26.25" customHeight="1" thickBot="1" x14ac:dyDescent="0.25">
      <c r="B26" s="196" t="s">
        <v>69</v>
      </c>
      <c r="C26" s="197"/>
      <c r="D26" s="197"/>
      <c r="E26" s="46" t="s">
        <v>545</v>
      </c>
      <c r="F26" s="46"/>
      <c r="G26" s="46"/>
      <c r="H26" s="47"/>
      <c r="I26" s="47"/>
      <c r="J26" s="47"/>
      <c r="K26" s="47"/>
      <c r="L26" s="47"/>
      <c r="M26" s="47"/>
      <c r="N26" s="47"/>
      <c r="O26" s="47"/>
      <c r="P26" s="48"/>
      <c r="Q26" s="48"/>
      <c r="R26" s="49" t="s">
        <v>1196</v>
      </c>
      <c r="S26" s="50" t="s">
        <v>1196</v>
      </c>
      <c r="T26" s="50">
        <f>+IF(ISERR(S26/R26*100),"N/A",ROUND(S26/R26*100,2))</f>
        <v>100</v>
      </c>
      <c r="U26" s="50" t="s">
        <v>1195</v>
      </c>
      <c r="V26" s="50">
        <f>+IF(ISERR(U26/S26*100),"N/A",ROUND(U26/S26*100,2))</f>
        <v>99.52</v>
      </c>
      <c r="W26" s="51">
        <f>+IF(ISERR(U26/R26*100),"N/A",ROUND(U26/R26*100,2))</f>
        <v>99.52</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2151</v>
      </c>
      <c r="C28" s="180"/>
      <c r="D28" s="180"/>
      <c r="E28" s="180"/>
      <c r="F28" s="180"/>
      <c r="G28" s="180"/>
      <c r="H28" s="180"/>
      <c r="I28" s="180"/>
      <c r="J28" s="180"/>
      <c r="K28" s="180"/>
      <c r="L28" s="180"/>
      <c r="M28" s="180"/>
      <c r="N28" s="180"/>
      <c r="O28" s="180"/>
      <c r="P28" s="180"/>
      <c r="Q28" s="180"/>
      <c r="R28" s="180"/>
      <c r="S28" s="180"/>
      <c r="T28" s="180"/>
      <c r="U28" s="180"/>
      <c r="V28" s="180"/>
      <c r="W28" s="181"/>
    </row>
    <row r="29" spans="2:27" ht="78.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2152</v>
      </c>
      <c r="C30" s="180"/>
      <c r="D30" s="180"/>
      <c r="E30" s="180"/>
      <c r="F30" s="180"/>
      <c r="G30" s="180"/>
      <c r="H30" s="180"/>
      <c r="I30" s="180"/>
      <c r="J30" s="180"/>
      <c r="K30" s="180"/>
      <c r="L30" s="180"/>
      <c r="M30" s="180"/>
      <c r="N30" s="180"/>
      <c r="O30" s="180"/>
      <c r="P30" s="180"/>
      <c r="Q30" s="180"/>
      <c r="R30" s="180"/>
      <c r="S30" s="180"/>
      <c r="T30" s="180"/>
      <c r="U30" s="180"/>
      <c r="V30" s="180"/>
      <c r="W30" s="181"/>
    </row>
    <row r="31" spans="2:27" ht="52.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2153</v>
      </c>
      <c r="C32" s="180"/>
      <c r="D32" s="180"/>
      <c r="E32" s="180"/>
      <c r="F32" s="180"/>
      <c r="G32" s="180"/>
      <c r="H32" s="180"/>
      <c r="I32" s="180"/>
      <c r="J32" s="180"/>
      <c r="K32" s="180"/>
      <c r="L32" s="180"/>
      <c r="M32" s="180"/>
      <c r="N32" s="180"/>
      <c r="O32" s="180"/>
      <c r="P32" s="180"/>
      <c r="Q32" s="180"/>
      <c r="R32" s="180"/>
      <c r="S32" s="180"/>
      <c r="T32" s="180"/>
      <c r="U32" s="180"/>
      <c r="V32" s="180"/>
      <c r="W32" s="181"/>
    </row>
    <row r="33" spans="2:23" ht="49.5" customHeight="1"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9"/>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1204</v>
      </c>
      <c r="D4" s="232" t="s">
        <v>1203</v>
      </c>
      <c r="E4" s="232"/>
      <c r="F4" s="232"/>
      <c r="G4" s="232"/>
      <c r="H4" s="233"/>
      <c r="I4" s="16"/>
      <c r="J4" s="234" t="s">
        <v>6</v>
      </c>
      <c r="K4" s="232"/>
      <c r="L4" s="15" t="s">
        <v>1230</v>
      </c>
      <c r="M4" s="235" t="s">
        <v>1229</v>
      </c>
      <c r="N4" s="235"/>
      <c r="O4" s="235"/>
      <c r="P4" s="235"/>
      <c r="Q4" s="236"/>
      <c r="R4" s="17"/>
      <c r="S4" s="237" t="s">
        <v>2022</v>
      </c>
      <c r="T4" s="238"/>
      <c r="U4" s="238"/>
      <c r="V4" s="225" t="s">
        <v>1228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1218</v>
      </c>
      <c r="D6" s="221" t="s">
        <v>1227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1213</v>
      </c>
      <c r="D7" s="223" t="s">
        <v>1226</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1225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1224</v>
      </c>
      <c r="C21" s="202"/>
      <c r="D21" s="202"/>
      <c r="E21" s="202"/>
      <c r="F21" s="202"/>
      <c r="G21" s="202"/>
      <c r="H21" s="202"/>
      <c r="I21" s="202"/>
      <c r="J21" s="202"/>
      <c r="K21" s="202"/>
      <c r="L21" s="202"/>
      <c r="M21" s="203" t="s">
        <v>1218</v>
      </c>
      <c r="N21" s="203"/>
      <c r="O21" s="203" t="s">
        <v>1223</v>
      </c>
      <c r="P21" s="203"/>
      <c r="Q21" s="204" t="s">
        <v>64</v>
      </c>
      <c r="R21" s="204"/>
      <c r="S21" s="33" t="s">
        <v>847</v>
      </c>
      <c r="T21" s="33" t="s">
        <v>50</v>
      </c>
      <c r="U21" s="33" t="s">
        <v>50</v>
      </c>
      <c r="V21" s="33">
        <f>+IF(ISERR(U21/T21*100),"N/A",ROUND(U21/T21*100,2))</f>
        <v>100</v>
      </c>
      <c r="W21" s="34">
        <f>+IF(ISERR(U21/S21*100),"N/A",ROUND(U21/S21*100,2))</f>
        <v>28.57</v>
      </c>
    </row>
    <row r="22" spans="2:27" ht="56.25" customHeight="1" x14ac:dyDescent="0.2">
      <c r="B22" s="201" t="s">
        <v>1222</v>
      </c>
      <c r="C22" s="202"/>
      <c r="D22" s="202"/>
      <c r="E22" s="202"/>
      <c r="F22" s="202"/>
      <c r="G22" s="202"/>
      <c r="H22" s="202"/>
      <c r="I22" s="202"/>
      <c r="J22" s="202"/>
      <c r="K22" s="202"/>
      <c r="L22" s="202"/>
      <c r="M22" s="203" t="s">
        <v>1218</v>
      </c>
      <c r="N22" s="203"/>
      <c r="O22" s="203" t="s">
        <v>48</v>
      </c>
      <c r="P22" s="203"/>
      <c r="Q22" s="204" t="s">
        <v>49</v>
      </c>
      <c r="R22" s="204"/>
      <c r="S22" s="33" t="s">
        <v>1221</v>
      </c>
      <c r="T22" s="33" t="s">
        <v>50</v>
      </c>
      <c r="U22" s="33" t="s">
        <v>1220</v>
      </c>
      <c r="V22" s="33">
        <f>+IF(ISERR(U22/T22*100),"N/A",ROUND(U22/T22*100,2))</f>
        <v>25.5</v>
      </c>
      <c r="W22" s="34">
        <f>+IF(ISERR(U22/S22*100),"N/A",ROUND(U22/S22*100,2))</f>
        <v>0</v>
      </c>
    </row>
    <row r="23" spans="2:27" ht="56.25" customHeight="1" x14ac:dyDescent="0.2">
      <c r="B23" s="201" t="s">
        <v>1219</v>
      </c>
      <c r="C23" s="202"/>
      <c r="D23" s="202"/>
      <c r="E23" s="202"/>
      <c r="F23" s="202"/>
      <c r="G23" s="202"/>
      <c r="H23" s="202"/>
      <c r="I23" s="202"/>
      <c r="J23" s="202"/>
      <c r="K23" s="202"/>
      <c r="L23" s="202"/>
      <c r="M23" s="203" t="s">
        <v>1218</v>
      </c>
      <c r="N23" s="203"/>
      <c r="O23" s="203" t="s">
        <v>48</v>
      </c>
      <c r="P23" s="203"/>
      <c r="Q23" s="204" t="s">
        <v>49</v>
      </c>
      <c r="R23" s="204"/>
      <c r="S23" s="33" t="s">
        <v>1217</v>
      </c>
      <c r="T23" s="33" t="s">
        <v>50</v>
      </c>
      <c r="U23" s="33" t="s">
        <v>1216</v>
      </c>
      <c r="V23" s="33">
        <f>+IF(ISERR(U23/T23*100),"N/A",ROUND(U23/T23*100,2))</f>
        <v>11.6</v>
      </c>
      <c r="W23" s="34">
        <f>+IF(ISERR(U23/S23*100),"N/A",ROUND(U23/S23*100,2))</f>
        <v>0.03</v>
      </c>
    </row>
    <row r="24" spans="2:27" ht="56.25" customHeight="1" x14ac:dyDescent="0.2">
      <c r="B24" s="201" t="s">
        <v>1215</v>
      </c>
      <c r="C24" s="202"/>
      <c r="D24" s="202"/>
      <c r="E24" s="202"/>
      <c r="F24" s="202"/>
      <c r="G24" s="202"/>
      <c r="H24" s="202"/>
      <c r="I24" s="202"/>
      <c r="J24" s="202"/>
      <c r="K24" s="202"/>
      <c r="L24" s="202"/>
      <c r="M24" s="203" t="s">
        <v>1213</v>
      </c>
      <c r="N24" s="203"/>
      <c r="O24" s="203" t="s">
        <v>48</v>
      </c>
      <c r="P24" s="203"/>
      <c r="Q24" s="204" t="s">
        <v>49</v>
      </c>
      <c r="R24" s="204"/>
      <c r="S24" s="33" t="s">
        <v>50</v>
      </c>
      <c r="T24" s="33" t="s">
        <v>50</v>
      </c>
      <c r="U24" s="33" t="s">
        <v>50</v>
      </c>
      <c r="V24" s="33">
        <f>+IF(ISERR(U24/T24*100),"N/A",ROUND(U24/T24*100,2))</f>
        <v>100</v>
      </c>
      <c r="W24" s="34">
        <f>+IF(ISERR(U24/S24*100),"N/A",ROUND(U24/S24*100,2))</f>
        <v>100</v>
      </c>
    </row>
    <row r="25" spans="2:27" ht="56.25" customHeight="1" thickBot="1" x14ac:dyDescent="0.25">
      <c r="B25" s="201" t="s">
        <v>1214</v>
      </c>
      <c r="C25" s="202"/>
      <c r="D25" s="202"/>
      <c r="E25" s="202"/>
      <c r="F25" s="202"/>
      <c r="G25" s="202"/>
      <c r="H25" s="202"/>
      <c r="I25" s="202"/>
      <c r="J25" s="202"/>
      <c r="K25" s="202"/>
      <c r="L25" s="202"/>
      <c r="M25" s="203" t="s">
        <v>1213</v>
      </c>
      <c r="N25" s="203"/>
      <c r="O25" s="203" t="s">
        <v>48</v>
      </c>
      <c r="P25" s="203"/>
      <c r="Q25" s="204" t="s">
        <v>49</v>
      </c>
      <c r="R25" s="204"/>
      <c r="S25" s="33" t="s">
        <v>50</v>
      </c>
      <c r="T25" s="33" t="s">
        <v>50</v>
      </c>
      <c r="U25" s="33" t="s">
        <v>50</v>
      </c>
      <c r="V25" s="33">
        <f>+IF(ISERR(U25/T25*100),"N/A",ROUND(U25/T25*100,2))</f>
        <v>100</v>
      </c>
      <c r="W25" s="34">
        <f>+IF(ISERR(U25/S25*100),"N/A",ROUND(U25/S25*100,2))</f>
        <v>100</v>
      </c>
    </row>
    <row r="26" spans="2:27" ht="21.75" customHeight="1" thickTop="1" thickBot="1" x14ac:dyDescent="0.25">
      <c r="B26" s="9" t="s">
        <v>59</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5" t="s">
        <v>2281</v>
      </c>
      <c r="C27" s="186"/>
      <c r="D27" s="186"/>
      <c r="E27" s="186"/>
      <c r="F27" s="186"/>
      <c r="G27" s="186"/>
      <c r="H27" s="186"/>
      <c r="I27" s="186"/>
      <c r="J27" s="186"/>
      <c r="K27" s="186"/>
      <c r="L27" s="186"/>
      <c r="M27" s="186"/>
      <c r="N27" s="186"/>
      <c r="O27" s="186"/>
      <c r="P27" s="186"/>
      <c r="Q27" s="187"/>
      <c r="R27" s="36" t="s">
        <v>41</v>
      </c>
      <c r="S27" s="191" t="s">
        <v>42</v>
      </c>
      <c r="T27" s="191"/>
      <c r="U27" s="37" t="s">
        <v>60</v>
      </c>
      <c r="V27" s="192" t="s">
        <v>61</v>
      </c>
      <c r="W27" s="193"/>
    </row>
    <row r="28" spans="2:27" ht="30.75" customHeight="1" thickBot="1" x14ac:dyDescent="0.25">
      <c r="B28" s="188"/>
      <c r="C28" s="189"/>
      <c r="D28" s="189"/>
      <c r="E28" s="189"/>
      <c r="F28" s="189"/>
      <c r="G28" s="189"/>
      <c r="H28" s="189"/>
      <c r="I28" s="189"/>
      <c r="J28" s="189"/>
      <c r="K28" s="189"/>
      <c r="L28" s="189"/>
      <c r="M28" s="189"/>
      <c r="N28" s="189"/>
      <c r="O28" s="189"/>
      <c r="P28" s="189"/>
      <c r="Q28" s="190"/>
      <c r="R28" s="38" t="s">
        <v>62</v>
      </c>
      <c r="S28" s="38" t="s">
        <v>62</v>
      </c>
      <c r="T28" s="38" t="s">
        <v>48</v>
      </c>
      <c r="U28" s="38" t="s">
        <v>62</v>
      </c>
      <c r="V28" s="38" t="s">
        <v>63</v>
      </c>
      <c r="W28" s="39" t="s">
        <v>64</v>
      </c>
      <c r="Y28" s="35"/>
    </row>
    <row r="29" spans="2:27" ht="23.25" customHeight="1" thickBot="1" x14ac:dyDescent="0.25">
      <c r="B29" s="194" t="s">
        <v>65</v>
      </c>
      <c r="C29" s="195"/>
      <c r="D29" s="195"/>
      <c r="E29" s="40" t="s">
        <v>1211</v>
      </c>
      <c r="F29" s="40"/>
      <c r="G29" s="40"/>
      <c r="H29" s="41"/>
      <c r="I29" s="41"/>
      <c r="J29" s="41"/>
      <c r="K29" s="41"/>
      <c r="L29" s="41"/>
      <c r="M29" s="41"/>
      <c r="N29" s="41"/>
      <c r="O29" s="41"/>
      <c r="P29" s="42"/>
      <c r="Q29" s="42"/>
      <c r="R29" s="43" t="s">
        <v>1212</v>
      </c>
      <c r="S29" s="44" t="s">
        <v>10</v>
      </c>
      <c r="T29" s="42"/>
      <c r="U29" s="44" t="s">
        <v>1209</v>
      </c>
      <c r="V29" s="42"/>
      <c r="W29" s="45">
        <f>+IF(ISERR(U29/R29*100),"N/A",ROUND(U29/R29*100,2))</f>
        <v>112.23</v>
      </c>
    </row>
    <row r="30" spans="2:27" ht="26.25" customHeight="1" x14ac:dyDescent="0.2">
      <c r="B30" s="196" t="s">
        <v>69</v>
      </c>
      <c r="C30" s="197"/>
      <c r="D30" s="197"/>
      <c r="E30" s="46" t="s">
        <v>1211</v>
      </c>
      <c r="F30" s="46"/>
      <c r="G30" s="46"/>
      <c r="H30" s="47"/>
      <c r="I30" s="47"/>
      <c r="J30" s="47"/>
      <c r="K30" s="47"/>
      <c r="L30" s="47"/>
      <c r="M30" s="47"/>
      <c r="N30" s="47"/>
      <c r="O30" s="47"/>
      <c r="P30" s="48"/>
      <c r="Q30" s="48"/>
      <c r="R30" s="49" t="s">
        <v>1210</v>
      </c>
      <c r="S30" s="50" t="s">
        <v>1210</v>
      </c>
      <c r="T30" s="50">
        <f>+IF(ISERR(S30/R30*100),"N/A",ROUND(S30/R30*100,2))</f>
        <v>100</v>
      </c>
      <c r="U30" s="50" t="s">
        <v>1209</v>
      </c>
      <c r="V30" s="50">
        <f>+IF(ISERR(U30/S30*100),"N/A",ROUND(U30/S30*100,2))</f>
        <v>91.99</v>
      </c>
      <c r="W30" s="51">
        <f>+IF(ISERR(U30/R30*100),"N/A",ROUND(U30/R30*100,2))</f>
        <v>91.99</v>
      </c>
    </row>
    <row r="31" spans="2:27" ht="23.25" customHeight="1" thickBot="1" x14ac:dyDescent="0.25">
      <c r="B31" s="194" t="s">
        <v>65</v>
      </c>
      <c r="C31" s="195"/>
      <c r="D31" s="195"/>
      <c r="E31" s="40" t="s">
        <v>1207</v>
      </c>
      <c r="F31" s="40"/>
      <c r="G31" s="40"/>
      <c r="H31" s="41"/>
      <c r="I31" s="41"/>
      <c r="J31" s="41"/>
      <c r="K31" s="41"/>
      <c r="L31" s="41"/>
      <c r="M31" s="41"/>
      <c r="N31" s="41"/>
      <c r="O31" s="41"/>
      <c r="P31" s="42"/>
      <c r="Q31" s="42"/>
      <c r="R31" s="43" t="s">
        <v>1208</v>
      </c>
      <c r="S31" s="44" t="s">
        <v>10</v>
      </c>
      <c r="T31" s="42"/>
      <c r="U31" s="44" t="s">
        <v>1205</v>
      </c>
      <c r="V31" s="42"/>
      <c r="W31" s="45">
        <f>+IF(ISERR(U31/R31*100),"N/A",ROUND(U31/R31*100,2))</f>
        <v>300.61</v>
      </c>
    </row>
    <row r="32" spans="2:27" ht="26.25" customHeight="1" thickBot="1" x14ac:dyDescent="0.25">
      <c r="B32" s="196" t="s">
        <v>69</v>
      </c>
      <c r="C32" s="197"/>
      <c r="D32" s="197"/>
      <c r="E32" s="46" t="s">
        <v>1207</v>
      </c>
      <c r="F32" s="46"/>
      <c r="G32" s="46"/>
      <c r="H32" s="47"/>
      <c r="I32" s="47"/>
      <c r="J32" s="47"/>
      <c r="K32" s="47"/>
      <c r="L32" s="47"/>
      <c r="M32" s="47"/>
      <c r="N32" s="47"/>
      <c r="O32" s="47"/>
      <c r="P32" s="48"/>
      <c r="Q32" s="48"/>
      <c r="R32" s="49" t="s">
        <v>1206</v>
      </c>
      <c r="S32" s="50" t="s">
        <v>1206</v>
      </c>
      <c r="T32" s="50">
        <f>+IF(ISERR(S32/R32*100),"N/A",ROUND(S32/R32*100,2))</f>
        <v>100</v>
      </c>
      <c r="U32" s="50" t="s">
        <v>1205</v>
      </c>
      <c r="V32" s="50">
        <f>+IF(ISERR(U32/S32*100),"N/A",ROUND(U32/S32*100,2))</f>
        <v>88.8</v>
      </c>
      <c r="W32" s="51">
        <f>+IF(ISERR(U32/R32*100),"N/A",ROUND(U32/R32*100,2))</f>
        <v>88.8</v>
      </c>
    </row>
    <row r="33" spans="2:23" ht="22.5" customHeight="1" thickTop="1" thickBot="1" x14ac:dyDescent="0.25">
      <c r="B33" s="9" t="s">
        <v>71</v>
      </c>
      <c r="C33" s="10"/>
      <c r="D33" s="10"/>
      <c r="E33" s="10"/>
      <c r="F33" s="10"/>
      <c r="G33" s="10"/>
      <c r="H33" s="11"/>
      <c r="I33" s="11"/>
      <c r="J33" s="11"/>
      <c r="K33" s="11"/>
      <c r="L33" s="11"/>
      <c r="M33" s="11"/>
      <c r="N33" s="11"/>
      <c r="O33" s="11"/>
      <c r="P33" s="11"/>
      <c r="Q33" s="11"/>
      <c r="R33" s="11"/>
      <c r="S33" s="11"/>
      <c r="T33" s="11"/>
      <c r="U33" s="11"/>
      <c r="V33" s="11"/>
      <c r="W33" s="12"/>
    </row>
    <row r="34" spans="2:23" ht="37.5" customHeight="1" thickTop="1" x14ac:dyDescent="0.2">
      <c r="B34" s="179" t="s">
        <v>2148</v>
      </c>
      <c r="C34" s="180"/>
      <c r="D34" s="180"/>
      <c r="E34" s="180"/>
      <c r="F34" s="180"/>
      <c r="G34" s="180"/>
      <c r="H34" s="180"/>
      <c r="I34" s="180"/>
      <c r="J34" s="180"/>
      <c r="K34" s="180"/>
      <c r="L34" s="180"/>
      <c r="M34" s="180"/>
      <c r="N34" s="180"/>
      <c r="O34" s="180"/>
      <c r="P34" s="180"/>
      <c r="Q34" s="180"/>
      <c r="R34" s="180"/>
      <c r="S34" s="180"/>
      <c r="T34" s="180"/>
      <c r="U34" s="180"/>
      <c r="V34" s="180"/>
      <c r="W34" s="181"/>
    </row>
    <row r="35" spans="2:23" ht="201" customHeight="1" thickBot="1" x14ac:dyDescent="0.25">
      <c r="B35" s="198"/>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Top="1" x14ac:dyDescent="0.2">
      <c r="B36" s="179" t="s">
        <v>2149</v>
      </c>
      <c r="C36" s="180"/>
      <c r="D36" s="180"/>
      <c r="E36" s="180"/>
      <c r="F36" s="180"/>
      <c r="G36" s="180"/>
      <c r="H36" s="180"/>
      <c r="I36" s="180"/>
      <c r="J36" s="180"/>
      <c r="K36" s="180"/>
      <c r="L36" s="180"/>
      <c r="M36" s="180"/>
      <c r="N36" s="180"/>
      <c r="O36" s="180"/>
      <c r="P36" s="180"/>
      <c r="Q36" s="180"/>
      <c r="R36" s="180"/>
      <c r="S36" s="180"/>
      <c r="T36" s="180"/>
      <c r="U36" s="180"/>
      <c r="V36" s="180"/>
      <c r="W36" s="181"/>
    </row>
    <row r="37" spans="2:23" ht="43.5" customHeight="1" thickBot="1" x14ac:dyDescent="0.25">
      <c r="B37" s="198"/>
      <c r="C37" s="199"/>
      <c r="D37" s="199"/>
      <c r="E37" s="199"/>
      <c r="F37" s="199"/>
      <c r="G37" s="199"/>
      <c r="H37" s="199"/>
      <c r="I37" s="199"/>
      <c r="J37" s="199"/>
      <c r="K37" s="199"/>
      <c r="L37" s="199"/>
      <c r="M37" s="199"/>
      <c r="N37" s="199"/>
      <c r="O37" s="199"/>
      <c r="P37" s="199"/>
      <c r="Q37" s="199"/>
      <c r="R37" s="199"/>
      <c r="S37" s="199"/>
      <c r="T37" s="199"/>
      <c r="U37" s="199"/>
      <c r="V37" s="199"/>
      <c r="W37" s="200"/>
    </row>
    <row r="38" spans="2:23" ht="37.5" customHeight="1" thickTop="1" x14ac:dyDescent="0.2">
      <c r="B38" s="179" t="s">
        <v>2150</v>
      </c>
      <c r="C38" s="180"/>
      <c r="D38" s="180"/>
      <c r="E38" s="180"/>
      <c r="F38" s="180"/>
      <c r="G38" s="180"/>
      <c r="H38" s="180"/>
      <c r="I38" s="180"/>
      <c r="J38" s="180"/>
      <c r="K38" s="180"/>
      <c r="L38" s="180"/>
      <c r="M38" s="180"/>
      <c r="N38" s="180"/>
      <c r="O38" s="180"/>
      <c r="P38" s="180"/>
      <c r="Q38" s="180"/>
      <c r="R38" s="180"/>
      <c r="S38" s="180"/>
      <c r="T38" s="180"/>
      <c r="U38" s="180"/>
      <c r="V38" s="180"/>
      <c r="W38" s="181"/>
    </row>
    <row r="39" spans="2:23" ht="105" customHeight="1" thickBot="1" x14ac:dyDescent="0.25">
      <c r="B39" s="182"/>
      <c r="C39" s="183"/>
      <c r="D39" s="183"/>
      <c r="E39" s="183"/>
      <c r="F39" s="183"/>
      <c r="G39" s="183"/>
      <c r="H39" s="183"/>
      <c r="I39" s="183"/>
      <c r="J39" s="183"/>
      <c r="K39" s="183"/>
      <c r="L39" s="183"/>
      <c r="M39" s="183"/>
      <c r="N39" s="183"/>
      <c r="O39" s="183"/>
      <c r="P39" s="183"/>
      <c r="Q39" s="183"/>
      <c r="R39" s="183"/>
      <c r="S39" s="183"/>
      <c r="T39" s="183"/>
      <c r="U39" s="183"/>
      <c r="V39" s="183"/>
      <c r="W39" s="184"/>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1204</v>
      </c>
      <c r="D4" s="232" t="s">
        <v>1203</v>
      </c>
      <c r="E4" s="232"/>
      <c r="F4" s="232"/>
      <c r="G4" s="232"/>
      <c r="H4" s="233"/>
      <c r="I4" s="16"/>
      <c r="J4" s="234" t="s">
        <v>6</v>
      </c>
      <c r="K4" s="232"/>
      <c r="L4" s="15" t="s">
        <v>1240</v>
      </c>
      <c r="M4" s="235" t="s">
        <v>1239</v>
      </c>
      <c r="N4" s="235"/>
      <c r="O4" s="235"/>
      <c r="P4" s="235"/>
      <c r="Q4" s="236"/>
      <c r="R4" s="17"/>
      <c r="S4" s="237" t="s">
        <v>2022</v>
      </c>
      <c r="T4" s="238"/>
      <c r="U4" s="238"/>
      <c r="V4" s="225" t="s">
        <v>1238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351</v>
      </c>
      <c r="D6" s="221" t="s">
        <v>1237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1225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1236</v>
      </c>
      <c r="C21" s="202"/>
      <c r="D21" s="202"/>
      <c r="E21" s="202"/>
      <c r="F21" s="202"/>
      <c r="G21" s="202"/>
      <c r="H21" s="202"/>
      <c r="I21" s="202"/>
      <c r="J21" s="202"/>
      <c r="K21" s="202"/>
      <c r="L21" s="202"/>
      <c r="M21" s="203" t="s">
        <v>351</v>
      </c>
      <c r="N21" s="203"/>
      <c r="O21" s="203" t="s">
        <v>48</v>
      </c>
      <c r="P21" s="203"/>
      <c r="Q21" s="204" t="s">
        <v>49</v>
      </c>
      <c r="R21" s="204"/>
      <c r="S21" s="33" t="s">
        <v>1235</v>
      </c>
      <c r="T21" s="33" t="s">
        <v>1235</v>
      </c>
      <c r="U21" s="33" t="s">
        <v>1234</v>
      </c>
      <c r="V21" s="33">
        <f>+IF(ISERR(U21/T21*100),"N/A",ROUND(U21/T21*100,2))</f>
        <v>172.93</v>
      </c>
      <c r="W21" s="34">
        <f>+IF(ISERR(U21/S21*100),"N/A",ROUND(U21/S21*100,2))</f>
        <v>172.93</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339</v>
      </c>
      <c r="F25" s="40"/>
      <c r="G25" s="40"/>
      <c r="H25" s="41"/>
      <c r="I25" s="41"/>
      <c r="J25" s="41"/>
      <c r="K25" s="41"/>
      <c r="L25" s="41"/>
      <c r="M25" s="41"/>
      <c r="N25" s="41"/>
      <c r="O25" s="41"/>
      <c r="P25" s="42"/>
      <c r="Q25" s="42"/>
      <c r="R25" s="43" t="s">
        <v>1233</v>
      </c>
      <c r="S25" s="44" t="s">
        <v>10</v>
      </c>
      <c r="T25" s="42"/>
      <c r="U25" s="44" t="s">
        <v>1231</v>
      </c>
      <c r="V25" s="42"/>
      <c r="W25" s="45">
        <f>+IF(ISERR(U25/R25*100),"N/A",ROUND(U25/R25*100,2))</f>
        <v>99.19</v>
      </c>
    </row>
    <row r="26" spans="2:27" ht="26.25" customHeight="1" thickBot="1" x14ac:dyDescent="0.25">
      <c r="B26" s="196" t="s">
        <v>69</v>
      </c>
      <c r="C26" s="197"/>
      <c r="D26" s="197"/>
      <c r="E26" s="46" t="s">
        <v>339</v>
      </c>
      <c r="F26" s="46"/>
      <c r="G26" s="46"/>
      <c r="H26" s="47"/>
      <c r="I26" s="47"/>
      <c r="J26" s="47"/>
      <c r="K26" s="47"/>
      <c r="L26" s="47"/>
      <c r="M26" s="47"/>
      <c r="N26" s="47"/>
      <c r="O26" s="47"/>
      <c r="P26" s="48"/>
      <c r="Q26" s="48"/>
      <c r="R26" s="49" t="s">
        <v>1232</v>
      </c>
      <c r="S26" s="50" t="s">
        <v>1232</v>
      </c>
      <c r="T26" s="50">
        <f>+IF(ISERR(S26/R26*100),"N/A",ROUND(S26/R26*100,2))</f>
        <v>100</v>
      </c>
      <c r="U26" s="50" t="s">
        <v>1231</v>
      </c>
      <c r="V26" s="50">
        <f>+IF(ISERR(U26/S26*100),"N/A",ROUND(U26/S26*100,2))</f>
        <v>99.99</v>
      </c>
      <c r="W26" s="51">
        <f>+IF(ISERR(U26/R26*100),"N/A",ROUND(U26/R26*100,2))</f>
        <v>99.99</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2145</v>
      </c>
      <c r="C28" s="180"/>
      <c r="D28" s="180"/>
      <c r="E28" s="180"/>
      <c r="F28" s="180"/>
      <c r="G28" s="180"/>
      <c r="H28" s="180"/>
      <c r="I28" s="180"/>
      <c r="J28" s="180"/>
      <c r="K28" s="180"/>
      <c r="L28" s="180"/>
      <c r="M28" s="180"/>
      <c r="N28" s="180"/>
      <c r="O28" s="180"/>
      <c r="P28" s="180"/>
      <c r="Q28" s="180"/>
      <c r="R28" s="180"/>
      <c r="S28" s="180"/>
      <c r="T28" s="180"/>
      <c r="U28" s="180"/>
      <c r="V28" s="180"/>
      <c r="W28" s="181"/>
    </row>
    <row r="29" spans="2:27" ht="4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2146</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2147</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83.25" customHeight="1" thickTop="1" thickBot="1" x14ac:dyDescent="0.25">
      <c r="A4" s="13"/>
      <c r="B4" s="14" t="s">
        <v>3</v>
      </c>
      <c r="C4" s="15" t="s">
        <v>4</v>
      </c>
      <c r="D4" s="232" t="s">
        <v>5</v>
      </c>
      <c r="E4" s="232"/>
      <c r="F4" s="232"/>
      <c r="G4" s="232"/>
      <c r="H4" s="233"/>
      <c r="I4" s="16"/>
      <c r="J4" s="234" t="s">
        <v>6</v>
      </c>
      <c r="K4" s="232"/>
      <c r="L4" s="15" t="s">
        <v>86</v>
      </c>
      <c r="M4" s="235" t="s">
        <v>87</v>
      </c>
      <c r="N4" s="235"/>
      <c r="O4" s="235"/>
      <c r="P4" s="235"/>
      <c r="Q4" s="236"/>
      <c r="R4" s="17"/>
      <c r="S4" s="237" t="s">
        <v>2022</v>
      </c>
      <c r="T4" s="238"/>
      <c r="U4" s="238"/>
      <c r="V4" s="225" t="s">
        <v>88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89</v>
      </c>
      <c r="D6" s="221" t="s">
        <v>90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91</v>
      </c>
      <c r="D7" s="223" t="s">
        <v>92</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93</v>
      </c>
      <c r="K8" s="24" t="s">
        <v>94</v>
      </c>
      <c r="L8" s="24" t="s">
        <v>93</v>
      </c>
      <c r="M8" s="24" t="s">
        <v>94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98.25" customHeight="1" thickTop="1" thickBot="1" x14ac:dyDescent="0.25">
      <c r="B10" s="25" t="s">
        <v>21</v>
      </c>
      <c r="C10" s="225" t="s">
        <v>95</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96</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97</v>
      </c>
      <c r="C21" s="202"/>
      <c r="D21" s="202"/>
      <c r="E21" s="202"/>
      <c r="F21" s="202"/>
      <c r="G21" s="202"/>
      <c r="H21" s="202"/>
      <c r="I21" s="202"/>
      <c r="J21" s="202"/>
      <c r="K21" s="202"/>
      <c r="L21" s="202"/>
      <c r="M21" s="203" t="s">
        <v>89</v>
      </c>
      <c r="N21" s="203"/>
      <c r="O21" s="203" t="s">
        <v>48</v>
      </c>
      <c r="P21" s="203"/>
      <c r="Q21" s="204" t="s">
        <v>49</v>
      </c>
      <c r="R21" s="204"/>
      <c r="S21" s="33" t="s">
        <v>50</v>
      </c>
      <c r="T21" s="33" t="s">
        <v>50</v>
      </c>
      <c r="U21" s="33" t="s">
        <v>98</v>
      </c>
      <c r="V21" s="33">
        <f>+IF(ISERR(U21/T21*100),"N/A",ROUND(U21/T21*100,2))</f>
        <v>331</v>
      </c>
      <c r="W21" s="34">
        <f>+IF(ISERR(U21/S21*100),"N/A",ROUND(U21/S21*100,2))</f>
        <v>331</v>
      </c>
    </row>
    <row r="22" spans="2:27" ht="56.25" customHeight="1" thickBot="1" x14ac:dyDescent="0.25">
      <c r="B22" s="201" t="s">
        <v>99</v>
      </c>
      <c r="C22" s="202"/>
      <c r="D22" s="202"/>
      <c r="E22" s="202"/>
      <c r="F22" s="202"/>
      <c r="G22" s="202"/>
      <c r="H22" s="202"/>
      <c r="I22" s="202"/>
      <c r="J22" s="202"/>
      <c r="K22" s="202"/>
      <c r="L22" s="202"/>
      <c r="M22" s="203" t="s">
        <v>91</v>
      </c>
      <c r="N22" s="203"/>
      <c r="O22" s="203" t="s">
        <v>48</v>
      </c>
      <c r="P22" s="203"/>
      <c r="Q22" s="204" t="s">
        <v>49</v>
      </c>
      <c r="R22" s="204"/>
      <c r="S22" s="33" t="s">
        <v>50</v>
      </c>
      <c r="T22" s="33" t="s">
        <v>50</v>
      </c>
      <c r="U22" s="33" t="s">
        <v>84</v>
      </c>
      <c r="V22" s="33">
        <f>+IF(ISERR(U22/T22*100),"N/A",ROUND(U22/T22*100,2))</f>
        <v>0</v>
      </c>
      <c r="W22" s="34">
        <f>+IF(ISERR(U22/S22*100),"N/A",ROUND(U22/S22*100,2))</f>
        <v>0</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100</v>
      </c>
      <c r="F26" s="40"/>
      <c r="G26" s="40"/>
      <c r="H26" s="41"/>
      <c r="I26" s="41"/>
      <c r="J26" s="41"/>
      <c r="K26" s="41"/>
      <c r="L26" s="41"/>
      <c r="M26" s="41"/>
      <c r="N26" s="41"/>
      <c r="O26" s="41"/>
      <c r="P26" s="42"/>
      <c r="Q26" s="42"/>
      <c r="R26" s="43" t="s">
        <v>101</v>
      </c>
      <c r="S26" s="44" t="s">
        <v>10</v>
      </c>
      <c r="T26" s="42"/>
      <c r="U26" s="44" t="s">
        <v>84</v>
      </c>
      <c r="V26" s="42"/>
      <c r="W26" s="45">
        <f>+IF(ISERR(U26/R26*100),"N/A",ROUND(U26/R26*100,2))</f>
        <v>0</v>
      </c>
    </row>
    <row r="27" spans="2:27" ht="26.25" customHeight="1" x14ac:dyDescent="0.2">
      <c r="B27" s="196" t="s">
        <v>69</v>
      </c>
      <c r="C27" s="197"/>
      <c r="D27" s="197"/>
      <c r="E27" s="46" t="s">
        <v>100</v>
      </c>
      <c r="F27" s="46"/>
      <c r="G27" s="46"/>
      <c r="H27" s="47"/>
      <c r="I27" s="47"/>
      <c r="J27" s="47"/>
      <c r="K27" s="47"/>
      <c r="L27" s="47"/>
      <c r="M27" s="47"/>
      <c r="N27" s="47"/>
      <c r="O27" s="47"/>
      <c r="P27" s="48"/>
      <c r="Q27" s="48"/>
      <c r="R27" s="49" t="s">
        <v>84</v>
      </c>
      <c r="S27" s="50" t="s">
        <v>84</v>
      </c>
      <c r="T27" s="50" t="str">
        <f>+IF(ISERR(S27/R27*100),"N/A",ROUND(S27/R27*100,2))</f>
        <v>N/A</v>
      </c>
      <c r="U27" s="50" t="s">
        <v>84</v>
      </c>
      <c r="V27" s="50" t="str">
        <f>+IF(ISERR(U27/S27*100),"N/A",ROUND(U27/S27*100,2))</f>
        <v>N/A</v>
      </c>
      <c r="W27" s="51" t="str">
        <f>+IF(ISERR(U27/R27*100),"N/A",ROUND(U27/R27*100,2))</f>
        <v>N/A</v>
      </c>
    </row>
    <row r="28" spans="2:27" ht="23.25" customHeight="1" thickBot="1" x14ac:dyDescent="0.25">
      <c r="B28" s="194" t="s">
        <v>65</v>
      </c>
      <c r="C28" s="195"/>
      <c r="D28" s="195"/>
      <c r="E28" s="40" t="s">
        <v>102</v>
      </c>
      <c r="F28" s="40"/>
      <c r="G28" s="40"/>
      <c r="H28" s="41"/>
      <c r="I28" s="41"/>
      <c r="J28" s="41"/>
      <c r="K28" s="41"/>
      <c r="L28" s="41"/>
      <c r="M28" s="41"/>
      <c r="N28" s="41"/>
      <c r="O28" s="41"/>
      <c r="P28" s="42"/>
      <c r="Q28" s="42"/>
      <c r="R28" s="43" t="s">
        <v>103</v>
      </c>
      <c r="S28" s="44" t="s">
        <v>10</v>
      </c>
      <c r="T28" s="42"/>
      <c r="U28" s="44" t="s">
        <v>84</v>
      </c>
      <c r="V28" s="42"/>
      <c r="W28" s="45">
        <f>+IF(ISERR(U28/R28*100),"N/A",ROUND(U28/R28*100,2))</f>
        <v>0</v>
      </c>
    </row>
    <row r="29" spans="2:27" ht="26.25" customHeight="1" thickBot="1" x14ac:dyDescent="0.25">
      <c r="B29" s="196" t="s">
        <v>69</v>
      </c>
      <c r="C29" s="197"/>
      <c r="D29" s="197"/>
      <c r="E29" s="46" t="s">
        <v>102</v>
      </c>
      <c r="F29" s="46"/>
      <c r="G29" s="46"/>
      <c r="H29" s="47"/>
      <c r="I29" s="47"/>
      <c r="J29" s="47"/>
      <c r="K29" s="47"/>
      <c r="L29" s="47"/>
      <c r="M29" s="47"/>
      <c r="N29" s="47"/>
      <c r="O29" s="47"/>
      <c r="P29" s="48"/>
      <c r="Q29" s="48"/>
      <c r="R29" s="49" t="s">
        <v>84</v>
      </c>
      <c r="S29" s="50" t="s">
        <v>84</v>
      </c>
      <c r="T29" s="50" t="str">
        <f>+IF(ISERR(S29/R29*100),"N/A",ROUND(S29/R29*100,2))</f>
        <v>N/A</v>
      </c>
      <c r="U29" s="50" t="s">
        <v>84</v>
      </c>
      <c r="V29" s="50" t="str">
        <f>+IF(ISERR(U29/S29*100),"N/A",ROUND(U29/S29*100,2))</f>
        <v>N/A</v>
      </c>
      <c r="W29" s="51" t="str">
        <f>+IF(ISERR(U29/R29*100),"N/A",ROUND(U29/R29*100,2))</f>
        <v>N/A</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9" t="s">
        <v>2271</v>
      </c>
      <c r="C31" s="180"/>
      <c r="D31" s="180"/>
      <c r="E31" s="180"/>
      <c r="F31" s="180"/>
      <c r="G31" s="180"/>
      <c r="H31" s="180"/>
      <c r="I31" s="180"/>
      <c r="J31" s="180"/>
      <c r="K31" s="180"/>
      <c r="L31" s="180"/>
      <c r="M31" s="180"/>
      <c r="N31" s="180"/>
      <c r="O31" s="180"/>
      <c r="P31" s="180"/>
      <c r="Q31" s="180"/>
      <c r="R31" s="180"/>
      <c r="S31" s="180"/>
      <c r="T31" s="180"/>
      <c r="U31" s="180"/>
      <c r="V31" s="180"/>
      <c r="W31" s="181"/>
    </row>
    <row r="32" spans="2:27" ht="225.7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2272</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99.5"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2273</v>
      </c>
      <c r="C35" s="180"/>
      <c r="D35" s="180"/>
      <c r="E35" s="180"/>
      <c r="F35" s="180"/>
      <c r="G35" s="180"/>
      <c r="H35" s="180"/>
      <c r="I35" s="180"/>
      <c r="J35" s="180"/>
      <c r="K35" s="180"/>
      <c r="L35" s="180"/>
      <c r="M35" s="180"/>
      <c r="N35" s="180"/>
      <c r="O35" s="180"/>
      <c r="P35" s="180"/>
      <c r="Q35" s="180"/>
      <c r="R35" s="180"/>
      <c r="S35" s="180"/>
      <c r="T35" s="180"/>
      <c r="U35" s="180"/>
      <c r="V35" s="180"/>
      <c r="W35" s="181"/>
    </row>
    <row r="36" spans="2:23" ht="91.5" customHeight="1" thickBot="1" x14ac:dyDescent="0.25">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57">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4:Q25"/>
    <mergeCell ref="B33:W34"/>
    <mergeCell ref="B35:W36"/>
    <mergeCell ref="V24:W24"/>
    <mergeCell ref="B26:D26"/>
    <mergeCell ref="B27:D27"/>
    <mergeCell ref="B28:D28"/>
    <mergeCell ref="B29:D29"/>
    <mergeCell ref="B31:W32"/>
    <mergeCell ref="S24:T2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1249</v>
      </c>
      <c r="D4" s="232" t="s">
        <v>1248</v>
      </c>
      <c r="E4" s="232"/>
      <c r="F4" s="232"/>
      <c r="G4" s="232"/>
      <c r="H4" s="233"/>
      <c r="I4" s="16"/>
      <c r="J4" s="234" t="s">
        <v>6</v>
      </c>
      <c r="K4" s="232"/>
      <c r="L4" s="15" t="s">
        <v>204</v>
      </c>
      <c r="M4" s="235" t="s">
        <v>203</v>
      </c>
      <c r="N4" s="235"/>
      <c r="O4" s="235"/>
      <c r="P4" s="235"/>
      <c r="Q4" s="236"/>
      <c r="R4" s="17"/>
      <c r="S4" s="237" t="s">
        <v>2022</v>
      </c>
      <c r="T4" s="238"/>
      <c r="U4" s="238"/>
      <c r="V4" s="225" t="s">
        <v>1247</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1218</v>
      </c>
      <c r="D6" s="221" t="s">
        <v>1246</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549</v>
      </c>
      <c r="K8" s="24" t="s">
        <v>549</v>
      </c>
      <c r="L8" s="24" t="s">
        <v>1245</v>
      </c>
      <c r="M8" s="24" t="s">
        <v>348</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68.75" customHeight="1" thickTop="1" thickBot="1" x14ac:dyDescent="0.25">
      <c r="B10" s="25" t="s">
        <v>21</v>
      </c>
      <c r="C10" s="225" t="s">
        <v>1244</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1243</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1242</v>
      </c>
      <c r="C21" s="202"/>
      <c r="D21" s="202"/>
      <c r="E21" s="202"/>
      <c r="F21" s="202"/>
      <c r="G21" s="202"/>
      <c r="H21" s="202"/>
      <c r="I21" s="202"/>
      <c r="J21" s="202"/>
      <c r="K21" s="202"/>
      <c r="L21" s="202"/>
      <c r="M21" s="203" t="s">
        <v>1218</v>
      </c>
      <c r="N21" s="203"/>
      <c r="O21" s="203" t="s">
        <v>48</v>
      </c>
      <c r="P21" s="203"/>
      <c r="Q21" s="204" t="s">
        <v>49</v>
      </c>
      <c r="R21" s="204"/>
      <c r="S21" s="33" t="s">
        <v>50</v>
      </c>
      <c r="T21" s="33" t="s">
        <v>50</v>
      </c>
      <c r="U21" s="33" t="s">
        <v>50</v>
      </c>
      <c r="V21" s="33">
        <f>+IF(ISERR(U21/T21*100),"N/A",ROUND(U21/T21*100,2))</f>
        <v>100</v>
      </c>
      <c r="W21" s="34">
        <f>+IF(ISERR(U21/S21*100),"N/A",ROUND(U21/S21*100,2))</f>
        <v>100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1211</v>
      </c>
      <c r="F25" s="40"/>
      <c r="G25" s="40"/>
      <c r="H25" s="41"/>
      <c r="I25" s="41"/>
      <c r="J25" s="41"/>
      <c r="K25" s="41"/>
      <c r="L25" s="41"/>
      <c r="M25" s="41"/>
      <c r="N25" s="41"/>
      <c r="O25" s="41"/>
      <c r="P25" s="42"/>
      <c r="Q25" s="42"/>
      <c r="R25" s="43" t="s">
        <v>1241</v>
      </c>
      <c r="S25" s="44" t="s">
        <v>10</v>
      </c>
      <c r="T25" s="42"/>
      <c r="U25" s="44" t="s">
        <v>84</v>
      </c>
      <c r="V25" s="42"/>
      <c r="W25" s="45">
        <f>+IF(ISERR(U25/R25*100),"N/A",ROUND(U25/R25*100,2))</f>
        <v>0</v>
      </c>
    </row>
    <row r="26" spans="2:27" ht="26.25" customHeight="1" thickBot="1" x14ac:dyDescent="0.25">
      <c r="B26" s="196" t="s">
        <v>69</v>
      </c>
      <c r="C26" s="197"/>
      <c r="D26" s="197"/>
      <c r="E26" s="46" t="s">
        <v>1211</v>
      </c>
      <c r="F26" s="46"/>
      <c r="G26" s="46"/>
      <c r="H26" s="47"/>
      <c r="I26" s="47"/>
      <c r="J26" s="47"/>
      <c r="K26" s="47"/>
      <c r="L26" s="47"/>
      <c r="M26" s="47"/>
      <c r="N26" s="47"/>
      <c r="O26" s="47"/>
      <c r="P26" s="48"/>
      <c r="Q26" s="48"/>
      <c r="R26" s="49" t="s">
        <v>84</v>
      </c>
      <c r="S26" s="50" t="s">
        <v>84</v>
      </c>
      <c r="T26" s="50" t="str">
        <f>+IF(ISERR(S26/R26*100),"N/A",ROUND(S26/R26*100,2))</f>
        <v>N/A</v>
      </c>
      <c r="U26" s="50" t="s">
        <v>84</v>
      </c>
      <c r="V26" s="50" t="str">
        <f>+IF(ISERR(U26/S26*100),"N/A",ROUND(U26/S26*100,2))</f>
        <v>N/A</v>
      </c>
      <c r="W26" s="51" t="str">
        <f>+IF(ISERR(U26/R26*100),"N/A",ROUND(U26/R26*100,2))</f>
        <v>N/A</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2142</v>
      </c>
      <c r="C28" s="180"/>
      <c r="D28" s="180"/>
      <c r="E28" s="180"/>
      <c r="F28" s="180"/>
      <c r="G28" s="180"/>
      <c r="H28" s="180"/>
      <c r="I28" s="180"/>
      <c r="J28" s="180"/>
      <c r="K28" s="180"/>
      <c r="L28" s="180"/>
      <c r="M28" s="180"/>
      <c r="N28" s="180"/>
      <c r="O28" s="180"/>
      <c r="P28" s="180"/>
      <c r="Q28" s="180"/>
      <c r="R28" s="180"/>
      <c r="S28" s="180"/>
      <c r="T28" s="180"/>
      <c r="U28" s="180"/>
      <c r="V28" s="180"/>
      <c r="W28" s="181"/>
    </row>
    <row r="29" spans="2:27" ht="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2143</v>
      </c>
      <c r="C30" s="180"/>
      <c r="D30" s="180"/>
      <c r="E30" s="180"/>
      <c r="F30" s="180"/>
      <c r="G30" s="180"/>
      <c r="H30" s="180"/>
      <c r="I30" s="180"/>
      <c r="J30" s="180"/>
      <c r="K30" s="180"/>
      <c r="L30" s="180"/>
      <c r="M30" s="180"/>
      <c r="N30" s="180"/>
      <c r="O30" s="180"/>
      <c r="P30" s="180"/>
      <c r="Q30" s="180"/>
      <c r="R30" s="180"/>
      <c r="S30" s="180"/>
      <c r="T30" s="180"/>
      <c r="U30" s="180"/>
      <c r="V30" s="180"/>
      <c r="W30" s="181"/>
    </row>
    <row r="31" spans="2:27" ht="3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2144</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1249</v>
      </c>
      <c r="D4" s="232" t="s">
        <v>1248</v>
      </c>
      <c r="E4" s="232"/>
      <c r="F4" s="232"/>
      <c r="G4" s="232"/>
      <c r="H4" s="233"/>
      <c r="I4" s="16"/>
      <c r="J4" s="234" t="s">
        <v>6</v>
      </c>
      <c r="K4" s="232"/>
      <c r="L4" s="15" t="s">
        <v>1271</v>
      </c>
      <c r="M4" s="235" t="s">
        <v>1270</v>
      </c>
      <c r="N4" s="235"/>
      <c r="O4" s="235"/>
      <c r="P4" s="235"/>
      <c r="Q4" s="236"/>
      <c r="R4" s="17"/>
      <c r="S4" s="237" t="s">
        <v>2022</v>
      </c>
      <c r="T4" s="238"/>
      <c r="U4" s="238"/>
      <c r="V4" s="225" t="s">
        <v>1269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1255</v>
      </c>
      <c r="D6" s="221" t="s">
        <v>1268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1267</v>
      </c>
      <c r="K8" s="24" t="s">
        <v>1266</v>
      </c>
      <c r="L8" s="24" t="s">
        <v>1265</v>
      </c>
      <c r="M8" s="24" t="s">
        <v>1264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1243</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1263</v>
      </c>
      <c r="C21" s="202"/>
      <c r="D21" s="202"/>
      <c r="E21" s="202"/>
      <c r="F21" s="202"/>
      <c r="G21" s="202"/>
      <c r="H21" s="202"/>
      <c r="I21" s="202"/>
      <c r="J21" s="202"/>
      <c r="K21" s="202"/>
      <c r="L21" s="202"/>
      <c r="M21" s="203" t="s">
        <v>1255</v>
      </c>
      <c r="N21" s="203"/>
      <c r="O21" s="203" t="s">
        <v>228</v>
      </c>
      <c r="P21" s="203"/>
      <c r="Q21" s="204" t="s">
        <v>227</v>
      </c>
      <c r="R21" s="204"/>
      <c r="S21" s="33" t="s">
        <v>50</v>
      </c>
      <c r="T21" s="33" t="s">
        <v>50</v>
      </c>
      <c r="U21" s="33" t="s">
        <v>50</v>
      </c>
      <c r="V21" s="33">
        <f>+IF(ISERR(U21/T21*100),"N/A",ROUND(U21/T21*100,2))</f>
        <v>100</v>
      </c>
      <c r="W21" s="34">
        <f>+IF(ISERR(U21/S21*100),"N/A",ROUND(U21/S21*100,2))</f>
        <v>100</v>
      </c>
    </row>
    <row r="22" spans="2:27" ht="56.25" customHeight="1" x14ac:dyDescent="0.2">
      <c r="B22" s="201" t="s">
        <v>1262</v>
      </c>
      <c r="C22" s="202"/>
      <c r="D22" s="202"/>
      <c r="E22" s="202"/>
      <c r="F22" s="202"/>
      <c r="G22" s="202"/>
      <c r="H22" s="202"/>
      <c r="I22" s="202"/>
      <c r="J22" s="202"/>
      <c r="K22" s="202"/>
      <c r="L22" s="202"/>
      <c r="M22" s="203" t="s">
        <v>1255</v>
      </c>
      <c r="N22" s="203"/>
      <c r="O22" s="203" t="s">
        <v>1258</v>
      </c>
      <c r="P22" s="203"/>
      <c r="Q22" s="204" t="s">
        <v>227</v>
      </c>
      <c r="R22" s="204"/>
      <c r="S22" s="33" t="s">
        <v>1139</v>
      </c>
      <c r="T22" s="33" t="s">
        <v>449</v>
      </c>
      <c r="U22" s="33" t="s">
        <v>1261</v>
      </c>
      <c r="V22" s="33">
        <f>+IF(ISERR(U22/T22*100),"N/A",ROUND(U22/T22*100,2))</f>
        <v>91.79</v>
      </c>
      <c r="W22" s="34">
        <f>+IF(ISERR(U22/S22*100),"N/A",ROUND(U22/S22*100,2))</f>
        <v>142.78</v>
      </c>
    </row>
    <row r="23" spans="2:27" ht="56.25" customHeight="1" x14ac:dyDescent="0.2">
      <c r="B23" s="201" t="s">
        <v>1260</v>
      </c>
      <c r="C23" s="202"/>
      <c r="D23" s="202"/>
      <c r="E23" s="202"/>
      <c r="F23" s="202"/>
      <c r="G23" s="202"/>
      <c r="H23" s="202"/>
      <c r="I23" s="202"/>
      <c r="J23" s="202"/>
      <c r="K23" s="202"/>
      <c r="L23" s="202"/>
      <c r="M23" s="203" t="s">
        <v>1255</v>
      </c>
      <c r="N23" s="203"/>
      <c r="O23" s="203" t="s">
        <v>228</v>
      </c>
      <c r="P23" s="203"/>
      <c r="Q23" s="204" t="s">
        <v>227</v>
      </c>
      <c r="R23" s="204"/>
      <c r="S23" s="33" t="s">
        <v>50</v>
      </c>
      <c r="T23" s="33" t="s">
        <v>50</v>
      </c>
      <c r="U23" s="33" t="s">
        <v>50</v>
      </c>
      <c r="V23" s="33">
        <f>+IF(ISERR(U23/T23*100),"N/A",ROUND(U23/T23*100,2))</f>
        <v>100</v>
      </c>
      <c r="W23" s="34">
        <f>+IF(ISERR(U23/S23*100),"N/A",ROUND(U23/S23*100,2))</f>
        <v>100</v>
      </c>
    </row>
    <row r="24" spans="2:27" ht="56.25" customHeight="1" x14ac:dyDescent="0.2">
      <c r="B24" s="201" t="s">
        <v>1259</v>
      </c>
      <c r="C24" s="202"/>
      <c r="D24" s="202"/>
      <c r="E24" s="202"/>
      <c r="F24" s="202"/>
      <c r="G24" s="202"/>
      <c r="H24" s="202"/>
      <c r="I24" s="202"/>
      <c r="J24" s="202"/>
      <c r="K24" s="202"/>
      <c r="L24" s="202"/>
      <c r="M24" s="203" t="s">
        <v>1255</v>
      </c>
      <c r="N24" s="203"/>
      <c r="O24" s="203" t="s">
        <v>1258</v>
      </c>
      <c r="P24" s="203"/>
      <c r="Q24" s="204" t="s">
        <v>227</v>
      </c>
      <c r="R24" s="204"/>
      <c r="S24" s="33" t="s">
        <v>432</v>
      </c>
      <c r="T24" s="33" t="s">
        <v>432</v>
      </c>
      <c r="U24" s="33" t="s">
        <v>1257</v>
      </c>
      <c r="V24" s="33">
        <f>+IF(ISERR(U24/T24*100),"N/A",ROUND(U24/T24*100,2))</f>
        <v>94.84</v>
      </c>
      <c r="W24" s="34">
        <f>+IF(ISERR(U24/S24*100),"N/A",ROUND(U24/S24*100,2))</f>
        <v>94.84</v>
      </c>
    </row>
    <row r="25" spans="2:27" ht="56.25" customHeight="1" thickBot="1" x14ac:dyDescent="0.25">
      <c r="B25" s="201" t="s">
        <v>1256</v>
      </c>
      <c r="C25" s="202"/>
      <c r="D25" s="202"/>
      <c r="E25" s="202"/>
      <c r="F25" s="202"/>
      <c r="G25" s="202"/>
      <c r="H25" s="202"/>
      <c r="I25" s="202"/>
      <c r="J25" s="202"/>
      <c r="K25" s="202"/>
      <c r="L25" s="202"/>
      <c r="M25" s="203" t="s">
        <v>1255</v>
      </c>
      <c r="N25" s="203"/>
      <c r="O25" s="203" t="s">
        <v>228</v>
      </c>
      <c r="P25" s="203"/>
      <c r="Q25" s="204" t="s">
        <v>227</v>
      </c>
      <c r="R25" s="204"/>
      <c r="S25" s="33" t="s">
        <v>50</v>
      </c>
      <c r="T25" s="33" t="s">
        <v>50</v>
      </c>
      <c r="U25" s="33" t="s">
        <v>1254</v>
      </c>
      <c r="V25" s="33">
        <f>+IF(ISERR(U25/T25*100),"N/A",ROUND(U25/T25*100,2))</f>
        <v>100.58</v>
      </c>
      <c r="W25" s="34">
        <f>+IF(ISERR(U25/S25*100),"N/A",ROUND(U25/S25*100,2))</f>
        <v>100.58</v>
      </c>
    </row>
    <row r="26" spans="2:27" ht="21.75" customHeight="1" thickTop="1" thickBot="1" x14ac:dyDescent="0.25">
      <c r="B26" s="9" t="s">
        <v>59</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5" t="s">
        <v>2281</v>
      </c>
      <c r="C27" s="186"/>
      <c r="D27" s="186"/>
      <c r="E27" s="186"/>
      <c r="F27" s="186"/>
      <c r="G27" s="186"/>
      <c r="H27" s="186"/>
      <c r="I27" s="186"/>
      <c r="J27" s="186"/>
      <c r="K27" s="186"/>
      <c r="L27" s="186"/>
      <c r="M27" s="186"/>
      <c r="N27" s="186"/>
      <c r="O27" s="186"/>
      <c r="P27" s="186"/>
      <c r="Q27" s="187"/>
      <c r="R27" s="36" t="s">
        <v>41</v>
      </c>
      <c r="S27" s="191" t="s">
        <v>42</v>
      </c>
      <c r="T27" s="191"/>
      <c r="U27" s="37" t="s">
        <v>60</v>
      </c>
      <c r="V27" s="192" t="s">
        <v>61</v>
      </c>
      <c r="W27" s="193"/>
    </row>
    <row r="28" spans="2:27" ht="30.75" customHeight="1" thickBot="1" x14ac:dyDescent="0.25">
      <c r="B28" s="188"/>
      <c r="C28" s="189"/>
      <c r="D28" s="189"/>
      <c r="E28" s="189"/>
      <c r="F28" s="189"/>
      <c r="G28" s="189"/>
      <c r="H28" s="189"/>
      <c r="I28" s="189"/>
      <c r="J28" s="189"/>
      <c r="K28" s="189"/>
      <c r="L28" s="189"/>
      <c r="M28" s="189"/>
      <c r="N28" s="189"/>
      <c r="O28" s="189"/>
      <c r="P28" s="189"/>
      <c r="Q28" s="190"/>
      <c r="R28" s="38" t="s">
        <v>62</v>
      </c>
      <c r="S28" s="38" t="s">
        <v>62</v>
      </c>
      <c r="T28" s="38" t="s">
        <v>48</v>
      </c>
      <c r="U28" s="38" t="s">
        <v>62</v>
      </c>
      <c r="V28" s="38" t="s">
        <v>63</v>
      </c>
      <c r="W28" s="39" t="s">
        <v>64</v>
      </c>
      <c r="Y28" s="35"/>
    </row>
    <row r="29" spans="2:27" ht="23.25" customHeight="1" thickBot="1" x14ac:dyDescent="0.25">
      <c r="B29" s="194" t="s">
        <v>65</v>
      </c>
      <c r="C29" s="195"/>
      <c r="D29" s="195"/>
      <c r="E29" s="40" t="s">
        <v>1252</v>
      </c>
      <c r="F29" s="40"/>
      <c r="G29" s="40"/>
      <c r="H29" s="41"/>
      <c r="I29" s="41"/>
      <c r="J29" s="41"/>
      <c r="K29" s="41"/>
      <c r="L29" s="41"/>
      <c r="M29" s="41"/>
      <c r="N29" s="41"/>
      <c r="O29" s="41"/>
      <c r="P29" s="42"/>
      <c r="Q29" s="42"/>
      <c r="R29" s="43" t="s">
        <v>1253</v>
      </c>
      <c r="S29" s="44" t="s">
        <v>10</v>
      </c>
      <c r="T29" s="42"/>
      <c r="U29" s="44" t="s">
        <v>1250</v>
      </c>
      <c r="V29" s="42"/>
      <c r="W29" s="45">
        <f>+IF(ISERR(U29/R29*100),"N/A",ROUND(U29/R29*100,2))</f>
        <v>5.97</v>
      </c>
    </row>
    <row r="30" spans="2:27" ht="26.25" customHeight="1" thickBot="1" x14ac:dyDescent="0.25">
      <c r="B30" s="196" t="s">
        <v>69</v>
      </c>
      <c r="C30" s="197"/>
      <c r="D30" s="197"/>
      <c r="E30" s="46" t="s">
        <v>1252</v>
      </c>
      <c r="F30" s="46"/>
      <c r="G30" s="46"/>
      <c r="H30" s="47"/>
      <c r="I30" s="47"/>
      <c r="J30" s="47"/>
      <c r="K30" s="47"/>
      <c r="L30" s="47"/>
      <c r="M30" s="47"/>
      <c r="N30" s="47"/>
      <c r="O30" s="47"/>
      <c r="P30" s="48"/>
      <c r="Q30" s="48"/>
      <c r="R30" s="49" t="s">
        <v>1251</v>
      </c>
      <c r="S30" s="50" t="s">
        <v>1251</v>
      </c>
      <c r="T30" s="50">
        <f>+IF(ISERR(S30/R30*100),"N/A",ROUND(S30/R30*100,2))</f>
        <v>100</v>
      </c>
      <c r="U30" s="50" t="s">
        <v>1250</v>
      </c>
      <c r="V30" s="50">
        <f>+IF(ISERR(U30/S30*100),"N/A",ROUND(U30/S30*100,2))</f>
        <v>95.92</v>
      </c>
      <c r="W30" s="51">
        <f>+IF(ISERR(U30/R30*100),"N/A",ROUND(U30/R30*100,2))</f>
        <v>95.92</v>
      </c>
    </row>
    <row r="31" spans="2:27" ht="22.5" customHeight="1" thickTop="1" thickBot="1" x14ac:dyDescent="0.25">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9" t="s">
        <v>2139</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05.7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2140</v>
      </c>
      <c r="C34" s="180"/>
      <c r="D34" s="180"/>
      <c r="E34" s="180"/>
      <c r="F34" s="180"/>
      <c r="G34" s="180"/>
      <c r="H34" s="180"/>
      <c r="I34" s="180"/>
      <c r="J34" s="180"/>
      <c r="K34" s="180"/>
      <c r="L34" s="180"/>
      <c r="M34" s="180"/>
      <c r="N34" s="180"/>
      <c r="O34" s="180"/>
      <c r="P34" s="180"/>
      <c r="Q34" s="180"/>
      <c r="R34" s="180"/>
      <c r="S34" s="180"/>
      <c r="T34" s="180"/>
      <c r="U34" s="180"/>
      <c r="V34" s="180"/>
      <c r="W34" s="181"/>
    </row>
    <row r="35" spans="2:23" ht="83.25" customHeight="1" thickBot="1" x14ac:dyDescent="0.25">
      <c r="B35" s="198"/>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Top="1" x14ac:dyDescent="0.2">
      <c r="B36" s="179" t="s">
        <v>2141</v>
      </c>
      <c r="C36" s="180"/>
      <c r="D36" s="180"/>
      <c r="E36" s="180"/>
      <c r="F36" s="180"/>
      <c r="G36" s="180"/>
      <c r="H36" s="180"/>
      <c r="I36" s="180"/>
      <c r="J36" s="180"/>
      <c r="K36" s="180"/>
      <c r="L36" s="180"/>
      <c r="M36" s="180"/>
      <c r="N36" s="180"/>
      <c r="O36" s="180"/>
      <c r="P36" s="180"/>
      <c r="Q36" s="180"/>
      <c r="R36" s="180"/>
      <c r="S36" s="180"/>
      <c r="T36" s="180"/>
      <c r="U36" s="180"/>
      <c r="V36" s="180"/>
      <c r="W36" s="181"/>
    </row>
    <row r="37" spans="2:23" ht="48" customHeight="1" thickBot="1" x14ac:dyDescent="0.25">
      <c r="B37" s="182"/>
      <c r="C37" s="183"/>
      <c r="D37" s="183"/>
      <c r="E37" s="183"/>
      <c r="F37" s="183"/>
      <c r="G37" s="183"/>
      <c r="H37" s="183"/>
      <c r="I37" s="183"/>
      <c r="J37" s="183"/>
      <c r="K37" s="183"/>
      <c r="L37" s="183"/>
      <c r="M37" s="183"/>
      <c r="N37" s="183"/>
      <c r="O37" s="183"/>
      <c r="P37" s="183"/>
      <c r="Q37" s="183"/>
      <c r="R37" s="183"/>
      <c r="S37" s="183"/>
      <c r="T37" s="183"/>
      <c r="U37" s="183"/>
      <c r="V37" s="183"/>
      <c r="W37" s="184"/>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1283</v>
      </c>
      <c r="D4" s="232" t="s">
        <v>1282</v>
      </c>
      <c r="E4" s="232"/>
      <c r="F4" s="232"/>
      <c r="G4" s="232"/>
      <c r="H4" s="233"/>
      <c r="I4" s="16"/>
      <c r="J4" s="234" t="s">
        <v>6</v>
      </c>
      <c r="K4" s="232"/>
      <c r="L4" s="15" t="s">
        <v>1281</v>
      </c>
      <c r="M4" s="235" t="s">
        <v>1280</v>
      </c>
      <c r="N4" s="235"/>
      <c r="O4" s="235"/>
      <c r="P4" s="235"/>
      <c r="Q4" s="236"/>
      <c r="R4" s="17"/>
      <c r="S4" s="237" t="s">
        <v>2022</v>
      </c>
      <c r="T4" s="238"/>
      <c r="U4" s="238"/>
      <c r="V4" s="225" t="s">
        <v>1279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263</v>
      </c>
      <c r="D6" s="221" t="s">
        <v>1278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07.25" customHeight="1" thickTop="1" thickBot="1" x14ac:dyDescent="0.25">
      <c r="B10" s="25" t="s">
        <v>21</v>
      </c>
      <c r="C10" s="225" t="s">
        <v>1277</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1276</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1275</v>
      </c>
      <c r="C21" s="202"/>
      <c r="D21" s="202"/>
      <c r="E21" s="202"/>
      <c r="F21" s="202"/>
      <c r="G21" s="202"/>
      <c r="H21" s="202"/>
      <c r="I21" s="202"/>
      <c r="J21" s="202"/>
      <c r="K21" s="202"/>
      <c r="L21" s="202"/>
      <c r="M21" s="203" t="s">
        <v>263</v>
      </c>
      <c r="N21" s="203"/>
      <c r="O21" s="203" t="s">
        <v>48</v>
      </c>
      <c r="P21" s="203"/>
      <c r="Q21" s="204" t="s">
        <v>227</v>
      </c>
      <c r="R21" s="204"/>
      <c r="S21" s="33" t="s">
        <v>50</v>
      </c>
      <c r="T21" s="33" t="s">
        <v>50</v>
      </c>
      <c r="U21" s="33" t="s">
        <v>50</v>
      </c>
      <c r="V21" s="33">
        <f>+IF(ISERR(U21/T21*100),"N/A",ROUND(U21/T21*100,2))</f>
        <v>100</v>
      </c>
      <c r="W21" s="34">
        <f>+IF(ISERR(U21/S21*100),"N/A",ROUND(U21/S21*100,2))</f>
        <v>100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250</v>
      </c>
      <c r="F25" s="40"/>
      <c r="G25" s="40"/>
      <c r="H25" s="41"/>
      <c r="I25" s="41"/>
      <c r="J25" s="41"/>
      <c r="K25" s="41"/>
      <c r="L25" s="41"/>
      <c r="M25" s="41"/>
      <c r="N25" s="41"/>
      <c r="O25" s="41"/>
      <c r="P25" s="42"/>
      <c r="Q25" s="42"/>
      <c r="R25" s="43" t="s">
        <v>1274</v>
      </c>
      <c r="S25" s="44" t="s">
        <v>10</v>
      </c>
      <c r="T25" s="42"/>
      <c r="U25" s="44" t="s">
        <v>1272</v>
      </c>
      <c r="V25" s="42"/>
      <c r="W25" s="45">
        <f>+IF(ISERR(U25/R25*100),"N/A",ROUND(U25/R25*100,2))</f>
        <v>4.4400000000000004</v>
      </c>
    </row>
    <row r="26" spans="2:27" ht="26.25" customHeight="1" thickBot="1" x14ac:dyDescent="0.25">
      <c r="B26" s="196" t="s">
        <v>69</v>
      </c>
      <c r="C26" s="197"/>
      <c r="D26" s="197"/>
      <c r="E26" s="46" t="s">
        <v>250</v>
      </c>
      <c r="F26" s="46"/>
      <c r="G26" s="46"/>
      <c r="H26" s="47"/>
      <c r="I26" s="47"/>
      <c r="J26" s="47"/>
      <c r="K26" s="47"/>
      <c r="L26" s="47"/>
      <c r="M26" s="47"/>
      <c r="N26" s="47"/>
      <c r="O26" s="47"/>
      <c r="P26" s="48"/>
      <c r="Q26" s="48"/>
      <c r="R26" s="49" t="s">
        <v>1273</v>
      </c>
      <c r="S26" s="50" t="s">
        <v>1273</v>
      </c>
      <c r="T26" s="50">
        <f>+IF(ISERR(S26/R26*100),"N/A",ROUND(S26/R26*100,2))</f>
        <v>100</v>
      </c>
      <c r="U26" s="50" t="s">
        <v>1272</v>
      </c>
      <c r="V26" s="50">
        <f>+IF(ISERR(U26/S26*100),"N/A",ROUND(U26/S26*100,2))</f>
        <v>40</v>
      </c>
      <c r="W26" s="51">
        <f>+IF(ISERR(U26/R26*100),"N/A",ROUND(U26/R26*100,2))</f>
        <v>40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2137</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2138</v>
      </c>
      <c r="C30" s="180"/>
      <c r="D30" s="180"/>
      <c r="E30" s="180"/>
      <c r="F30" s="180"/>
      <c r="G30" s="180"/>
      <c r="H30" s="180"/>
      <c r="I30" s="180"/>
      <c r="J30" s="180"/>
      <c r="K30" s="180"/>
      <c r="L30" s="180"/>
      <c r="M30" s="180"/>
      <c r="N30" s="180"/>
      <c r="O30" s="180"/>
      <c r="P30" s="180"/>
      <c r="Q30" s="180"/>
      <c r="R30" s="180"/>
      <c r="S30" s="180"/>
      <c r="T30" s="180"/>
      <c r="U30" s="180"/>
      <c r="V30" s="180"/>
      <c r="W30" s="181"/>
    </row>
    <row r="31" spans="2:27" ht="32.2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2082</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1283</v>
      </c>
      <c r="D4" s="232" t="s">
        <v>1282</v>
      </c>
      <c r="E4" s="232"/>
      <c r="F4" s="232"/>
      <c r="G4" s="232"/>
      <c r="H4" s="233"/>
      <c r="I4" s="16"/>
      <c r="J4" s="234" t="s">
        <v>6</v>
      </c>
      <c r="K4" s="232"/>
      <c r="L4" s="15" t="s">
        <v>1308</v>
      </c>
      <c r="M4" s="235" t="s">
        <v>1307</v>
      </c>
      <c r="N4" s="235"/>
      <c r="O4" s="235"/>
      <c r="P4" s="235"/>
      <c r="Q4" s="236"/>
      <c r="R4" s="17"/>
      <c r="S4" s="237" t="s">
        <v>2022</v>
      </c>
      <c r="T4" s="238"/>
      <c r="U4" s="238"/>
      <c r="V4" s="225" t="s">
        <v>1306</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1288</v>
      </c>
      <c r="D6" s="221" t="s">
        <v>1305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1304</v>
      </c>
      <c r="K8" s="24" t="s">
        <v>1303</v>
      </c>
      <c r="L8" s="24" t="s">
        <v>1302</v>
      </c>
      <c r="M8" s="24" t="s">
        <v>1301</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47.75" customHeight="1" thickTop="1" thickBot="1" x14ac:dyDescent="0.25">
      <c r="B10" s="25" t="s">
        <v>21</v>
      </c>
      <c r="C10" s="225" t="s">
        <v>1300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1299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1298</v>
      </c>
      <c r="C21" s="202"/>
      <c r="D21" s="202"/>
      <c r="E21" s="202"/>
      <c r="F21" s="202"/>
      <c r="G21" s="202"/>
      <c r="H21" s="202"/>
      <c r="I21" s="202"/>
      <c r="J21" s="202"/>
      <c r="K21" s="202"/>
      <c r="L21" s="202"/>
      <c r="M21" s="203" t="s">
        <v>1288</v>
      </c>
      <c r="N21" s="203"/>
      <c r="O21" s="203" t="s">
        <v>48</v>
      </c>
      <c r="P21" s="203"/>
      <c r="Q21" s="204" t="s">
        <v>64</v>
      </c>
      <c r="R21" s="204"/>
      <c r="S21" s="33" t="s">
        <v>1295</v>
      </c>
      <c r="T21" s="33" t="s">
        <v>84</v>
      </c>
      <c r="U21" s="33" t="s">
        <v>1297</v>
      </c>
      <c r="V21" s="33" t="str">
        <f>+IF(ISERR(U21/T21*100),"N/A",ROUND(U21/T21*100,2))</f>
        <v>N/A</v>
      </c>
      <c r="W21" s="34">
        <f>+IF(ISERR(U21/S21*100),"N/A",ROUND(U21/S21*100,2))</f>
        <v>95.56</v>
      </c>
    </row>
    <row r="22" spans="2:27" ht="56.25" customHeight="1" x14ac:dyDescent="0.2">
      <c r="B22" s="201" t="s">
        <v>1296</v>
      </c>
      <c r="C22" s="202"/>
      <c r="D22" s="202"/>
      <c r="E22" s="202"/>
      <c r="F22" s="202"/>
      <c r="G22" s="202"/>
      <c r="H22" s="202"/>
      <c r="I22" s="202"/>
      <c r="J22" s="202"/>
      <c r="K22" s="202"/>
      <c r="L22" s="202"/>
      <c r="M22" s="203" t="s">
        <v>1288</v>
      </c>
      <c r="N22" s="203"/>
      <c r="O22" s="203" t="s">
        <v>48</v>
      </c>
      <c r="P22" s="203"/>
      <c r="Q22" s="204" t="s">
        <v>49</v>
      </c>
      <c r="R22" s="204"/>
      <c r="S22" s="33" t="s">
        <v>1295</v>
      </c>
      <c r="T22" s="33" t="s">
        <v>1294</v>
      </c>
      <c r="U22" s="33" t="s">
        <v>1293</v>
      </c>
      <c r="V22" s="33">
        <f>+IF(ISERR(U22/T22*100),"N/A",ROUND(U22/T22*100,2))</f>
        <v>130.93</v>
      </c>
      <c r="W22" s="34">
        <f>+IF(ISERR(U22/S22*100),"N/A",ROUND(U22/S22*100,2))</f>
        <v>131.07</v>
      </c>
    </row>
    <row r="23" spans="2:27" ht="56.25" customHeight="1" x14ac:dyDescent="0.2">
      <c r="B23" s="201" t="s">
        <v>1292</v>
      </c>
      <c r="C23" s="202"/>
      <c r="D23" s="202"/>
      <c r="E23" s="202"/>
      <c r="F23" s="202"/>
      <c r="G23" s="202"/>
      <c r="H23" s="202"/>
      <c r="I23" s="202"/>
      <c r="J23" s="202"/>
      <c r="K23" s="202"/>
      <c r="L23" s="202"/>
      <c r="M23" s="203" t="s">
        <v>1288</v>
      </c>
      <c r="N23" s="203"/>
      <c r="O23" s="203" t="s">
        <v>48</v>
      </c>
      <c r="P23" s="203"/>
      <c r="Q23" s="204" t="s">
        <v>49</v>
      </c>
      <c r="R23" s="204"/>
      <c r="S23" s="33" t="s">
        <v>232</v>
      </c>
      <c r="T23" s="33" t="s">
        <v>1291</v>
      </c>
      <c r="U23" s="33" t="s">
        <v>1290</v>
      </c>
      <c r="V23" s="33">
        <f>+IF(ISERR(U23/T23*100),"N/A",ROUND(U23/T23*100,2))</f>
        <v>139.77000000000001</v>
      </c>
      <c r="W23" s="34">
        <f>+IF(ISERR(U23/S23*100),"N/A",ROUND(U23/S23*100,2))</f>
        <v>139.87</v>
      </c>
    </row>
    <row r="24" spans="2:27" ht="56.25" customHeight="1" thickBot="1" x14ac:dyDescent="0.25">
      <c r="B24" s="201" t="s">
        <v>1289</v>
      </c>
      <c r="C24" s="202"/>
      <c r="D24" s="202"/>
      <c r="E24" s="202"/>
      <c r="F24" s="202"/>
      <c r="G24" s="202"/>
      <c r="H24" s="202"/>
      <c r="I24" s="202"/>
      <c r="J24" s="202"/>
      <c r="K24" s="202"/>
      <c r="L24" s="202"/>
      <c r="M24" s="203" t="s">
        <v>1288</v>
      </c>
      <c r="N24" s="203"/>
      <c r="O24" s="203" t="s">
        <v>48</v>
      </c>
      <c r="P24" s="203"/>
      <c r="Q24" s="204" t="s">
        <v>64</v>
      </c>
      <c r="R24" s="204"/>
      <c r="S24" s="33" t="s">
        <v>1139</v>
      </c>
      <c r="T24" s="33" t="s">
        <v>1139</v>
      </c>
      <c r="U24" s="33" t="s">
        <v>1287</v>
      </c>
      <c r="V24" s="33">
        <f>+IF(ISERR(U24/T24*100),"N/A",ROUND(U24/T24*100,2))</f>
        <v>129.13</v>
      </c>
      <c r="W24" s="34">
        <f>+IF(ISERR(U24/S24*100),"N/A",ROUND(U24/S24*100,2))</f>
        <v>129.13</v>
      </c>
    </row>
    <row r="25" spans="2:27" ht="21.75" customHeight="1" thickTop="1" thickBot="1" x14ac:dyDescent="0.25">
      <c r="B25" s="9" t="s">
        <v>59</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5" t="s">
        <v>2281</v>
      </c>
      <c r="C26" s="186"/>
      <c r="D26" s="186"/>
      <c r="E26" s="186"/>
      <c r="F26" s="186"/>
      <c r="G26" s="186"/>
      <c r="H26" s="186"/>
      <c r="I26" s="186"/>
      <c r="J26" s="186"/>
      <c r="K26" s="186"/>
      <c r="L26" s="186"/>
      <c r="M26" s="186"/>
      <c r="N26" s="186"/>
      <c r="O26" s="186"/>
      <c r="P26" s="186"/>
      <c r="Q26" s="187"/>
      <c r="R26" s="36" t="s">
        <v>41</v>
      </c>
      <c r="S26" s="191" t="s">
        <v>42</v>
      </c>
      <c r="T26" s="191"/>
      <c r="U26" s="37" t="s">
        <v>60</v>
      </c>
      <c r="V26" s="192" t="s">
        <v>61</v>
      </c>
      <c r="W26" s="193"/>
    </row>
    <row r="27" spans="2:27" ht="30.75" customHeight="1" thickBot="1" x14ac:dyDescent="0.25">
      <c r="B27" s="188"/>
      <c r="C27" s="189"/>
      <c r="D27" s="189"/>
      <c r="E27" s="189"/>
      <c r="F27" s="189"/>
      <c r="G27" s="189"/>
      <c r="H27" s="189"/>
      <c r="I27" s="189"/>
      <c r="J27" s="189"/>
      <c r="K27" s="189"/>
      <c r="L27" s="189"/>
      <c r="M27" s="189"/>
      <c r="N27" s="189"/>
      <c r="O27" s="189"/>
      <c r="P27" s="189"/>
      <c r="Q27" s="190"/>
      <c r="R27" s="38" t="s">
        <v>62</v>
      </c>
      <c r="S27" s="38" t="s">
        <v>62</v>
      </c>
      <c r="T27" s="38" t="s">
        <v>48</v>
      </c>
      <c r="U27" s="38" t="s">
        <v>62</v>
      </c>
      <c r="V27" s="38" t="s">
        <v>63</v>
      </c>
      <c r="W27" s="39" t="s">
        <v>64</v>
      </c>
      <c r="Y27" s="35"/>
    </row>
    <row r="28" spans="2:27" ht="23.25" customHeight="1" thickBot="1" x14ac:dyDescent="0.25">
      <c r="B28" s="194" t="s">
        <v>65</v>
      </c>
      <c r="C28" s="195"/>
      <c r="D28" s="195"/>
      <c r="E28" s="40" t="s">
        <v>1285</v>
      </c>
      <c r="F28" s="40"/>
      <c r="G28" s="40"/>
      <c r="H28" s="41"/>
      <c r="I28" s="41"/>
      <c r="J28" s="41"/>
      <c r="K28" s="41"/>
      <c r="L28" s="41"/>
      <c r="M28" s="41"/>
      <c r="N28" s="41"/>
      <c r="O28" s="41"/>
      <c r="P28" s="42"/>
      <c r="Q28" s="42"/>
      <c r="R28" s="43" t="s">
        <v>1286</v>
      </c>
      <c r="S28" s="44" t="s">
        <v>10</v>
      </c>
      <c r="T28" s="42"/>
      <c r="U28" s="44" t="s">
        <v>1284</v>
      </c>
      <c r="V28" s="42"/>
      <c r="W28" s="45">
        <f>+IF(ISERR(U28/R28*100),"N/A",ROUND(U28/R28*100,2))</f>
        <v>121.24</v>
      </c>
    </row>
    <row r="29" spans="2:27" ht="26.25" customHeight="1" thickBot="1" x14ac:dyDescent="0.25">
      <c r="B29" s="196" t="s">
        <v>69</v>
      </c>
      <c r="C29" s="197"/>
      <c r="D29" s="197"/>
      <c r="E29" s="46" t="s">
        <v>1285</v>
      </c>
      <c r="F29" s="46"/>
      <c r="G29" s="46"/>
      <c r="H29" s="47"/>
      <c r="I29" s="47"/>
      <c r="J29" s="47"/>
      <c r="K29" s="47"/>
      <c r="L29" s="47"/>
      <c r="M29" s="47"/>
      <c r="N29" s="47"/>
      <c r="O29" s="47"/>
      <c r="P29" s="48"/>
      <c r="Q29" s="48"/>
      <c r="R29" s="49" t="s">
        <v>1284</v>
      </c>
      <c r="S29" s="50" t="s">
        <v>1284</v>
      </c>
      <c r="T29" s="50">
        <f>+IF(ISERR(S29/R29*100),"N/A",ROUND(S29/R29*100,2))</f>
        <v>100</v>
      </c>
      <c r="U29" s="50" t="s">
        <v>1284</v>
      </c>
      <c r="V29" s="50">
        <f>+IF(ISERR(U29/S29*100),"N/A",ROUND(U29/S29*100,2))</f>
        <v>100</v>
      </c>
      <c r="W29" s="51">
        <f>+IF(ISERR(U29/R29*100),"N/A",ROUND(U29/R29*100,2))</f>
        <v>100</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9" t="s">
        <v>2134</v>
      </c>
      <c r="C31" s="180"/>
      <c r="D31" s="180"/>
      <c r="E31" s="180"/>
      <c r="F31" s="180"/>
      <c r="G31" s="180"/>
      <c r="H31" s="180"/>
      <c r="I31" s="180"/>
      <c r="J31" s="180"/>
      <c r="K31" s="180"/>
      <c r="L31" s="180"/>
      <c r="M31" s="180"/>
      <c r="N31" s="180"/>
      <c r="O31" s="180"/>
      <c r="P31" s="180"/>
      <c r="Q31" s="180"/>
      <c r="R31" s="180"/>
      <c r="S31" s="180"/>
      <c r="T31" s="180"/>
      <c r="U31" s="180"/>
      <c r="V31" s="180"/>
      <c r="W31" s="181"/>
    </row>
    <row r="32" spans="2:27" ht="49.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2135</v>
      </c>
      <c r="C33" s="180"/>
      <c r="D33" s="180"/>
      <c r="E33" s="180"/>
      <c r="F33" s="180"/>
      <c r="G33" s="180"/>
      <c r="H33" s="180"/>
      <c r="I33" s="180"/>
      <c r="J33" s="180"/>
      <c r="K33" s="180"/>
      <c r="L33" s="180"/>
      <c r="M33" s="180"/>
      <c r="N33" s="180"/>
      <c r="O33" s="180"/>
      <c r="P33" s="180"/>
      <c r="Q33" s="180"/>
      <c r="R33" s="180"/>
      <c r="S33" s="180"/>
      <c r="T33" s="180"/>
      <c r="U33" s="180"/>
      <c r="V33" s="180"/>
      <c r="W33" s="181"/>
    </row>
    <row r="34" spans="2:23" ht="57"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2136</v>
      </c>
      <c r="C35" s="180"/>
      <c r="D35" s="180"/>
      <c r="E35" s="180"/>
      <c r="F35" s="180"/>
      <c r="G35" s="180"/>
      <c r="H35" s="180"/>
      <c r="I35" s="180"/>
      <c r="J35" s="180"/>
      <c r="K35" s="180"/>
      <c r="L35" s="180"/>
      <c r="M35" s="180"/>
      <c r="N35" s="180"/>
      <c r="O35" s="180"/>
      <c r="P35" s="180"/>
      <c r="Q35" s="180"/>
      <c r="R35" s="180"/>
      <c r="S35" s="180"/>
      <c r="T35" s="180"/>
      <c r="U35" s="180"/>
      <c r="V35" s="180"/>
      <c r="W35" s="181"/>
    </row>
    <row r="36" spans="2:23" ht="15.75" thickBot="1" x14ac:dyDescent="0.25">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1283</v>
      </c>
      <c r="D4" s="232" t="s">
        <v>1282</v>
      </c>
      <c r="E4" s="232"/>
      <c r="F4" s="232"/>
      <c r="G4" s="232"/>
      <c r="H4" s="233"/>
      <c r="I4" s="16"/>
      <c r="J4" s="234" t="s">
        <v>6</v>
      </c>
      <c r="K4" s="232"/>
      <c r="L4" s="15" t="s">
        <v>1324</v>
      </c>
      <c r="M4" s="235" t="s">
        <v>1323</v>
      </c>
      <c r="N4" s="235"/>
      <c r="O4" s="235"/>
      <c r="P4" s="235"/>
      <c r="Q4" s="236"/>
      <c r="R4" s="17"/>
      <c r="S4" s="237" t="s">
        <v>2022</v>
      </c>
      <c r="T4" s="238"/>
      <c r="U4" s="238"/>
      <c r="V4" s="225" t="s">
        <v>1322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1316</v>
      </c>
      <c r="D6" s="221" t="s">
        <v>1321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91</v>
      </c>
      <c r="K8" s="24" t="s">
        <v>1320</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83.75" customHeight="1" thickTop="1" thickBot="1" x14ac:dyDescent="0.25">
      <c r="B10" s="25" t="s">
        <v>21</v>
      </c>
      <c r="C10" s="225" t="s">
        <v>1319</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1318</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1317</v>
      </c>
      <c r="C21" s="202"/>
      <c r="D21" s="202"/>
      <c r="E21" s="202"/>
      <c r="F21" s="202"/>
      <c r="G21" s="202"/>
      <c r="H21" s="202"/>
      <c r="I21" s="202"/>
      <c r="J21" s="202"/>
      <c r="K21" s="202"/>
      <c r="L21" s="202"/>
      <c r="M21" s="203" t="s">
        <v>1316</v>
      </c>
      <c r="N21" s="203"/>
      <c r="O21" s="203" t="s">
        <v>48</v>
      </c>
      <c r="P21" s="203"/>
      <c r="Q21" s="204" t="s">
        <v>49</v>
      </c>
      <c r="R21" s="204"/>
      <c r="S21" s="33" t="s">
        <v>1315</v>
      </c>
      <c r="T21" s="33" t="s">
        <v>1314</v>
      </c>
      <c r="U21" s="33" t="s">
        <v>1313</v>
      </c>
      <c r="V21" s="33">
        <f>+IF(ISERR(U21/T21*100),"N/A",ROUND(U21/T21*100,2))</f>
        <v>87.18</v>
      </c>
      <c r="W21" s="34">
        <f>+IF(ISERR(U21/S21*100),"N/A",ROUND(U21/S21*100,2))</f>
        <v>87.2</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1311</v>
      </c>
      <c r="F25" s="40"/>
      <c r="G25" s="40"/>
      <c r="H25" s="41"/>
      <c r="I25" s="41"/>
      <c r="J25" s="41"/>
      <c r="K25" s="41"/>
      <c r="L25" s="41"/>
      <c r="M25" s="41"/>
      <c r="N25" s="41"/>
      <c r="O25" s="41"/>
      <c r="P25" s="42"/>
      <c r="Q25" s="42"/>
      <c r="R25" s="43" t="s">
        <v>1312</v>
      </c>
      <c r="S25" s="44" t="s">
        <v>10</v>
      </c>
      <c r="T25" s="42"/>
      <c r="U25" s="44" t="s">
        <v>1309</v>
      </c>
      <c r="V25" s="42"/>
      <c r="W25" s="45">
        <f>+IF(ISERR(U25/R25*100),"N/A",ROUND(U25/R25*100,2))</f>
        <v>167.13</v>
      </c>
    </row>
    <row r="26" spans="2:27" ht="26.25" customHeight="1" thickBot="1" x14ac:dyDescent="0.25">
      <c r="B26" s="196" t="s">
        <v>69</v>
      </c>
      <c r="C26" s="197"/>
      <c r="D26" s="197"/>
      <c r="E26" s="46" t="s">
        <v>1311</v>
      </c>
      <c r="F26" s="46"/>
      <c r="G26" s="46"/>
      <c r="H26" s="47"/>
      <c r="I26" s="47"/>
      <c r="J26" s="47"/>
      <c r="K26" s="47"/>
      <c r="L26" s="47"/>
      <c r="M26" s="47"/>
      <c r="N26" s="47"/>
      <c r="O26" s="47"/>
      <c r="P26" s="48"/>
      <c r="Q26" s="48"/>
      <c r="R26" s="49" t="s">
        <v>1310</v>
      </c>
      <c r="S26" s="50" t="s">
        <v>1310</v>
      </c>
      <c r="T26" s="50">
        <f>+IF(ISERR(S26/R26*100),"N/A",ROUND(S26/R26*100,2))</f>
        <v>100</v>
      </c>
      <c r="U26" s="50" t="s">
        <v>1309</v>
      </c>
      <c r="V26" s="50">
        <f>+IF(ISERR(U26/S26*100),"N/A",ROUND(U26/S26*100,2))</f>
        <v>99.88</v>
      </c>
      <c r="W26" s="51">
        <f>+IF(ISERR(U26/R26*100),"N/A",ROUND(U26/R26*100,2))</f>
        <v>99.88</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2131</v>
      </c>
      <c r="C28" s="180"/>
      <c r="D28" s="180"/>
      <c r="E28" s="180"/>
      <c r="F28" s="180"/>
      <c r="G28" s="180"/>
      <c r="H28" s="180"/>
      <c r="I28" s="180"/>
      <c r="J28" s="180"/>
      <c r="K28" s="180"/>
      <c r="L28" s="180"/>
      <c r="M28" s="180"/>
      <c r="N28" s="180"/>
      <c r="O28" s="180"/>
      <c r="P28" s="180"/>
      <c r="Q28" s="180"/>
      <c r="R28" s="180"/>
      <c r="S28" s="180"/>
      <c r="T28" s="180"/>
      <c r="U28" s="180"/>
      <c r="V28" s="180"/>
      <c r="W28" s="181"/>
    </row>
    <row r="29" spans="2:27" ht="33.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2132</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20.7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2133</v>
      </c>
      <c r="C32" s="180"/>
      <c r="D32" s="180"/>
      <c r="E32" s="180"/>
      <c r="F32" s="180"/>
      <c r="G32" s="180"/>
      <c r="H32" s="180"/>
      <c r="I32" s="180"/>
      <c r="J32" s="180"/>
      <c r="K32" s="180"/>
      <c r="L32" s="180"/>
      <c r="M32" s="180"/>
      <c r="N32" s="180"/>
      <c r="O32" s="180"/>
      <c r="P32" s="180"/>
      <c r="Q32" s="180"/>
      <c r="R32" s="180"/>
      <c r="S32" s="180"/>
      <c r="T32" s="180"/>
      <c r="U32" s="180"/>
      <c r="V32" s="180"/>
      <c r="W32" s="181"/>
    </row>
    <row r="33" spans="2:23" ht="42" customHeight="1"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1346</v>
      </c>
      <c r="D4" s="232" t="s">
        <v>2282</v>
      </c>
      <c r="E4" s="232"/>
      <c r="F4" s="232"/>
      <c r="G4" s="232"/>
      <c r="H4" s="233"/>
      <c r="I4" s="16"/>
      <c r="J4" s="234" t="s">
        <v>6</v>
      </c>
      <c r="K4" s="232"/>
      <c r="L4" s="15" t="s">
        <v>187</v>
      </c>
      <c r="M4" s="235" t="s">
        <v>1345</v>
      </c>
      <c r="N4" s="235"/>
      <c r="O4" s="235"/>
      <c r="P4" s="235"/>
      <c r="Q4" s="236"/>
      <c r="R4" s="17"/>
      <c r="S4" s="237" t="s">
        <v>2022</v>
      </c>
      <c r="T4" s="238"/>
      <c r="U4" s="238"/>
      <c r="V4" s="225" t="s">
        <v>1329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1330</v>
      </c>
      <c r="D6" s="221" t="s">
        <v>1344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1343</v>
      </c>
      <c r="M8" s="24" t="s">
        <v>1342</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31.25" customHeight="1" thickTop="1" thickBot="1" x14ac:dyDescent="0.25">
      <c r="B10" s="25" t="s">
        <v>21</v>
      </c>
      <c r="C10" s="225" t="s">
        <v>1341</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1340</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1339</v>
      </c>
      <c r="C21" s="202"/>
      <c r="D21" s="202"/>
      <c r="E21" s="202"/>
      <c r="F21" s="202"/>
      <c r="G21" s="202"/>
      <c r="H21" s="202"/>
      <c r="I21" s="202"/>
      <c r="J21" s="202"/>
      <c r="K21" s="202"/>
      <c r="L21" s="202"/>
      <c r="M21" s="203" t="s">
        <v>1330</v>
      </c>
      <c r="N21" s="203"/>
      <c r="O21" s="203" t="s">
        <v>48</v>
      </c>
      <c r="P21" s="203"/>
      <c r="Q21" s="204" t="s">
        <v>49</v>
      </c>
      <c r="R21" s="204"/>
      <c r="S21" s="33" t="s">
        <v>50</v>
      </c>
      <c r="T21" s="33" t="s">
        <v>50</v>
      </c>
      <c r="U21" s="33" t="s">
        <v>1338</v>
      </c>
      <c r="V21" s="33">
        <f>+IF(ISERR(U21/T21*100),"N/A",ROUND(U21/T21*100,2))</f>
        <v>92.7</v>
      </c>
      <c r="W21" s="34">
        <f>+IF(ISERR(U21/S21*100),"N/A",ROUND(U21/S21*100,2))</f>
        <v>92.7</v>
      </c>
    </row>
    <row r="22" spans="2:27" ht="56.25" customHeight="1" x14ac:dyDescent="0.2">
      <c r="B22" s="201" t="s">
        <v>1337</v>
      </c>
      <c r="C22" s="202"/>
      <c r="D22" s="202"/>
      <c r="E22" s="202"/>
      <c r="F22" s="202"/>
      <c r="G22" s="202"/>
      <c r="H22" s="202"/>
      <c r="I22" s="202"/>
      <c r="J22" s="202"/>
      <c r="K22" s="202"/>
      <c r="L22" s="202"/>
      <c r="M22" s="203" t="s">
        <v>1330</v>
      </c>
      <c r="N22" s="203"/>
      <c r="O22" s="203" t="s">
        <v>48</v>
      </c>
      <c r="P22" s="203"/>
      <c r="Q22" s="204" t="s">
        <v>49</v>
      </c>
      <c r="R22" s="204"/>
      <c r="S22" s="33" t="s">
        <v>1336</v>
      </c>
      <c r="T22" s="33" t="s">
        <v>1336</v>
      </c>
      <c r="U22" s="33" t="s">
        <v>1335</v>
      </c>
      <c r="V22" s="33">
        <f>+IF(ISERR(U22/T22*100),"N/A",ROUND(U22/T22*100,2))</f>
        <v>68.900000000000006</v>
      </c>
      <c r="W22" s="34">
        <f>+IF(ISERR(U22/S22*100),"N/A",ROUND(U22/S22*100,2))</f>
        <v>68.900000000000006</v>
      </c>
    </row>
    <row r="23" spans="2:27" ht="56.25" customHeight="1" x14ac:dyDescent="0.2">
      <c r="B23" s="201" t="s">
        <v>1334</v>
      </c>
      <c r="C23" s="202"/>
      <c r="D23" s="202"/>
      <c r="E23" s="202"/>
      <c r="F23" s="202"/>
      <c r="G23" s="202"/>
      <c r="H23" s="202"/>
      <c r="I23" s="202"/>
      <c r="J23" s="202"/>
      <c r="K23" s="202"/>
      <c r="L23" s="202"/>
      <c r="M23" s="203" t="s">
        <v>1330</v>
      </c>
      <c r="N23" s="203"/>
      <c r="O23" s="203" t="s">
        <v>48</v>
      </c>
      <c r="P23" s="203"/>
      <c r="Q23" s="204" t="s">
        <v>49</v>
      </c>
      <c r="R23" s="204"/>
      <c r="S23" s="33" t="s">
        <v>50</v>
      </c>
      <c r="T23" s="33" t="s">
        <v>50</v>
      </c>
      <c r="U23" s="33" t="s">
        <v>84</v>
      </c>
      <c r="V23" s="33">
        <f>+IF(ISERR(U23/T23*100),"N/A",ROUND(U23/T23*100,2))</f>
        <v>0</v>
      </c>
      <c r="W23" s="34">
        <f>+IF(ISERR(U23/S23*100),"N/A",ROUND(U23/S23*100,2))</f>
        <v>0</v>
      </c>
    </row>
    <row r="24" spans="2:27" ht="56.25" customHeight="1" x14ac:dyDescent="0.2">
      <c r="B24" s="201" t="s">
        <v>1333</v>
      </c>
      <c r="C24" s="202"/>
      <c r="D24" s="202"/>
      <c r="E24" s="202"/>
      <c r="F24" s="202"/>
      <c r="G24" s="202"/>
      <c r="H24" s="202"/>
      <c r="I24" s="202"/>
      <c r="J24" s="202"/>
      <c r="K24" s="202"/>
      <c r="L24" s="202"/>
      <c r="M24" s="203" t="s">
        <v>1330</v>
      </c>
      <c r="N24" s="203"/>
      <c r="O24" s="203" t="s">
        <v>48</v>
      </c>
      <c r="P24" s="203"/>
      <c r="Q24" s="204" t="s">
        <v>49</v>
      </c>
      <c r="R24" s="204"/>
      <c r="S24" s="33" t="s">
        <v>1332</v>
      </c>
      <c r="T24" s="33" t="s">
        <v>1332</v>
      </c>
      <c r="U24" s="33" t="s">
        <v>1235</v>
      </c>
      <c r="V24" s="33">
        <f>+IF(ISERR(U24/T24*100),"N/A",ROUND(U24/T24*100,2))</f>
        <v>476.06</v>
      </c>
      <c r="W24" s="34">
        <f>+IF(ISERR(U24/S24*100),"N/A",ROUND(U24/S24*100,2))</f>
        <v>476.06</v>
      </c>
    </row>
    <row r="25" spans="2:27" ht="56.25" customHeight="1" thickBot="1" x14ac:dyDescent="0.25">
      <c r="B25" s="201" t="s">
        <v>1331</v>
      </c>
      <c r="C25" s="202"/>
      <c r="D25" s="202"/>
      <c r="E25" s="202"/>
      <c r="F25" s="202"/>
      <c r="G25" s="202"/>
      <c r="H25" s="202"/>
      <c r="I25" s="202"/>
      <c r="J25" s="202"/>
      <c r="K25" s="202"/>
      <c r="L25" s="202"/>
      <c r="M25" s="203" t="s">
        <v>1330</v>
      </c>
      <c r="N25" s="203"/>
      <c r="O25" s="203" t="s">
        <v>48</v>
      </c>
      <c r="P25" s="203"/>
      <c r="Q25" s="204" t="s">
        <v>49</v>
      </c>
      <c r="R25" s="204"/>
      <c r="S25" s="33" t="s">
        <v>733</v>
      </c>
      <c r="T25" s="33" t="s">
        <v>733</v>
      </c>
      <c r="U25" s="33" t="s">
        <v>789</v>
      </c>
      <c r="V25" s="33">
        <f>+IF(ISERR(U25/T25*100),"N/A",ROUND(U25/T25*100,2))</f>
        <v>464.55</v>
      </c>
      <c r="W25" s="34">
        <f>+IF(ISERR(U25/S25*100),"N/A",ROUND(U25/S25*100,2))</f>
        <v>464.55</v>
      </c>
    </row>
    <row r="26" spans="2:27" ht="21.75" customHeight="1" thickTop="1" thickBot="1" x14ac:dyDescent="0.25">
      <c r="B26" s="9" t="s">
        <v>59</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5" t="s">
        <v>2281</v>
      </c>
      <c r="C27" s="186"/>
      <c r="D27" s="186"/>
      <c r="E27" s="186"/>
      <c r="F27" s="186"/>
      <c r="G27" s="186"/>
      <c r="H27" s="186"/>
      <c r="I27" s="186"/>
      <c r="J27" s="186"/>
      <c r="K27" s="186"/>
      <c r="L27" s="186"/>
      <c r="M27" s="186"/>
      <c r="N27" s="186"/>
      <c r="O27" s="186"/>
      <c r="P27" s="186"/>
      <c r="Q27" s="187"/>
      <c r="R27" s="36" t="s">
        <v>41</v>
      </c>
      <c r="S27" s="191" t="s">
        <v>42</v>
      </c>
      <c r="T27" s="191"/>
      <c r="U27" s="37" t="s">
        <v>60</v>
      </c>
      <c r="V27" s="192" t="s">
        <v>61</v>
      </c>
      <c r="W27" s="193"/>
    </row>
    <row r="28" spans="2:27" ht="30.75" customHeight="1" thickBot="1" x14ac:dyDescent="0.25">
      <c r="B28" s="188"/>
      <c r="C28" s="189"/>
      <c r="D28" s="189"/>
      <c r="E28" s="189"/>
      <c r="F28" s="189"/>
      <c r="G28" s="189"/>
      <c r="H28" s="189"/>
      <c r="I28" s="189"/>
      <c r="J28" s="189"/>
      <c r="K28" s="189"/>
      <c r="L28" s="189"/>
      <c r="M28" s="189"/>
      <c r="N28" s="189"/>
      <c r="O28" s="189"/>
      <c r="P28" s="189"/>
      <c r="Q28" s="190"/>
      <c r="R28" s="38" t="s">
        <v>62</v>
      </c>
      <c r="S28" s="38" t="s">
        <v>62</v>
      </c>
      <c r="T28" s="38" t="s">
        <v>48</v>
      </c>
      <c r="U28" s="38" t="s">
        <v>62</v>
      </c>
      <c r="V28" s="38" t="s">
        <v>63</v>
      </c>
      <c r="W28" s="39" t="s">
        <v>64</v>
      </c>
      <c r="Y28" s="35"/>
    </row>
    <row r="29" spans="2:27" ht="23.25" customHeight="1" thickBot="1" x14ac:dyDescent="0.25">
      <c r="B29" s="194" t="s">
        <v>65</v>
      </c>
      <c r="C29" s="195"/>
      <c r="D29" s="195"/>
      <c r="E29" s="40" t="s">
        <v>1328</v>
      </c>
      <c r="F29" s="40"/>
      <c r="G29" s="40"/>
      <c r="H29" s="41"/>
      <c r="I29" s="41"/>
      <c r="J29" s="41"/>
      <c r="K29" s="41"/>
      <c r="L29" s="41"/>
      <c r="M29" s="41"/>
      <c r="N29" s="41"/>
      <c r="O29" s="41"/>
      <c r="P29" s="42"/>
      <c r="Q29" s="42"/>
      <c r="R29" s="43" t="s">
        <v>1329</v>
      </c>
      <c r="S29" s="44" t="s">
        <v>10</v>
      </c>
      <c r="T29" s="42"/>
      <c r="U29" s="44" t="s">
        <v>1325</v>
      </c>
      <c r="V29" s="42"/>
      <c r="W29" s="45">
        <f>+IF(ISERR(U29/R29*100),"N/A",ROUND(U29/R29*100,2))</f>
        <v>74.56</v>
      </c>
    </row>
    <row r="30" spans="2:27" ht="26.25" customHeight="1" thickBot="1" x14ac:dyDescent="0.25">
      <c r="B30" s="196" t="s">
        <v>69</v>
      </c>
      <c r="C30" s="197"/>
      <c r="D30" s="197"/>
      <c r="E30" s="46" t="s">
        <v>1328</v>
      </c>
      <c r="F30" s="46"/>
      <c r="G30" s="46"/>
      <c r="H30" s="47"/>
      <c r="I30" s="47"/>
      <c r="J30" s="47"/>
      <c r="K30" s="47"/>
      <c r="L30" s="47"/>
      <c r="M30" s="47"/>
      <c r="N30" s="47"/>
      <c r="O30" s="47"/>
      <c r="P30" s="48"/>
      <c r="Q30" s="48"/>
      <c r="R30" s="49" t="s">
        <v>1327</v>
      </c>
      <c r="S30" s="50" t="s">
        <v>1326</v>
      </c>
      <c r="T30" s="50">
        <f>+IF(ISERR(S30/R30*100),"N/A",ROUND(S30/R30*100,2))</f>
        <v>100</v>
      </c>
      <c r="U30" s="50" t="s">
        <v>1325</v>
      </c>
      <c r="V30" s="50">
        <f>+IF(ISERR(U30/S30*100),"N/A",ROUND(U30/S30*100,2))</f>
        <v>99.27</v>
      </c>
      <c r="W30" s="51">
        <f>+IF(ISERR(U30/R30*100),"N/A",ROUND(U30/R30*100,2))</f>
        <v>99.27</v>
      </c>
    </row>
    <row r="31" spans="2:27" ht="22.5" customHeight="1" thickTop="1" thickBot="1" x14ac:dyDescent="0.25">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9" t="s">
        <v>2128</v>
      </c>
      <c r="C32" s="180"/>
      <c r="D32" s="180"/>
      <c r="E32" s="180"/>
      <c r="F32" s="180"/>
      <c r="G32" s="180"/>
      <c r="H32" s="180"/>
      <c r="I32" s="180"/>
      <c r="J32" s="180"/>
      <c r="K32" s="180"/>
      <c r="L32" s="180"/>
      <c r="M32" s="180"/>
      <c r="N32" s="180"/>
      <c r="O32" s="180"/>
      <c r="P32" s="180"/>
      <c r="Q32" s="180"/>
      <c r="R32" s="180"/>
      <c r="S32" s="180"/>
      <c r="T32" s="180"/>
      <c r="U32" s="180"/>
      <c r="V32" s="180"/>
      <c r="W32" s="181"/>
    </row>
    <row r="33" spans="2:23" ht="87"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2129</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17.75" customHeight="1" thickBot="1" x14ac:dyDescent="0.25">
      <c r="B35" s="198"/>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Top="1" x14ac:dyDescent="0.2">
      <c r="B36" s="179" t="s">
        <v>2130</v>
      </c>
      <c r="C36" s="180"/>
      <c r="D36" s="180"/>
      <c r="E36" s="180"/>
      <c r="F36" s="180"/>
      <c r="G36" s="180"/>
      <c r="H36" s="180"/>
      <c r="I36" s="180"/>
      <c r="J36" s="180"/>
      <c r="K36" s="180"/>
      <c r="L36" s="180"/>
      <c r="M36" s="180"/>
      <c r="N36" s="180"/>
      <c r="O36" s="180"/>
      <c r="P36" s="180"/>
      <c r="Q36" s="180"/>
      <c r="R36" s="180"/>
      <c r="S36" s="180"/>
      <c r="T36" s="180"/>
      <c r="U36" s="180"/>
      <c r="V36" s="180"/>
      <c r="W36" s="181"/>
    </row>
    <row r="37" spans="2:23" ht="31.5" customHeight="1" thickBot="1" x14ac:dyDescent="0.25">
      <c r="B37" s="182"/>
      <c r="C37" s="183"/>
      <c r="D37" s="183"/>
      <c r="E37" s="183"/>
      <c r="F37" s="183"/>
      <c r="G37" s="183"/>
      <c r="H37" s="183"/>
      <c r="I37" s="183"/>
      <c r="J37" s="183"/>
      <c r="K37" s="183"/>
      <c r="L37" s="183"/>
      <c r="M37" s="183"/>
      <c r="N37" s="183"/>
      <c r="O37" s="183"/>
      <c r="P37" s="183"/>
      <c r="Q37" s="183"/>
      <c r="R37" s="183"/>
      <c r="S37" s="183"/>
      <c r="T37" s="183"/>
      <c r="U37" s="183"/>
      <c r="V37" s="183"/>
      <c r="W37" s="184"/>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1346</v>
      </c>
      <c r="D4" s="232" t="s">
        <v>2282</v>
      </c>
      <c r="E4" s="232"/>
      <c r="F4" s="232"/>
      <c r="G4" s="232"/>
      <c r="H4" s="233"/>
      <c r="I4" s="16"/>
      <c r="J4" s="234" t="s">
        <v>6</v>
      </c>
      <c r="K4" s="232"/>
      <c r="L4" s="15" t="s">
        <v>1230</v>
      </c>
      <c r="M4" s="235" t="s">
        <v>1369</v>
      </c>
      <c r="N4" s="235"/>
      <c r="O4" s="235"/>
      <c r="P4" s="235"/>
      <c r="Q4" s="236"/>
      <c r="R4" s="17"/>
      <c r="S4" s="237" t="s">
        <v>2022</v>
      </c>
      <c r="T4" s="238"/>
      <c r="U4" s="238"/>
      <c r="V4" s="225" t="s">
        <v>1368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376</v>
      </c>
      <c r="D6" s="221" t="s">
        <v>1367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1354</v>
      </c>
      <c r="D7" s="223" t="s">
        <v>1366</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1365</v>
      </c>
      <c r="M8" s="24" t="s">
        <v>1364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228" customHeight="1" thickTop="1" thickBot="1" x14ac:dyDescent="0.25">
      <c r="B10" s="25" t="s">
        <v>21</v>
      </c>
      <c r="C10" s="225" t="s">
        <v>1363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1362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1361</v>
      </c>
      <c r="C21" s="202"/>
      <c r="D21" s="202"/>
      <c r="E21" s="202"/>
      <c r="F21" s="202"/>
      <c r="G21" s="202"/>
      <c r="H21" s="202"/>
      <c r="I21" s="202"/>
      <c r="J21" s="202"/>
      <c r="K21" s="202"/>
      <c r="L21" s="202"/>
      <c r="M21" s="203" t="s">
        <v>376</v>
      </c>
      <c r="N21" s="203"/>
      <c r="O21" s="203" t="s">
        <v>48</v>
      </c>
      <c r="P21" s="203"/>
      <c r="Q21" s="204" t="s">
        <v>49</v>
      </c>
      <c r="R21" s="204"/>
      <c r="S21" s="33" t="s">
        <v>660</v>
      </c>
      <c r="T21" s="33" t="s">
        <v>660</v>
      </c>
      <c r="U21" s="33" t="s">
        <v>1360</v>
      </c>
      <c r="V21" s="33">
        <f>+IF(ISERR(U21/T21*100),"N/A",ROUND(U21/T21*100,2))</f>
        <v>106.14</v>
      </c>
      <c r="W21" s="34">
        <f>+IF(ISERR(U21/S21*100),"N/A",ROUND(U21/S21*100,2))</f>
        <v>106.14</v>
      </c>
    </row>
    <row r="22" spans="2:27" ht="56.25" customHeight="1" x14ac:dyDescent="0.2">
      <c r="B22" s="201" t="s">
        <v>1359</v>
      </c>
      <c r="C22" s="202"/>
      <c r="D22" s="202"/>
      <c r="E22" s="202"/>
      <c r="F22" s="202"/>
      <c r="G22" s="202"/>
      <c r="H22" s="202"/>
      <c r="I22" s="202"/>
      <c r="J22" s="202"/>
      <c r="K22" s="202"/>
      <c r="L22" s="202"/>
      <c r="M22" s="203" t="s">
        <v>376</v>
      </c>
      <c r="N22" s="203"/>
      <c r="O22" s="203" t="s">
        <v>48</v>
      </c>
      <c r="P22" s="203"/>
      <c r="Q22" s="204" t="s">
        <v>49</v>
      </c>
      <c r="R22" s="204"/>
      <c r="S22" s="33" t="s">
        <v>1358</v>
      </c>
      <c r="T22" s="33" t="s">
        <v>1358</v>
      </c>
      <c r="U22" s="33" t="s">
        <v>473</v>
      </c>
      <c r="V22" s="33">
        <f>+IF(ISERR(U22/T22*100),"N/A",ROUND(U22/T22*100,2))</f>
        <v>201.78</v>
      </c>
      <c r="W22" s="34">
        <f>+IF(ISERR(U22/S22*100),"N/A",ROUND(U22/S22*100,2))</f>
        <v>201.78</v>
      </c>
    </row>
    <row r="23" spans="2:27" ht="56.25" customHeight="1" x14ac:dyDescent="0.2">
      <c r="B23" s="201" t="s">
        <v>1357</v>
      </c>
      <c r="C23" s="202"/>
      <c r="D23" s="202"/>
      <c r="E23" s="202"/>
      <c r="F23" s="202"/>
      <c r="G23" s="202"/>
      <c r="H23" s="202"/>
      <c r="I23" s="202"/>
      <c r="J23" s="202"/>
      <c r="K23" s="202"/>
      <c r="L23" s="202"/>
      <c r="M23" s="203" t="s">
        <v>1354</v>
      </c>
      <c r="N23" s="203"/>
      <c r="O23" s="203" t="s">
        <v>48</v>
      </c>
      <c r="P23" s="203"/>
      <c r="Q23" s="204" t="s">
        <v>49</v>
      </c>
      <c r="R23" s="204"/>
      <c r="S23" s="33" t="s">
        <v>966</v>
      </c>
      <c r="T23" s="33" t="s">
        <v>966</v>
      </c>
      <c r="U23" s="33" t="s">
        <v>1356</v>
      </c>
      <c r="V23" s="33">
        <f>+IF(ISERR(U23/T23*100),"N/A",ROUND(U23/T23*100,2))</f>
        <v>491.67</v>
      </c>
      <c r="W23" s="34">
        <f>+IF(ISERR(U23/S23*100),"N/A",ROUND(U23/S23*100,2))</f>
        <v>491.67</v>
      </c>
    </row>
    <row r="24" spans="2:27" ht="56.25" customHeight="1" thickBot="1" x14ac:dyDescent="0.25">
      <c r="B24" s="201" t="s">
        <v>1355</v>
      </c>
      <c r="C24" s="202"/>
      <c r="D24" s="202"/>
      <c r="E24" s="202"/>
      <c r="F24" s="202"/>
      <c r="G24" s="202"/>
      <c r="H24" s="202"/>
      <c r="I24" s="202"/>
      <c r="J24" s="202"/>
      <c r="K24" s="202"/>
      <c r="L24" s="202"/>
      <c r="M24" s="203" t="s">
        <v>1354</v>
      </c>
      <c r="N24" s="203"/>
      <c r="O24" s="203" t="s">
        <v>48</v>
      </c>
      <c r="P24" s="203"/>
      <c r="Q24" s="204" t="s">
        <v>49</v>
      </c>
      <c r="R24" s="204"/>
      <c r="S24" s="33" t="s">
        <v>1353</v>
      </c>
      <c r="T24" s="33" t="s">
        <v>1353</v>
      </c>
      <c r="U24" s="33" t="s">
        <v>1352</v>
      </c>
      <c r="V24" s="33">
        <f>+IF(ISERR(U24/T24*100),"N/A",ROUND(U24/T24*100,2))</f>
        <v>70.5</v>
      </c>
      <c r="W24" s="34">
        <f>+IF(ISERR(U24/S24*100),"N/A",ROUND(U24/S24*100,2))</f>
        <v>70.5</v>
      </c>
    </row>
    <row r="25" spans="2:27" ht="21.75" customHeight="1" thickTop="1" thickBot="1" x14ac:dyDescent="0.25">
      <c r="B25" s="9" t="s">
        <v>59</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5" t="s">
        <v>2281</v>
      </c>
      <c r="C26" s="186"/>
      <c r="D26" s="186"/>
      <c r="E26" s="186"/>
      <c r="F26" s="186"/>
      <c r="G26" s="186"/>
      <c r="H26" s="186"/>
      <c r="I26" s="186"/>
      <c r="J26" s="186"/>
      <c r="K26" s="186"/>
      <c r="L26" s="186"/>
      <c r="M26" s="186"/>
      <c r="N26" s="186"/>
      <c r="O26" s="186"/>
      <c r="P26" s="186"/>
      <c r="Q26" s="187"/>
      <c r="R26" s="36" t="s">
        <v>41</v>
      </c>
      <c r="S26" s="191" t="s">
        <v>42</v>
      </c>
      <c r="T26" s="191"/>
      <c r="U26" s="37" t="s">
        <v>60</v>
      </c>
      <c r="V26" s="192" t="s">
        <v>61</v>
      </c>
      <c r="W26" s="193"/>
    </row>
    <row r="27" spans="2:27" ht="30.75" customHeight="1" thickBot="1" x14ac:dyDescent="0.25">
      <c r="B27" s="188"/>
      <c r="C27" s="189"/>
      <c r="D27" s="189"/>
      <c r="E27" s="189"/>
      <c r="F27" s="189"/>
      <c r="G27" s="189"/>
      <c r="H27" s="189"/>
      <c r="I27" s="189"/>
      <c r="J27" s="189"/>
      <c r="K27" s="189"/>
      <c r="L27" s="189"/>
      <c r="M27" s="189"/>
      <c r="N27" s="189"/>
      <c r="O27" s="189"/>
      <c r="P27" s="189"/>
      <c r="Q27" s="190"/>
      <c r="R27" s="38" t="s">
        <v>62</v>
      </c>
      <c r="S27" s="38" t="s">
        <v>62</v>
      </c>
      <c r="T27" s="38" t="s">
        <v>48</v>
      </c>
      <c r="U27" s="38" t="s">
        <v>62</v>
      </c>
      <c r="V27" s="38" t="s">
        <v>63</v>
      </c>
      <c r="W27" s="39" t="s">
        <v>64</v>
      </c>
      <c r="Y27" s="35"/>
    </row>
    <row r="28" spans="2:27" ht="23.25" customHeight="1" thickBot="1" x14ac:dyDescent="0.25">
      <c r="B28" s="194" t="s">
        <v>65</v>
      </c>
      <c r="C28" s="195"/>
      <c r="D28" s="195"/>
      <c r="E28" s="40" t="s">
        <v>373</v>
      </c>
      <c r="F28" s="40"/>
      <c r="G28" s="40"/>
      <c r="H28" s="41"/>
      <c r="I28" s="41"/>
      <c r="J28" s="41"/>
      <c r="K28" s="41"/>
      <c r="L28" s="41"/>
      <c r="M28" s="41"/>
      <c r="N28" s="41"/>
      <c r="O28" s="41"/>
      <c r="P28" s="42"/>
      <c r="Q28" s="42"/>
      <c r="R28" s="43" t="s">
        <v>1351</v>
      </c>
      <c r="S28" s="44" t="s">
        <v>10</v>
      </c>
      <c r="T28" s="42"/>
      <c r="U28" s="44" t="s">
        <v>1351</v>
      </c>
      <c r="V28" s="42"/>
      <c r="W28" s="45">
        <f>+IF(ISERR(U28/R28*100),"N/A",ROUND(U28/R28*100,2))</f>
        <v>100</v>
      </c>
    </row>
    <row r="29" spans="2:27" ht="26.25" customHeight="1" x14ac:dyDescent="0.2">
      <c r="B29" s="196" t="s">
        <v>69</v>
      </c>
      <c r="C29" s="197"/>
      <c r="D29" s="197"/>
      <c r="E29" s="46" t="s">
        <v>373</v>
      </c>
      <c r="F29" s="46"/>
      <c r="G29" s="46"/>
      <c r="H29" s="47"/>
      <c r="I29" s="47"/>
      <c r="J29" s="47"/>
      <c r="K29" s="47"/>
      <c r="L29" s="47"/>
      <c r="M29" s="47"/>
      <c r="N29" s="47"/>
      <c r="O29" s="47"/>
      <c r="P29" s="48"/>
      <c r="Q29" s="48"/>
      <c r="R29" s="49" t="s">
        <v>1351</v>
      </c>
      <c r="S29" s="50" t="s">
        <v>1351</v>
      </c>
      <c r="T29" s="50">
        <f>+IF(ISERR(S29/R29*100),"N/A",ROUND(S29/R29*100,2))</f>
        <v>100</v>
      </c>
      <c r="U29" s="50" t="s">
        <v>1351</v>
      </c>
      <c r="V29" s="50">
        <f>+IF(ISERR(U29/S29*100),"N/A",ROUND(U29/S29*100,2))</f>
        <v>100</v>
      </c>
      <c r="W29" s="51">
        <f>+IF(ISERR(U29/R29*100),"N/A",ROUND(U29/R29*100,2))</f>
        <v>100</v>
      </c>
    </row>
    <row r="30" spans="2:27" ht="23.25" customHeight="1" thickBot="1" x14ac:dyDescent="0.25">
      <c r="B30" s="194" t="s">
        <v>65</v>
      </c>
      <c r="C30" s="195"/>
      <c r="D30" s="195"/>
      <c r="E30" s="40" t="s">
        <v>1349</v>
      </c>
      <c r="F30" s="40"/>
      <c r="G30" s="40"/>
      <c r="H30" s="41"/>
      <c r="I30" s="41"/>
      <c r="J30" s="41"/>
      <c r="K30" s="41"/>
      <c r="L30" s="41"/>
      <c r="M30" s="41"/>
      <c r="N30" s="41"/>
      <c r="O30" s="41"/>
      <c r="P30" s="42"/>
      <c r="Q30" s="42"/>
      <c r="R30" s="43" t="s">
        <v>1350</v>
      </c>
      <c r="S30" s="44" t="s">
        <v>10</v>
      </c>
      <c r="T30" s="42"/>
      <c r="U30" s="44" t="s">
        <v>1347</v>
      </c>
      <c r="V30" s="42"/>
      <c r="W30" s="45">
        <f>+IF(ISERR(U30/R30*100),"N/A",ROUND(U30/R30*100,2))</f>
        <v>96.27</v>
      </c>
    </row>
    <row r="31" spans="2:27" ht="26.25" customHeight="1" thickBot="1" x14ac:dyDescent="0.25">
      <c r="B31" s="196" t="s">
        <v>69</v>
      </c>
      <c r="C31" s="197"/>
      <c r="D31" s="197"/>
      <c r="E31" s="46" t="s">
        <v>1349</v>
      </c>
      <c r="F31" s="46"/>
      <c r="G31" s="46"/>
      <c r="H31" s="47"/>
      <c r="I31" s="47"/>
      <c r="J31" s="47"/>
      <c r="K31" s="47"/>
      <c r="L31" s="47"/>
      <c r="M31" s="47"/>
      <c r="N31" s="47"/>
      <c r="O31" s="47"/>
      <c r="P31" s="48"/>
      <c r="Q31" s="48"/>
      <c r="R31" s="49" t="s">
        <v>1348</v>
      </c>
      <c r="S31" s="50" t="s">
        <v>1348</v>
      </c>
      <c r="T31" s="50">
        <f>+IF(ISERR(S31/R31*100),"N/A",ROUND(S31/R31*100,2))</f>
        <v>100</v>
      </c>
      <c r="U31" s="50" t="s">
        <v>1347</v>
      </c>
      <c r="V31" s="50">
        <f>+IF(ISERR(U31/S31*100),"N/A",ROUND(U31/S31*100,2))</f>
        <v>98.03</v>
      </c>
      <c r="W31" s="51">
        <f>+IF(ISERR(U31/R31*100),"N/A",ROUND(U31/R31*100,2))</f>
        <v>98.03</v>
      </c>
    </row>
    <row r="32" spans="2:27" ht="22.5" customHeight="1" thickTop="1" thickBot="1" x14ac:dyDescent="0.25">
      <c r="B32" s="9" t="s">
        <v>71</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x14ac:dyDescent="0.2">
      <c r="B33" s="179" t="s">
        <v>2125</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30.5"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2126</v>
      </c>
      <c r="C35" s="180"/>
      <c r="D35" s="180"/>
      <c r="E35" s="180"/>
      <c r="F35" s="180"/>
      <c r="G35" s="180"/>
      <c r="H35" s="180"/>
      <c r="I35" s="180"/>
      <c r="J35" s="180"/>
      <c r="K35" s="180"/>
      <c r="L35" s="180"/>
      <c r="M35" s="180"/>
      <c r="N35" s="180"/>
      <c r="O35" s="180"/>
      <c r="P35" s="180"/>
      <c r="Q35" s="180"/>
      <c r="R35" s="180"/>
      <c r="S35" s="180"/>
      <c r="T35" s="180"/>
      <c r="U35" s="180"/>
      <c r="V35" s="180"/>
      <c r="W35" s="181"/>
    </row>
    <row r="36" spans="2:23" ht="181.5" customHeight="1" thickBot="1" x14ac:dyDescent="0.25">
      <c r="B36" s="198"/>
      <c r="C36" s="199"/>
      <c r="D36" s="199"/>
      <c r="E36" s="199"/>
      <c r="F36" s="199"/>
      <c r="G36" s="199"/>
      <c r="H36" s="199"/>
      <c r="I36" s="199"/>
      <c r="J36" s="199"/>
      <c r="K36" s="199"/>
      <c r="L36" s="199"/>
      <c r="M36" s="199"/>
      <c r="N36" s="199"/>
      <c r="O36" s="199"/>
      <c r="P36" s="199"/>
      <c r="Q36" s="199"/>
      <c r="R36" s="199"/>
      <c r="S36" s="199"/>
      <c r="T36" s="199"/>
      <c r="U36" s="199"/>
      <c r="V36" s="199"/>
      <c r="W36" s="200"/>
    </row>
    <row r="37" spans="2:23" ht="37.5" customHeight="1" thickTop="1" x14ac:dyDescent="0.2">
      <c r="B37" s="179" t="s">
        <v>2127</v>
      </c>
      <c r="C37" s="180"/>
      <c r="D37" s="180"/>
      <c r="E37" s="180"/>
      <c r="F37" s="180"/>
      <c r="G37" s="180"/>
      <c r="H37" s="180"/>
      <c r="I37" s="180"/>
      <c r="J37" s="180"/>
      <c r="K37" s="180"/>
      <c r="L37" s="180"/>
      <c r="M37" s="180"/>
      <c r="N37" s="180"/>
      <c r="O37" s="180"/>
      <c r="P37" s="180"/>
      <c r="Q37" s="180"/>
      <c r="R37" s="180"/>
      <c r="S37" s="180"/>
      <c r="T37" s="180"/>
      <c r="U37" s="180"/>
      <c r="V37" s="180"/>
      <c r="W37" s="181"/>
    </row>
    <row r="38" spans="2:23" ht="44.25" customHeight="1" thickBot="1" x14ac:dyDescent="0.25">
      <c r="B38" s="182"/>
      <c r="C38" s="183"/>
      <c r="D38" s="183"/>
      <c r="E38" s="183"/>
      <c r="F38" s="183"/>
      <c r="G38" s="183"/>
      <c r="H38" s="183"/>
      <c r="I38" s="183"/>
      <c r="J38" s="183"/>
      <c r="K38" s="183"/>
      <c r="L38" s="183"/>
      <c r="M38" s="183"/>
      <c r="N38" s="183"/>
      <c r="O38" s="183"/>
      <c r="P38" s="183"/>
      <c r="Q38" s="183"/>
      <c r="R38" s="183"/>
      <c r="S38" s="183"/>
      <c r="T38" s="183"/>
      <c r="U38" s="183"/>
      <c r="V38" s="183"/>
      <c r="W38" s="184"/>
    </row>
  </sheetData>
  <mergeCells count="65">
    <mergeCell ref="S26:T26"/>
    <mergeCell ref="B35:W36"/>
    <mergeCell ref="B37:W38"/>
    <mergeCell ref="V26:W26"/>
    <mergeCell ref="B28:D28"/>
    <mergeCell ref="B29:D29"/>
    <mergeCell ref="B30:D30"/>
    <mergeCell ref="B31:D31"/>
    <mergeCell ref="B33:W34"/>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8"/>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1346</v>
      </c>
      <c r="D4" s="232" t="s">
        <v>2282</v>
      </c>
      <c r="E4" s="232"/>
      <c r="F4" s="232"/>
      <c r="G4" s="232"/>
      <c r="H4" s="233"/>
      <c r="I4" s="16"/>
      <c r="J4" s="234" t="s">
        <v>6</v>
      </c>
      <c r="K4" s="232"/>
      <c r="L4" s="15" t="s">
        <v>1408</v>
      </c>
      <c r="M4" s="235" t="s">
        <v>1407</v>
      </c>
      <c r="N4" s="235"/>
      <c r="O4" s="235"/>
      <c r="P4" s="235"/>
      <c r="Q4" s="236"/>
      <c r="R4" s="17"/>
      <c r="S4" s="237" t="s">
        <v>2022</v>
      </c>
      <c r="T4" s="238"/>
      <c r="U4" s="238"/>
      <c r="V4" s="225" t="s">
        <v>285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549</v>
      </c>
      <c r="D6" s="221" t="s">
        <v>1406</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1330</v>
      </c>
      <c r="D7" s="223" t="s">
        <v>1344</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1405</v>
      </c>
      <c r="K8" s="24" t="s">
        <v>1404</v>
      </c>
      <c r="L8" s="24" t="s">
        <v>1403</v>
      </c>
      <c r="M8" s="24" t="s">
        <v>1402</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307.5" customHeight="1" thickTop="1" thickBot="1" x14ac:dyDescent="0.25">
      <c r="B10" s="25" t="s">
        <v>21</v>
      </c>
      <c r="C10" s="225" t="s">
        <v>1401</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1400</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1399</v>
      </c>
      <c r="C21" s="202"/>
      <c r="D21" s="202"/>
      <c r="E21" s="202"/>
      <c r="F21" s="202"/>
      <c r="G21" s="202"/>
      <c r="H21" s="202"/>
      <c r="I21" s="202"/>
      <c r="J21" s="202"/>
      <c r="K21" s="202"/>
      <c r="L21" s="202"/>
      <c r="M21" s="203" t="s">
        <v>549</v>
      </c>
      <c r="N21" s="203"/>
      <c r="O21" s="203" t="s">
        <v>48</v>
      </c>
      <c r="P21" s="203"/>
      <c r="Q21" s="204" t="s">
        <v>49</v>
      </c>
      <c r="R21" s="204"/>
      <c r="S21" s="33" t="s">
        <v>50</v>
      </c>
      <c r="T21" s="33" t="s">
        <v>50</v>
      </c>
      <c r="U21" s="33" t="s">
        <v>1398</v>
      </c>
      <c r="V21" s="33">
        <f t="shared" ref="V21:V34" si="0">+IF(ISERR(U21/T21*100),"N/A",ROUND(U21/T21*100,2))</f>
        <v>110</v>
      </c>
      <c r="W21" s="34">
        <f t="shared" ref="W21:W34" si="1">+IF(ISERR(U21/S21*100),"N/A",ROUND(U21/S21*100,2))</f>
        <v>110</v>
      </c>
    </row>
    <row r="22" spans="2:27" ht="56.25" customHeight="1" x14ac:dyDescent="0.2">
      <c r="B22" s="201" t="s">
        <v>1397</v>
      </c>
      <c r="C22" s="202"/>
      <c r="D22" s="202"/>
      <c r="E22" s="202"/>
      <c r="F22" s="202"/>
      <c r="G22" s="202"/>
      <c r="H22" s="202"/>
      <c r="I22" s="202"/>
      <c r="J22" s="202"/>
      <c r="K22" s="202"/>
      <c r="L22" s="202"/>
      <c r="M22" s="203" t="s">
        <v>549</v>
      </c>
      <c r="N22" s="203"/>
      <c r="O22" s="203" t="s">
        <v>48</v>
      </c>
      <c r="P22" s="203"/>
      <c r="Q22" s="204" t="s">
        <v>49</v>
      </c>
      <c r="R22" s="204"/>
      <c r="S22" s="33" t="s">
        <v>50</v>
      </c>
      <c r="T22" s="33" t="s">
        <v>50</v>
      </c>
      <c r="U22" s="33" t="s">
        <v>50</v>
      </c>
      <c r="V22" s="33">
        <f t="shared" si="0"/>
        <v>100</v>
      </c>
      <c r="W22" s="34">
        <f t="shared" si="1"/>
        <v>100</v>
      </c>
    </row>
    <row r="23" spans="2:27" ht="56.25" customHeight="1" x14ac:dyDescent="0.2">
      <c r="B23" s="201" t="s">
        <v>1396</v>
      </c>
      <c r="C23" s="202"/>
      <c r="D23" s="202"/>
      <c r="E23" s="202"/>
      <c r="F23" s="202"/>
      <c r="G23" s="202"/>
      <c r="H23" s="202"/>
      <c r="I23" s="202"/>
      <c r="J23" s="202"/>
      <c r="K23" s="202"/>
      <c r="L23" s="202"/>
      <c r="M23" s="203" t="s">
        <v>549</v>
      </c>
      <c r="N23" s="203"/>
      <c r="O23" s="203" t="s">
        <v>48</v>
      </c>
      <c r="P23" s="203"/>
      <c r="Q23" s="204" t="s">
        <v>49</v>
      </c>
      <c r="R23" s="204"/>
      <c r="S23" s="33" t="s">
        <v>50</v>
      </c>
      <c r="T23" s="33" t="s">
        <v>50</v>
      </c>
      <c r="U23" s="33" t="s">
        <v>119</v>
      </c>
      <c r="V23" s="33">
        <f t="shared" si="0"/>
        <v>75</v>
      </c>
      <c r="W23" s="34">
        <f t="shared" si="1"/>
        <v>75</v>
      </c>
    </row>
    <row r="24" spans="2:27" ht="56.25" customHeight="1" x14ac:dyDescent="0.2">
      <c r="B24" s="201" t="s">
        <v>1395</v>
      </c>
      <c r="C24" s="202"/>
      <c r="D24" s="202"/>
      <c r="E24" s="202"/>
      <c r="F24" s="202"/>
      <c r="G24" s="202"/>
      <c r="H24" s="202"/>
      <c r="I24" s="202"/>
      <c r="J24" s="202"/>
      <c r="K24" s="202"/>
      <c r="L24" s="202"/>
      <c r="M24" s="203" t="s">
        <v>549</v>
      </c>
      <c r="N24" s="203"/>
      <c r="O24" s="203" t="s">
        <v>48</v>
      </c>
      <c r="P24" s="203"/>
      <c r="Q24" s="204" t="s">
        <v>49</v>
      </c>
      <c r="R24" s="204"/>
      <c r="S24" s="33" t="s">
        <v>50</v>
      </c>
      <c r="T24" s="33" t="s">
        <v>50</v>
      </c>
      <c r="U24" s="33" t="s">
        <v>1394</v>
      </c>
      <c r="V24" s="33">
        <f t="shared" si="0"/>
        <v>196.7</v>
      </c>
      <c r="W24" s="34">
        <f t="shared" si="1"/>
        <v>196.7</v>
      </c>
    </row>
    <row r="25" spans="2:27" ht="56.25" customHeight="1" x14ac:dyDescent="0.2">
      <c r="B25" s="201" t="s">
        <v>1393</v>
      </c>
      <c r="C25" s="202"/>
      <c r="D25" s="202"/>
      <c r="E25" s="202"/>
      <c r="F25" s="202"/>
      <c r="G25" s="202"/>
      <c r="H25" s="202"/>
      <c r="I25" s="202"/>
      <c r="J25" s="202"/>
      <c r="K25" s="202"/>
      <c r="L25" s="202"/>
      <c r="M25" s="203" t="s">
        <v>549</v>
      </c>
      <c r="N25" s="203"/>
      <c r="O25" s="203" t="s">
        <v>48</v>
      </c>
      <c r="P25" s="203"/>
      <c r="Q25" s="204" t="s">
        <v>49</v>
      </c>
      <c r="R25" s="204"/>
      <c r="S25" s="33" t="s">
        <v>50</v>
      </c>
      <c r="T25" s="33" t="s">
        <v>50</v>
      </c>
      <c r="U25" s="33" t="s">
        <v>50</v>
      </c>
      <c r="V25" s="33">
        <f t="shared" si="0"/>
        <v>100</v>
      </c>
      <c r="W25" s="34">
        <f t="shared" si="1"/>
        <v>100</v>
      </c>
    </row>
    <row r="26" spans="2:27" ht="56.25" customHeight="1" x14ac:dyDescent="0.2">
      <c r="B26" s="201" t="s">
        <v>1392</v>
      </c>
      <c r="C26" s="202"/>
      <c r="D26" s="202"/>
      <c r="E26" s="202"/>
      <c r="F26" s="202"/>
      <c r="G26" s="202"/>
      <c r="H26" s="202"/>
      <c r="I26" s="202"/>
      <c r="J26" s="202"/>
      <c r="K26" s="202"/>
      <c r="L26" s="202"/>
      <c r="M26" s="203" t="s">
        <v>549</v>
      </c>
      <c r="N26" s="203"/>
      <c r="O26" s="203" t="s">
        <v>48</v>
      </c>
      <c r="P26" s="203"/>
      <c r="Q26" s="204" t="s">
        <v>49</v>
      </c>
      <c r="R26" s="204"/>
      <c r="S26" s="33" t="s">
        <v>50</v>
      </c>
      <c r="T26" s="33" t="s">
        <v>50</v>
      </c>
      <c r="U26" s="33" t="s">
        <v>1391</v>
      </c>
      <c r="V26" s="33">
        <f t="shared" si="0"/>
        <v>6</v>
      </c>
      <c r="W26" s="34">
        <f t="shared" si="1"/>
        <v>6</v>
      </c>
    </row>
    <row r="27" spans="2:27" ht="56.25" customHeight="1" x14ac:dyDescent="0.2">
      <c r="B27" s="201" t="s">
        <v>1390</v>
      </c>
      <c r="C27" s="202"/>
      <c r="D27" s="202"/>
      <c r="E27" s="202"/>
      <c r="F27" s="202"/>
      <c r="G27" s="202"/>
      <c r="H27" s="202"/>
      <c r="I27" s="202"/>
      <c r="J27" s="202"/>
      <c r="K27" s="202"/>
      <c r="L27" s="202"/>
      <c r="M27" s="203" t="s">
        <v>549</v>
      </c>
      <c r="N27" s="203"/>
      <c r="O27" s="203" t="s">
        <v>48</v>
      </c>
      <c r="P27" s="203"/>
      <c r="Q27" s="204" t="s">
        <v>64</v>
      </c>
      <c r="R27" s="204"/>
      <c r="S27" s="33" t="s">
        <v>119</v>
      </c>
      <c r="T27" s="33" t="s">
        <v>119</v>
      </c>
      <c r="U27" s="33" t="s">
        <v>1389</v>
      </c>
      <c r="V27" s="33">
        <f t="shared" si="0"/>
        <v>52.53</v>
      </c>
      <c r="W27" s="34">
        <f t="shared" si="1"/>
        <v>52.53</v>
      </c>
    </row>
    <row r="28" spans="2:27" ht="56.25" customHeight="1" x14ac:dyDescent="0.2">
      <c r="B28" s="201" t="s">
        <v>1388</v>
      </c>
      <c r="C28" s="202"/>
      <c r="D28" s="202"/>
      <c r="E28" s="202"/>
      <c r="F28" s="202"/>
      <c r="G28" s="202"/>
      <c r="H28" s="202"/>
      <c r="I28" s="202"/>
      <c r="J28" s="202"/>
      <c r="K28" s="202"/>
      <c r="L28" s="202"/>
      <c r="M28" s="203" t="s">
        <v>549</v>
      </c>
      <c r="N28" s="203"/>
      <c r="O28" s="203" t="s">
        <v>48</v>
      </c>
      <c r="P28" s="203"/>
      <c r="Q28" s="204" t="s">
        <v>64</v>
      </c>
      <c r="R28" s="204"/>
      <c r="S28" s="33" t="s">
        <v>132</v>
      </c>
      <c r="T28" s="33" t="s">
        <v>132</v>
      </c>
      <c r="U28" s="33" t="s">
        <v>1387</v>
      </c>
      <c r="V28" s="33">
        <f t="shared" si="0"/>
        <v>76.25</v>
      </c>
      <c r="W28" s="34">
        <f t="shared" si="1"/>
        <v>76.25</v>
      </c>
    </row>
    <row r="29" spans="2:27" ht="56.25" customHeight="1" x14ac:dyDescent="0.2">
      <c r="B29" s="201" t="s">
        <v>1386</v>
      </c>
      <c r="C29" s="202"/>
      <c r="D29" s="202"/>
      <c r="E29" s="202"/>
      <c r="F29" s="202"/>
      <c r="G29" s="202"/>
      <c r="H29" s="202"/>
      <c r="I29" s="202"/>
      <c r="J29" s="202"/>
      <c r="K29" s="202"/>
      <c r="L29" s="202"/>
      <c r="M29" s="203" t="s">
        <v>1330</v>
      </c>
      <c r="N29" s="203"/>
      <c r="O29" s="203" t="s">
        <v>48</v>
      </c>
      <c r="P29" s="203"/>
      <c r="Q29" s="204" t="s">
        <v>49</v>
      </c>
      <c r="R29" s="204"/>
      <c r="S29" s="33" t="s">
        <v>50</v>
      </c>
      <c r="T29" s="33" t="s">
        <v>50</v>
      </c>
      <c r="U29" s="33" t="s">
        <v>1385</v>
      </c>
      <c r="V29" s="33">
        <f t="shared" si="0"/>
        <v>93.7</v>
      </c>
      <c r="W29" s="34">
        <f t="shared" si="1"/>
        <v>93.7</v>
      </c>
    </row>
    <row r="30" spans="2:27" ht="56.25" customHeight="1" x14ac:dyDescent="0.2">
      <c r="B30" s="201" t="s">
        <v>1384</v>
      </c>
      <c r="C30" s="202"/>
      <c r="D30" s="202"/>
      <c r="E30" s="202"/>
      <c r="F30" s="202"/>
      <c r="G30" s="202"/>
      <c r="H30" s="202"/>
      <c r="I30" s="202"/>
      <c r="J30" s="202"/>
      <c r="K30" s="202"/>
      <c r="L30" s="202"/>
      <c r="M30" s="203" t="s">
        <v>1330</v>
      </c>
      <c r="N30" s="203"/>
      <c r="O30" s="203" t="s">
        <v>48</v>
      </c>
      <c r="P30" s="203"/>
      <c r="Q30" s="204" t="s">
        <v>49</v>
      </c>
      <c r="R30" s="204"/>
      <c r="S30" s="33" t="s">
        <v>50</v>
      </c>
      <c r="T30" s="33" t="s">
        <v>50</v>
      </c>
      <c r="U30" s="33" t="s">
        <v>1383</v>
      </c>
      <c r="V30" s="33">
        <f t="shared" si="0"/>
        <v>66.7</v>
      </c>
      <c r="W30" s="34">
        <f t="shared" si="1"/>
        <v>66.7</v>
      </c>
    </row>
    <row r="31" spans="2:27" ht="56.25" customHeight="1" x14ac:dyDescent="0.2">
      <c r="B31" s="201" t="s">
        <v>1382</v>
      </c>
      <c r="C31" s="202"/>
      <c r="D31" s="202"/>
      <c r="E31" s="202"/>
      <c r="F31" s="202"/>
      <c r="G31" s="202"/>
      <c r="H31" s="202"/>
      <c r="I31" s="202"/>
      <c r="J31" s="202"/>
      <c r="K31" s="202"/>
      <c r="L31" s="202"/>
      <c r="M31" s="203" t="s">
        <v>1330</v>
      </c>
      <c r="N31" s="203"/>
      <c r="O31" s="203" t="s">
        <v>48</v>
      </c>
      <c r="P31" s="203"/>
      <c r="Q31" s="204" t="s">
        <v>49</v>
      </c>
      <c r="R31" s="204"/>
      <c r="S31" s="33" t="s">
        <v>50</v>
      </c>
      <c r="T31" s="33" t="s">
        <v>50</v>
      </c>
      <c r="U31" s="33" t="s">
        <v>403</v>
      </c>
      <c r="V31" s="33">
        <f t="shared" si="0"/>
        <v>90</v>
      </c>
      <c r="W31" s="34">
        <f t="shared" si="1"/>
        <v>90</v>
      </c>
    </row>
    <row r="32" spans="2:27" ht="56.25" customHeight="1" x14ac:dyDescent="0.2">
      <c r="B32" s="201" t="s">
        <v>1381</v>
      </c>
      <c r="C32" s="202"/>
      <c r="D32" s="202"/>
      <c r="E32" s="202"/>
      <c r="F32" s="202"/>
      <c r="G32" s="202"/>
      <c r="H32" s="202"/>
      <c r="I32" s="202"/>
      <c r="J32" s="202"/>
      <c r="K32" s="202"/>
      <c r="L32" s="202"/>
      <c r="M32" s="203" t="s">
        <v>1330</v>
      </c>
      <c r="N32" s="203"/>
      <c r="O32" s="203" t="s">
        <v>48</v>
      </c>
      <c r="P32" s="203"/>
      <c r="Q32" s="204" t="s">
        <v>49</v>
      </c>
      <c r="R32" s="204"/>
      <c r="S32" s="33" t="s">
        <v>50</v>
      </c>
      <c r="T32" s="33" t="s">
        <v>50</v>
      </c>
      <c r="U32" s="33" t="s">
        <v>1380</v>
      </c>
      <c r="V32" s="33">
        <f t="shared" si="0"/>
        <v>122</v>
      </c>
      <c r="W32" s="34">
        <f t="shared" si="1"/>
        <v>122</v>
      </c>
    </row>
    <row r="33" spans="2:25" ht="56.25" customHeight="1" x14ac:dyDescent="0.2">
      <c r="B33" s="201" t="s">
        <v>1379</v>
      </c>
      <c r="C33" s="202"/>
      <c r="D33" s="202"/>
      <c r="E33" s="202"/>
      <c r="F33" s="202"/>
      <c r="G33" s="202"/>
      <c r="H33" s="202"/>
      <c r="I33" s="202"/>
      <c r="J33" s="202"/>
      <c r="K33" s="202"/>
      <c r="L33" s="202"/>
      <c r="M33" s="203" t="s">
        <v>1330</v>
      </c>
      <c r="N33" s="203"/>
      <c r="O33" s="203" t="s">
        <v>48</v>
      </c>
      <c r="P33" s="203"/>
      <c r="Q33" s="204" t="s">
        <v>49</v>
      </c>
      <c r="R33" s="204"/>
      <c r="S33" s="33" t="s">
        <v>50</v>
      </c>
      <c r="T33" s="33" t="s">
        <v>50</v>
      </c>
      <c r="U33" s="33" t="s">
        <v>1378</v>
      </c>
      <c r="V33" s="33">
        <f t="shared" si="0"/>
        <v>62.8</v>
      </c>
      <c r="W33" s="34">
        <f t="shared" si="1"/>
        <v>62.8</v>
      </c>
    </row>
    <row r="34" spans="2:25" ht="56.25" customHeight="1" thickBot="1" x14ac:dyDescent="0.25">
      <c r="B34" s="201" t="s">
        <v>1377</v>
      </c>
      <c r="C34" s="202"/>
      <c r="D34" s="202"/>
      <c r="E34" s="202"/>
      <c r="F34" s="202"/>
      <c r="G34" s="202"/>
      <c r="H34" s="202"/>
      <c r="I34" s="202"/>
      <c r="J34" s="202"/>
      <c r="K34" s="202"/>
      <c r="L34" s="202"/>
      <c r="M34" s="203" t="s">
        <v>1330</v>
      </c>
      <c r="N34" s="203"/>
      <c r="O34" s="203" t="s">
        <v>48</v>
      </c>
      <c r="P34" s="203"/>
      <c r="Q34" s="204" t="s">
        <v>49</v>
      </c>
      <c r="R34" s="204"/>
      <c r="S34" s="33" t="s">
        <v>50</v>
      </c>
      <c r="T34" s="33" t="s">
        <v>50</v>
      </c>
      <c r="U34" s="33" t="s">
        <v>1376</v>
      </c>
      <c r="V34" s="33">
        <f t="shared" si="0"/>
        <v>266.7</v>
      </c>
      <c r="W34" s="34">
        <f t="shared" si="1"/>
        <v>266.7</v>
      </c>
    </row>
    <row r="35" spans="2:25" ht="21.75" customHeight="1" thickTop="1" thickBot="1" x14ac:dyDescent="0.25">
      <c r="B35" s="9" t="s">
        <v>59</v>
      </c>
      <c r="C35" s="10"/>
      <c r="D35" s="10"/>
      <c r="E35" s="10"/>
      <c r="F35" s="10"/>
      <c r="G35" s="10"/>
      <c r="H35" s="11"/>
      <c r="I35" s="11"/>
      <c r="J35" s="11"/>
      <c r="K35" s="11"/>
      <c r="L35" s="11"/>
      <c r="M35" s="11"/>
      <c r="N35" s="11"/>
      <c r="O35" s="11"/>
      <c r="P35" s="11"/>
      <c r="Q35" s="11"/>
      <c r="R35" s="11"/>
      <c r="S35" s="11"/>
      <c r="T35" s="11"/>
      <c r="U35" s="11"/>
      <c r="V35" s="11"/>
      <c r="W35" s="12"/>
      <c r="X35" s="35"/>
    </row>
    <row r="36" spans="2:25" ht="29.25" customHeight="1" thickTop="1" thickBot="1" x14ac:dyDescent="0.25">
      <c r="B36" s="185" t="s">
        <v>2281</v>
      </c>
      <c r="C36" s="186"/>
      <c r="D36" s="186"/>
      <c r="E36" s="186"/>
      <c r="F36" s="186"/>
      <c r="G36" s="186"/>
      <c r="H36" s="186"/>
      <c r="I36" s="186"/>
      <c r="J36" s="186"/>
      <c r="K36" s="186"/>
      <c r="L36" s="186"/>
      <c r="M36" s="186"/>
      <c r="N36" s="186"/>
      <c r="O36" s="186"/>
      <c r="P36" s="186"/>
      <c r="Q36" s="187"/>
      <c r="R36" s="36" t="s">
        <v>41</v>
      </c>
      <c r="S36" s="191" t="s">
        <v>42</v>
      </c>
      <c r="T36" s="191"/>
      <c r="U36" s="37" t="s">
        <v>60</v>
      </c>
      <c r="V36" s="192" t="s">
        <v>61</v>
      </c>
      <c r="W36" s="193"/>
    </row>
    <row r="37" spans="2:25" ht="30.75" customHeight="1" thickBot="1" x14ac:dyDescent="0.25">
      <c r="B37" s="188"/>
      <c r="C37" s="189"/>
      <c r="D37" s="189"/>
      <c r="E37" s="189"/>
      <c r="F37" s="189"/>
      <c r="G37" s="189"/>
      <c r="H37" s="189"/>
      <c r="I37" s="189"/>
      <c r="J37" s="189"/>
      <c r="K37" s="189"/>
      <c r="L37" s="189"/>
      <c r="M37" s="189"/>
      <c r="N37" s="189"/>
      <c r="O37" s="189"/>
      <c r="P37" s="189"/>
      <c r="Q37" s="190"/>
      <c r="R37" s="38" t="s">
        <v>62</v>
      </c>
      <c r="S37" s="38" t="s">
        <v>62</v>
      </c>
      <c r="T37" s="38" t="s">
        <v>48</v>
      </c>
      <c r="U37" s="38" t="s">
        <v>62</v>
      </c>
      <c r="V37" s="38" t="s">
        <v>63</v>
      </c>
      <c r="W37" s="39" t="s">
        <v>64</v>
      </c>
      <c r="Y37" s="35"/>
    </row>
    <row r="38" spans="2:25" ht="23.25" customHeight="1" thickBot="1" x14ac:dyDescent="0.25">
      <c r="B38" s="194" t="s">
        <v>65</v>
      </c>
      <c r="C38" s="195"/>
      <c r="D38" s="195"/>
      <c r="E38" s="40" t="s">
        <v>528</v>
      </c>
      <c r="F38" s="40"/>
      <c r="G38" s="40"/>
      <c r="H38" s="41"/>
      <c r="I38" s="41"/>
      <c r="J38" s="41"/>
      <c r="K38" s="41"/>
      <c r="L38" s="41"/>
      <c r="M38" s="41"/>
      <c r="N38" s="41"/>
      <c r="O38" s="41"/>
      <c r="P38" s="42"/>
      <c r="Q38" s="42"/>
      <c r="R38" s="43" t="s">
        <v>1375</v>
      </c>
      <c r="S38" s="44" t="s">
        <v>10</v>
      </c>
      <c r="T38" s="42"/>
      <c r="U38" s="44" t="s">
        <v>508</v>
      </c>
      <c r="V38" s="42"/>
      <c r="W38" s="45">
        <f>+IF(ISERR(U38/R38*100),"N/A",ROUND(U38/R38*100,2))</f>
        <v>25.95</v>
      </c>
    </row>
    <row r="39" spans="2:25" ht="26.25" customHeight="1" x14ac:dyDescent="0.2">
      <c r="B39" s="196" t="s">
        <v>69</v>
      </c>
      <c r="C39" s="197"/>
      <c r="D39" s="197"/>
      <c r="E39" s="46" t="s">
        <v>528</v>
      </c>
      <c r="F39" s="46"/>
      <c r="G39" s="46"/>
      <c r="H39" s="47"/>
      <c r="I39" s="47"/>
      <c r="J39" s="47"/>
      <c r="K39" s="47"/>
      <c r="L39" s="47"/>
      <c r="M39" s="47"/>
      <c r="N39" s="47"/>
      <c r="O39" s="47"/>
      <c r="P39" s="48"/>
      <c r="Q39" s="48"/>
      <c r="R39" s="49" t="s">
        <v>1374</v>
      </c>
      <c r="S39" s="50" t="s">
        <v>1373</v>
      </c>
      <c r="T39" s="50">
        <f>+IF(ISERR(S39/R39*100),"N/A",ROUND(S39/R39*100,2))</f>
        <v>100</v>
      </c>
      <c r="U39" s="50" t="s">
        <v>508</v>
      </c>
      <c r="V39" s="50">
        <f>+IF(ISERR(U39/S39*100),"N/A",ROUND(U39/S39*100,2))</f>
        <v>58.57</v>
      </c>
      <c r="W39" s="51">
        <f>+IF(ISERR(U39/R39*100),"N/A",ROUND(U39/R39*100,2))</f>
        <v>58.57</v>
      </c>
    </row>
    <row r="40" spans="2:25" ht="23.25" customHeight="1" thickBot="1" x14ac:dyDescent="0.25">
      <c r="B40" s="194" t="s">
        <v>65</v>
      </c>
      <c r="C40" s="195"/>
      <c r="D40" s="195"/>
      <c r="E40" s="40" t="s">
        <v>1328</v>
      </c>
      <c r="F40" s="40"/>
      <c r="G40" s="40"/>
      <c r="H40" s="41"/>
      <c r="I40" s="41"/>
      <c r="J40" s="41"/>
      <c r="K40" s="41"/>
      <c r="L40" s="41"/>
      <c r="M40" s="41"/>
      <c r="N40" s="41"/>
      <c r="O40" s="41"/>
      <c r="P40" s="42"/>
      <c r="Q40" s="42"/>
      <c r="R40" s="43" t="s">
        <v>1372</v>
      </c>
      <c r="S40" s="44" t="s">
        <v>10</v>
      </c>
      <c r="T40" s="42"/>
      <c r="U40" s="44" t="s">
        <v>1370</v>
      </c>
      <c r="V40" s="42"/>
      <c r="W40" s="45">
        <f>+IF(ISERR(U40/R40*100),"N/A",ROUND(U40/R40*100,2))</f>
        <v>44.66</v>
      </c>
    </row>
    <row r="41" spans="2:25" ht="26.25" customHeight="1" thickBot="1" x14ac:dyDescent="0.25">
      <c r="B41" s="196" t="s">
        <v>69</v>
      </c>
      <c r="C41" s="197"/>
      <c r="D41" s="197"/>
      <c r="E41" s="46" t="s">
        <v>1328</v>
      </c>
      <c r="F41" s="46"/>
      <c r="G41" s="46"/>
      <c r="H41" s="47"/>
      <c r="I41" s="47"/>
      <c r="J41" s="47"/>
      <c r="K41" s="47"/>
      <c r="L41" s="47"/>
      <c r="M41" s="47"/>
      <c r="N41" s="47"/>
      <c r="O41" s="47"/>
      <c r="P41" s="48"/>
      <c r="Q41" s="48"/>
      <c r="R41" s="49" t="s">
        <v>1371</v>
      </c>
      <c r="S41" s="50" t="s">
        <v>1371</v>
      </c>
      <c r="T41" s="50">
        <f>+IF(ISERR(S41/R41*100),"N/A",ROUND(S41/R41*100,2))</f>
        <v>100</v>
      </c>
      <c r="U41" s="50" t="s">
        <v>1370</v>
      </c>
      <c r="V41" s="50">
        <f>+IF(ISERR(U41/S41*100),"N/A",ROUND(U41/S41*100,2))</f>
        <v>66.86</v>
      </c>
      <c r="W41" s="51">
        <f>+IF(ISERR(U41/R41*100),"N/A",ROUND(U41/R41*100,2))</f>
        <v>66.86</v>
      </c>
    </row>
    <row r="42" spans="2:25" ht="22.5" customHeight="1" thickTop="1" thickBot="1" x14ac:dyDescent="0.25">
      <c r="B42" s="9" t="s">
        <v>71</v>
      </c>
      <c r="C42" s="10"/>
      <c r="D42" s="10"/>
      <c r="E42" s="10"/>
      <c r="F42" s="10"/>
      <c r="G42" s="10"/>
      <c r="H42" s="11"/>
      <c r="I42" s="11"/>
      <c r="J42" s="11"/>
      <c r="K42" s="11"/>
      <c r="L42" s="11"/>
      <c r="M42" s="11"/>
      <c r="N42" s="11"/>
      <c r="O42" s="11"/>
      <c r="P42" s="11"/>
      <c r="Q42" s="11"/>
      <c r="R42" s="11"/>
      <c r="S42" s="11"/>
      <c r="T42" s="11"/>
      <c r="U42" s="11"/>
      <c r="V42" s="11"/>
      <c r="W42" s="12"/>
    </row>
    <row r="43" spans="2:25" ht="37.5" customHeight="1" thickTop="1" x14ac:dyDescent="0.2">
      <c r="B43" s="179" t="s">
        <v>2122</v>
      </c>
      <c r="C43" s="180"/>
      <c r="D43" s="180"/>
      <c r="E43" s="180"/>
      <c r="F43" s="180"/>
      <c r="G43" s="180"/>
      <c r="H43" s="180"/>
      <c r="I43" s="180"/>
      <c r="J43" s="180"/>
      <c r="K43" s="180"/>
      <c r="L43" s="180"/>
      <c r="M43" s="180"/>
      <c r="N43" s="180"/>
      <c r="O43" s="180"/>
      <c r="P43" s="180"/>
      <c r="Q43" s="180"/>
      <c r="R43" s="180"/>
      <c r="S43" s="180"/>
      <c r="T43" s="180"/>
      <c r="U43" s="180"/>
      <c r="V43" s="180"/>
      <c r="W43" s="181"/>
    </row>
    <row r="44" spans="2:25" ht="255" customHeight="1" thickBot="1" x14ac:dyDescent="0.25">
      <c r="B44" s="198"/>
      <c r="C44" s="199"/>
      <c r="D44" s="199"/>
      <c r="E44" s="199"/>
      <c r="F44" s="199"/>
      <c r="G44" s="199"/>
      <c r="H44" s="199"/>
      <c r="I44" s="199"/>
      <c r="J44" s="199"/>
      <c r="K44" s="199"/>
      <c r="L44" s="199"/>
      <c r="M44" s="199"/>
      <c r="N44" s="199"/>
      <c r="O44" s="199"/>
      <c r="P44" s="199"/>
      <c r="Q44" s="199"/>
      <c r="R44" s="199"/>
      <c r="S44" s="199"/>
      <c r="T44" s="199"/>
      <c r="U44" s="199"/>
      <c r="V44" s="199"/>
      <c r="W44" s="200"/>
    </row>
    <row r="45" spans="2:25" ht="37.5" customHeight="1" thickTop="1" x14ac:dyDescent="0.2">
      <c r="B45" s="179" t="s">
        <v>2123</v>
      </c>
      <c r="C45" s="180"/>
      <c r="D45" s="180"/>
      <c r="E45" s="180"/>
      <c r="F45" s="180"/>
      <c r="G45" s="180"/>
      <c r="H45" s="180"/>
      <c r="I45" s="180"/>
      <c r="J45" s="180"/>
      <c r="K45" s="180"/>
      <c r="L45" s="180"/>
      <c r="M45" s="180"/>
      <c r="N45" s="180"/>
      <c r="O45" s="180"/>
      <c r="P45" s="180"/>
      <c r="Q45" s="180"/>
      <c r="R45" s="180"/>
      <c r="S45" s="180"/>
      <c r="T45" s="180"/>
      <c r="U45" s="180"/>
      <c r="V45" s="180"/>
      <c r="W45" s="181"/>
    </row>
    <row r="46" spans="2:25" ht="270" customHeight="1" thickBot="1" x14ac:dyDescent="0.25">
      <c r="B46" s="198"/>
      <c r="C46" s="199"/>
      <c r="D46" s="199"/>
      <c r="E46" s="199"/>
      <c r="F46" s="199"/>
      <c r="G46" s="199"/>
      <c r="H46" s="199"/>
      <c r="I46" s="199"/>
      <c r="J46" s="199"/>
      <c r="K46" s="199"/>
      <c r="L46" s="199"/>
      <c r="M46" s="199"/>
      <c r="N46" s="199"/>
      <c r="O46" s="199"/>
      <c r="P46" s="199"/>
      <c r="Q46" s="199"/>
      <c r="R46" s="199"/>
      <c r="S46" s="199"/>
      <c r="T46" s="199"/>
      <c r="U46" s="199"/>
      <c r="V46" s="199"/>
      <c r="W46" s="200"/>
    </row>
    <row r="47" spans="2:25" ht="37.5" customHeight="1" thickTop="1" x14ac:dyDescent="0.2">
      <c r="B47" s="179" t="s">
        <v>2124</v>
      </c>
      <c r="C47" s="180"/>
      <c r="D47" s="180"/>
      <c r="E47" s="180"/>
      <c r="F47" s="180"/>
      <c r="G47" s="180"/>
      <c r="H47" s="180"/>
      <c r="I47" s="180"/>
      <c r="J47" s="180"/>
      <c r="K47" s="180"/>
      <c r="L47" s="180"/>
      <c r="M47" s="180"/>
      <c r="N47" s="180"/>
      <c r="O47" s="180"/>
      <c r="P47" s="180"/>
      <c r="Q47" s="180"/>
      <c r="R47" s="180"/>
      <c r="S47" s="180"/>
      <c r="T47" s="180"/>
      <c r="U47" s="180"/>
      <c r="V47" s="180"/>
      <c r="W47" s="181"/>
    </row>
    <row r="48" spans="2:25" ht="105" customHeight="1" thickBot="1" x14ac:dyDescent="0.25">
      <c r="B48" s="182"/>
      <c r="C48" s="183"/>
      <c r="D48" s="183"/>
      <c r="E48" s="183"/>
      <c r="F48" s="183"/>
      <c r="G48" s="183"/>
      <c r="H48" s="183"/>
      <c r="I48" s="183"/>
      <c r="J48" s="183"/>
      <c r="K48" s="183"/>
      <c r="L48" s="183"/>
      <c r="M48" s="183"/>
      <c r="N48" s="183"/>
      <c r="O48" s="183"/>
      <c r="P48" s="183"/>
      <c r="Q48" s="183"/>
      <c r="R48" s="183"/>
      <c r="S48" s="183"/>
      <c r="T48" s="183"/>
      <c r="U48" s="183"/>
      <c r="V48" s="183"/>
      <c r="W48" s="184"/>
    </row>
  </sheetData>
  <mergeCells count="105">
    <mergeCell ref="S36:T36"/>
    <mergeCell ref="B45:W46"/>
    <mergeCell ref="B47:W48"/>
    <mergeCell ref="V36:W36"/>
    <mergeCell ref="B38:D38"/>
    <mergeCell ref="B39:D39"/>
    <mergeCell ref="B40:D40"/>
    <mergeCell ref="B41:D41"/>
    <mergeCell ref="B43:W44"/>
    <mergeCell ref="B33:L33"/>
    <mergeCell ref="M33:N33"/>
    <mergeCell ref="O33:P33"/>
    <mergeCell ref="Q33:R33"/>
    <mergeCell ref="B34:L34"/>
    <mergeCell ref="M34:N34"/>
    <mergeCell ref="O34:P34"/>
    <mergeCell ref="Q34:R34"/>
    <mergeCell ref="B36:Q37"/>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41" min="1" max="22" man="1"/>
    <brk id="46" min="1" max="2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1346</v>
      </c>
      <c r="D4" s="232" t="s">
        <v>2282</v>
      </c>
      <c r="E4" s="232"/>
      <c r="F4" s="232"/>
      <c r="G4" s="232"/>
      <c r="H4" s="233"/>
      <c r="I4" s="16"/>
      <c r="J4" s="234" t="s">
        <v>6</v>
      </c>
      <c r="K4" s="232"/>
      <c r="L4" s="15" t="s">
        <v>1425</v>
      </c>
      <c r="M4" s="235" t="s">
        <v>1424</v>
      </c>
      <c r="N4" s="235"/>
      <c r="O4" s="235"/>
      <c r="P4" s="235"/>
      <c r="Q4" s="236"/>
      <c r="R4" s="17"/>
      <c r="S4" s="237" t="s">
        <v>2022</v>
      </c>
      <c r="T4" s="238"/>
      <c r="U4" s="238"/>
      <c r="V4" s="225" t="s">
        <v>1423</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514</v>
      </c>
      <c r="D6" s="221" t="s">
        <v>1422</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503</v>
      </c>
      <c r="K8" s="24" t="s">
        <v>1421</v>
      </c>
      <c r="L8" s="24" t="s">
        <v>1420</v>
      </c>
      <c r="M8" s="24" t="s">
        <v>1419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01.25" customHeight="1" thickTop="1" thickBot="1" x14ac:dyDescent="0.25">
      <c r="B10" s="25" t="s">
        <v>21</v>
      </c>
      <c r="C10" s="225" t="s">
        <v>1418</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1417</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1416</v>
      </c>
      <c r="C21" s="202"/>
      <c r="D21" s="202"/>
      <c r="E21" s="202"/>
      <c r="F21" s="202"/>
      <c r="G21" s="202"/>
      <c r="H21" s="202"/>
      <c r="I21" s="202"/>
      <c r="J21" s="202"/>
      <c r="K21" s="202"/>
      <c r="L21" s="202"/>
      <c r="M21" s="203" t="s">
        <v>514</v>
      </c>
      <c r="N21" s="203"/>
      <c r="O21" s="203" t="s">
        <v>48</v>
      </c>
      <c r="P21" s="203"/>
      <c r="Q21" s="204" t="s">
        <v>49</v>
      </c>
      <c r="R21" s="204"/>
      <c r="S21" s="33" t="s">
        <v>50</v>
      </c>
      <c r="T21" s="33" t="s">
        <v>50</v>
      </c>
      <c r="U21" s="33" t="s">
        <v>50</v>
      </c>
      <c r="V21" s="33">
        <f>+IF(ISERR(U21/T21*100),"N/A",ROUND(U21/T21*100,2))</f>
        <v>100</v>
      </c>
      <c r="W21" s="34">
        <f>+IF(ISERR(U21/S21*100),"N/A",ROUND(U21/S21*100,2))</f>
        <v>100</v>
      </c>
    </row>
    <row r="22" spans="2:27" ht="56.25" customHeight="1" x14ac:dyDescent="0.2">
      <c r="B22" s="201" t="s">
        <v>1415</v>
      </c>
      <c r="C22" s="202"/>
      <c r="D22" s="202"/>
      <c r="E22" s="202"/>
      <c r="F22" s="202"/>
      <c r="G22" s="202"/>
      <c r="H22" s="202"/>
      <c r="I22" s="202"/>
      <c r="J22" s="202"/>
      <c r="K22" s="202"/>
      <c r="L22" s="202"/>
      <c r="M22" s="203" t="s">
        <v>514</v>
      </c>
      <c r="N22" s="203"/>
      <c r="O22" s="203" t="s">
        <v>48</v>
      </c>
      <c r="P22" s="203"/>
      <c r="Q22" s="204" t="s">
        <v>49</v>
      </c>
      <c r="R22" s="204"/>
      <c r="S22" s="33" t="s">
        <v>50</v>
      </c>
      <c r="T22" s="33" t="s">
        <v>50</v>
      </c>
      <c r="U22" s="33" t="s">
        <v>1081</v>
      </c>
      <c r="V22" s="33">
        <f>+IF(ISERR(U22/T22*100),"N/A",ROUND(U22/T22*100,2))</f>
        <v>166.7</v>
      </c>
      <c r="W22" s="34">
        <f>+IF(ISERR(U22/S22*100),"N/A",ROUND(U22/S22*100,2))</f>
        <v>166.7</v>
      </c>
    </row>
    <row r="23" spans="2:27" ht="56.25" customHeight="1" x14ac:dyDescent="0.2">
      <c r="B23" s="201" t="s">
        <v>1414</v>
      </c>
      <c r="C23" s="202"/>
      <c r="D23" s="202"/>
      <c r="E23" s="202"/>
      <c r="F23" s="202"/>
      <c r="G23" s="202"/>
      <c r="H23" s="202"/>
      <c r="I23" s="202"/>
      <c r="J23" s="202"/>
      <c r="K23" s="202"/>
      <c r="L23" s="202"/>
      <c r="M23" s="203" t="s">
        <v>514</v>
      </c>
      <c r="N23" s="203"/>
      <c r="O23" s="203" t="s">
        <v>48</v>
      </c>
      <c r="P23" s="203"/>
      <c r="Q23" s="204" t="s">
        <v>49</v>
      </c>
      <c r="R23" s="204"/>
      <c r="S23" s="33" t="s">
        <v>50</v>
      </c>
      <c r="T23" s="33" t="s">
        <v>50</v>
      </c>
      <c r="U23" s="33" t="s">
        <v>50</v>
      </c>
      <c r="V23" s="33">
        <f>+IF(ISERR(U23/T23*100),"N/A",ROUND(U23/T23*100,2))</f>
        <v>100</v>
      </c>
      <c r="W23" s="34">
        <f>+IF(ISERR(U23/S23*100),"N/A",ROUND(U23/S23*100,2))</f>
        <v>100</v>
      </c>
    </row>
    <row r="24" spans="2:27" ht="56.25" customHeight="1" thickBot="1" x14ac:dyDescent="0.25">
      <c r="B24" s="201" t="s">
        <v>1413</v>
      </c>
      <c r="C24" s="202"/>
      <c r="D24" s="202"/>
      <c r="E24" s="202"/>
      <c r="F24" s="202"/>
      <c r="G24" s="202"/>
      <c r="H24" s="202"/>
      <c r="I24" s="202"/>
      <c r="J24" s="202"/>
      <c r="K24" s="202"/>
      <c r="L24" s="202"/>
      <c r="M24" s="203" t="s">
        <v>514</v>
      </c>
      <c r="N24" s="203"/>
      <c r="O24" s="203" t="s">
        <v>48</v>
      </c>
      <c r="P24" s="203"/>
      <c r="Q24" s="204" t="s">
        <v>49</v>
      </c>
      <c r="R24" s="204"/>
      <c r="S24" s="33" t="s">
        <v>50</v>
      </c>
      <c r="T24" s="33" t="s">
        <v>50</v>
      </c>
      <c r="U24" s="33" t="s">
        <v>1412</v>
      </c>
      <c r="V24" s="33">
        <f>+IF(ISERR(U24/T24*100),"N/A",ROUND(U24/T24*100,2))</f>
        <v>33.299999999999997</v>
      </c>
      <c r="W24" s="34">
        <f>+IF(ISERR(U24/S24*100),"N/A",ROUND(U24/S24*100,2))</f>
        <v>33.299999999999997</v>
      </c>
    </row>
    <row r="25" spans="2:27" ht="21.75" customHeight="1" thickTop="1" thickBot="1" x14ac:dyDescent="0.25">
      <c r="B25" s="9" t="s">
        <v>59</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5" t="s">
        <v>2281</v>
      </c>
      <c r="C26" s="186"/>
      <c r="D26" s="186"/>
      <c r="E26" s="186"/>
      <c r="F26" s="186"/>
      <c r="G26" s="186"/>
      <c r="H26" s="186"/>
      <c r="I26" s="186"/>
      <c r="J26" s="186"/>
      <c r="K26" s="186"/>
      <c r="L26" s="186"/>
      <c r="M26" s="186"/>
      <c r="N26" s="186"/>
      <c r="O26" s="186"/>
      <c r="P26" s="186"/>
      <c r="Q26" s="187"/>
      <c r="R26" s="36" t="s">
        <v>41</v>
      </c>
      <c r="S26" s="191" t="s">
        <v>42</v>
      </c>
      <c r="T26" s="191"/>
      <c r="U26" s="37" t="s">
        <v>60</v>
      </c>
      <c r="V26" s="192" t="s">
        <v>61</v>
      </c>
      <c r="W26" s="193"/>
    </row>
    <row r="27" spans="2:27" ht="30.75" customHeight="1" thickBot="1" x14ac:dyDescent="0.25">
      <c r="B27" s="188"/>
      <c r="C27" s="189"/>
      <c r="D27" s="189"/>
      <c r="E27" s="189"/>
      <c r="F27" s="189"/>
      <c r="G27" s="189"/>
      <c r="H27" s="189"/>
      <c r="I27" s="189"/>
      <c r="J27" s="189"/>
      <c r="K27" s="189"/>
      <c r="L27" s="189"/>
      <c r="M27" s="189"/>
      <c r="N27" s="189"/>
      <c r="O27" s="189"/>
      <c r="P27" s="189"/>
      <c r="Q27" s="190"/>
      <c r="R27" s="38" t="s">
        <v>62</v>
      </c>
      <c r="S27" s="38" t="s">
        <v>62</v>
      </c>
      <c r="T27" s="38" t="s">
        <v>48</v>
      </c>
      <c r="U27" s="38" t="s">
        <v>62</v>
      </c>
      <c r="V27" s="38" t="s">
        <v>63</v>
      </c>
      <c r="W27" s="39" t="s">
        <v>64</v>
      </c>
      <c r="Y27" s="35"/>
    </row>
    <row r="28" spans="2:27" ht="23.25" customHeight="1" thickBot="1" x14ac:dyDescent="0.25">
      <c r="B28" s="194" t="s">
        <v>65</v>
      </c>
      <c r="C28" s="195"/>
      <c r="D28" s="195"/>
      <c r="E28" s="40" t="s">
        <v>510</v>
      </c>
      <c r="F28" s="40"/>
      <c r="G28" s="40"/>
      <c r="H28" s="41"/>
      <c r="I28" s="41"/>
      <c r="J28" s="41"/>
      <c r="K28" s="41"/>
      <c r="L28" s="41"/>
      <c r="M28" s="41"/>
      <c r="N28" s="41"/>
      <c r="O28" s="41"/>
      <c r="P28" s="42"/>
      <c r="Q28" s="42"/>
      <c r="R28" s="43" t="s">
        <v>1411</v>
      </c>
      <c r="S28" s="44" t="s">
        <v>10</v>
      </c>
      <c r="T28" s="42"/>
      <c r="U28" s="44" t="s">
        <v>1409</v>
      </c>
      <c r="V28" s="42"/>
      <c r="W28" s="45">
        <f>+IF(ISERR(U28/R28*100),"N/A",ROUND(U28/R28*100,2))</f>
        <v>26.76</v>
      </c>
    </row>
    <row r="29" spans="2:27" ht="26.25" customHeight="1" thickBot="1" x14ac:dyDescent="0.25">
      <c r="B29" s="196" t="s">
        <v>69</v>
      </c>
      <c r="C29" s="197"/>
      <c r="D29" s="197"/>
      <c r="E29" s="46" t="s">
        <v>510</v>
      </c>
      <c r="F29" s="46"/>
      <c r="G29" s="46"/>
      <c r="H29" s="47"/>
      <c r="I29" s="47"/>
      <c r="J29" s="47"/>
      <c r="K29" s="47"/>
      <c r="L29" s="47"/>
      <c r="M29" s="47"/>
      <c r="N29" s="47"/>
      <c r="O29" s="47"/>
      <c r="P29" s="48"/>
      <c r="Q29" s="48"/>
      <c r="R29" s="49" t="s">
        <v>1410</v>
      </c>
      <c r="S29" s="50" t="s">
        <v>1410</v>
      </c>
      <c r="T29" s="50">
        <f>+IF(ISERR(S29/R29*100),"N/A",ROUND(S29/R29*100,2))</f>
        <v>100</v>
      </c>
      <c r="U29" s="50" t="s">
        <v>1409</v>
      </c>
      <c r="V29" s="50">
        <f>+IF(ISERR(U29/S29*100),"N/A",ROUND(U29/S29*100,2))</f>
        <v>54.73</v>
      </c>
      <c r="W29" s="51">
        <f>+IF(ISERR(U29/R29*100),"N/A",ROUND(U29/R29*100,2))</f>
        <v>54.73</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9" t="s">
        <v>2119</v>
      </c>
      <c r="C31" s="180"/>
      <c r="D31" s="180"/>
      <c r="E31" s="180"/>
      <c r="F31" s="180"/>
      <c r="G31" s="180"/>
      <c r="H31" s="180"/>
      <c r="I31" s="180"/>
      <c r="J31" s="180"/>
      <c r="K31" s="180"/>
      <c r="L31" s="180"/>
      <c r="M31" s="180"/>
      <c r="N31" s="180"/>
      <c r="O31" s="180"/>
      <c r="P31" s="180"/>
      <c r="Q31" s="180"/>
      <c r="R31" s="180"/>
      <c r="S31" s="180"/>
      <c r="T31" s="180"/>
      <c r="U31" s="180"/>
      <c r="V31" s="180"/>
      <c r="W31" s="181"/>
    </row>
    <row r="32" spans="2:27" ht="99.7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2120</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00.5"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2121</v>
      </c>
      <c r="C35" s="180"/>
      <c r="D35" s="180"/>
      <c r="E35" s="180"/>
      <c r="F35" s="180"/>
      <c r="G35" s="180"/>
      <c r="H35" s="180"/>
      <c r="I35" s="180"/>
      <c r="J35" s="180"/>
      <c r="K35" s="180"/>
      <c r="L35" s="180"/>
      <c r="M35" s="180"/>
      <c r="N35" s="180"/>
      <c r="O35" s="180"/>
      <c r="P35" s="180"/>
      <c r="Q35" s="180"/>
      <c r="R35" s="180"/>
      <c r="S35" s="180"/>
      <c r="T35" s="180"/>
      <c r="U35" s="180"/>
      <c r="V35" s="180"/>
      <c r="W35" s="181"/>
    </row>
    <row r="36" spans="2:23" ht="29.25" customHeight="1" thickBot="1" x14ac:dyDescent="0.25">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1346</v>
      </c>
      <c r="D4" s="232" t="s">
        <v>2282</v>
      </c>
      <c r="E4" s="232"/>
      <c r="F4" s="232"/>
      <c r="G4" s="232"/>
      <c r="H4" s="233"/>
      <c r="I4" s="16"/>
      <c r="J4" s="234" t="s">
        <v>6</v>
      </c>
      <c r="K4" s="232"/>
      <c r="L4" s="15" t="s">
        <v>1455</v>
      </c>
      <c r="M4" s="235" t="s">
        <v>1454</v>
      </c>
      <c r="N4" s="235"/>
      <c r="O4" s="235"/>
      <c r="P4" s="235"/>
      <c r="Q4" s="236"/>
      <c r="R4" s="17"/>
      <c r="S4" s="237" t="s">
        <v>2022</v>
      </c>
      <c r="T4" s="238"/>
      <c r="U4" s="238"/>
      <c r="V4" s="225" t="s">
        <v>1453</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465</v>
      </c>
      <c r="D6" s="221" t="s">
        <v>1452</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1436</v>
      </c>
      <c r="D7" s="223" t="s">
        <v>1451</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1433</v>
      </c>
      <c r="D8" s="223" t="s">
        <v>1450</v>
      </c>
      <c r="E8" s="223"/>
      <c r="F8" s="223"/>
      <c r="G8" s="223"/>
      <c r="H8" s="223"/>
      <c r="I8" s="20"/>
      <c r="J8" s="24" t="s">
        <v>1449</v>
      </c>
      <c r="K8" s="24" t="s">
        <v>1448</v>
      </c>
      <c r="L8" s="24" t="s">
        <v>1447</v>
      </c>
      <c r="M8" s="24" t="s">
        <v>1446</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48.5" customHeight="1" thickTop="1" thickBot="1" x14ac:dyDescent="0.25">
      <c r="B10" s="25" t="s">
        <v>21</v>
      </c>
      <c r="C10" s="225" t="s">
        <v>1445</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1444</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1443</v>
      </c>
      <c r="C21" s="202"/>
      <c r="D21" s="202"/>
      <c r="E21" s="202"/>
      <c r="F21" s="202"/>
      <c r="G21" s="202"/>
      <c r="H21" s="202"/>
      <c r="I21" s="202"/>
      <c r="J21" s="202"/>
      <c r="K21" s="202"/>
      <c r="L21" s="202"/>
      <c r="M21" s="203" t="s">
        <v>465</v>
      </c>
      <c r="N21" s="203"/>
      <c r="O21" s="203" t="s">
        <v>48</v>
      </c>
      <c r="P21" s="203"/>
      <c r="Q21" s="204" t="s">
        <v>64</v>
      </c>
      <c r="R21" s="204"/>
      <c r="S21" s="33" t="s">
        <v>50</v>
      </c>
      <c r="T21" s="33" t="s">
        <v>50</v>
      </c>
      <c r="U21" s="33" t="s">
        <v>50</v>
      </c>
      <c r="V21" s="33">
        <f>+IF(ISERR(U21/T21*100),"N/A",ROUND(U21/T21*100,2))</f>
        <v>100</v>
      </c>
      <c r="W21" s="34">
        <f>+IF(ISERR(U21/S21*100),"N/A",ROUND(U21/S21*100,2))</f>
        <v>100</v>
      </c>
    </row>
    <row r="22" spans="2:27" ht="56.25" customHeight="1" x14ac:dyDescent="0.2">
      <c r="B22" s="201" t="s">
        <v>1442</v>
      </c>
      <c r="C22" s="202"/>
      <c r="D22" s="202"/>
      <c r="E22" s="202"/>
      <c r="F22" s="202"/>
      <c r="G22" s="202"/>
      <c r="H22" s="202"/>
      <c r="I22" s="202"/>
      <c r="J22" s="202"/>
      <c r="K22" s="202"/>
      <c r="L22" s="202"/>
      <c r="M22" s="203" t="s">
        <v>465</v>
      </c>
      <c r="N22" s="203"/>
      <c r="O22" s="203" t="s">
        <v>48</v>
      </c>
      <c r="P22" s="203"/>
      <c r="Q22" s="204" t="s">
        <v>64</v>
      </c>
      <c r="R22" s="204"/>
      <c r="S22" s="33" t="s">
        <v>50</v>
      </c>
      <c r="T22" s="33" t="s">
        <v>50</v>
      </c>
      <c r="U22" s="33" t="s">
        <v>1441</v>
      </c>
      <c r="V22" s="33">
        <f>+IF(ISERR(U22/T22*100),"N/A",ROUND(U22/T22*100,2))</f>
        <v>91.7</v>
      </c>
      <c r="W22" s="34">
        <f>+IF(ISERR(U22/S22*100),"N/A",ROUND(U22/S22*100,2))</f>
        <v>91.7</v>
      </c>
    </row>
    <row r="23" spans="2:27" ht="56.25" customHeight="1" x14ac:dyDescent="0.2">
      <c r="B23" s="201" t="s">
        <v>1440</v>
      </c>
      <c r="C23" s="202"/>
      <c r="D23" s="202"/>
      <c r="E23" s="202"/>
      <c r="F23" s="202"/>
      <c r="G23" s="202"/>
      <c r="H23" s="202"/>
      <c r="I23" s="202"/>
      <c r="J23" s="202"/>
      <c r="K23" s="202"/>
      <c r="L23" s="202"/>
      <c r="M23" s="203" t="s">
        <v>1436</v>
      </c>
      <c r="N23" s="203"/>
      <c r="O23" s="203" t="s">
        <v>48</v>
      </c>
      <c r="P23" s="203"/>
      <c r="Q23" s="204" t="s">
        <v>49</v>
      </c>
      <c r="R23" s="204"/>
      <c r="S23" s="33" t="s">
        <v>1439</v>
      </c>
      <c r="T23" s="33" t="s">
        <v>1439</v>
      </c>
      <c r="U23" s="33" t="s">
        <v>1438</v>
      </c>
      <c r="V23" s="33">
        <f>+IF(ISERR(U23/T23*100),"N/A",ROUND(U23/T23*100,2))</f>
        <v>95</v>
      </c>
      <c r="W23" s="34">
        <f>+IF(ISERR(U23/S23*100),"N/A",ROUND(U23/S23*100,2))</f>
        <v>95</v>
      </c>
    </row>
    <row r="24" spans="2:27" ht="56.25" customHeight="1" x14ac:dyDescent="0.2">
      <c r="B24" s="201" t="s">
        <v>1437</v>
      </c>
      <c r="C24" s="202"/>
      <c r="D24" s="202"/>
      <c r="E24" s="202"/>
      <c r="F24" s="202"/>
      <c r="G24" s="202"/>
      <c r="H24" s="202"/>
      <c r="I24" s="202"/>
      <c r="J24" s="202"/>
      <c r="K24" s="202"/>
      <c r="L24" s="202"/>
      <c r="M24" s="203" t="s">
        <v>1436</v>
      </c>
      <c r="N24" s="203"/>
      <c r="O24" s="203" t="s">
        <v>48</v>
      </c>
      <c r="P24" s="203"/>
      <c r="Q24" s="204" t="s">
        <v>64</v>
      </c>
      <c r="R24" s="204"/>
      <c r="S24" s="33" t="s">
        <v>474</v>
      </c>
      <c r="T24" s="33" t="s">
        <v>474</v>
      </c>
      <c r="U24" s="33" t="s">
        <v>1435</v>
      </c>
      <c r="V24" s="33">
        <f>+IF(ISERR(U24/T24*100),"N/A",ROUND(U24/T24*100,2))</f>
        <v>132.4</v>
      </c>
      <c r="W24" s="34">
        <f>+IF(ISERR(U24/S24*100),"N/A",ROUND(U24/S24*100,2))</f>
        <v>132.4</v>
      </c>
    </row>
    <row r="25" spans="2:27" ht="56.25" customHeight="1" thickBot="1" x14ac:dyDescent="0.25">
      <c r="B25" s="201" t="s">
        <v>1434</v>
      </c>
      <c r="C25" s="202"/>
      <c r="D25" s="202"/>
      <c r="E25" s="202"/>
      <c r="F25" s="202"/>
      <c r="G25" s="202"/>
      <c r="H25" s="202"/>
      <c r="I25" s="202"/>
      <c r="J25" s="202"/>
      <c r="K25" s="202"/>
      <c r="L25" s="202"/>
      <c r="M25" s="203" t="s">
        <v>1433</v>
      </c>
      <c r="N25" s="203"/>
      <c r="O25" s="203" t="s">
        <v>48</v>
      </c>
      <c r="P25" s="203"/>
      <c r="Q25" s="204" t="s">
        <v>49</v>
      </c>
      <c r="R25" s="204"/>
      <c r="S25" s="33" t="s">
        <v>50</v>
      </c>
      <c r="T25" s="33" t="s">
        <v>50</v>
      </c>
      <c r="U25" s="33" t="s">
        <v>1432</v>
      </c>
      <c r="V25" s="33">
        <f>+IF(ISERR(U25/T25*100),"N/A",ROUND(U25/T25*100,2))</f>
        <v>44.9</v>
      </c>
      <c r="W25" s="34">
        <f>+IF(ISERR(U25/S25*100),"N/A",ROUND(U25/S25*100,2))</f>
        <v>44.9</v>
      </c>
    </row>
    <row r="26" spans="2:27" ht="21.75" customHeight="1" thickTop="1" thickBot="1" x14ac:dyDescent="0.25">
      <c r="B26" s="9" t="s">
        <v>59</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5" t="s">
        <v>2281</v>
      </c>
      <c r="C27" s="186"/>
      <c r="D27" s="186"/>
      <c r="E27" s="186"/>
      <c r="F27" s="186"/>
      <c r="G27" s="186"/>
      <c r="H27" s="186"/>
      <c r="I27" s="186"/>
      <c r="J27" s="186"/>
      <c r="K27" s="186"/>
      <c r="L27" s="186"/>
      <c r="M27" s="186"/>
      <c r="N27" s="186"/>
      <c r="O27" s="186"/>
      <c r="P27" s="186"/>
      <c r="Q27" s="187"/>
      <c r="R27" s="36" t="s">
        <v>41</v>
      </c>
      <c r="S27" s="191" t="s">
        <v>42</v>
      </c>
      <c r="T27" s="191"/>
      <c r="U27" s="37" t="s">
        <v>60</v>
      </c>
      <c r="V27" s="192" t="s">
        <v>61</v>
      </c>
      <c r="W27" s="193"/>
    </row>
    <row r="28" spans="2:27" ht="30.75" customHeight="1" thickBot="1" x14ac:dyDescent="0.25">
      <c r="B28" s="188"/>
      <c r="C28" s="189"/>
      <c r="D28" s="189"/>
      <c r="E28" s="189"/>
      <c r="F28" s="189"/>
      <c r="G28" s="189"/>
      <c r="H28" s="189"/>
      <c r="I28" s="189"/>
      <c r="J28" s="189"/>
      <c r="K28" s="189"/>
      <c r="L28" s="189"/>
      <c r="M28" s="189"/>
      <c r="N28" s="189"/>
      <c r="O28" s="189"/>
      <c r="P28" s="189"/>
      <c r="Q28" s="190"/>
      <c r="R28" s="38" t="s">
        <v>62</v>
      </c>
      <c r="S28" s="38" t="s">
        <v>62</v>
      </c>
      <c r="T28" s="38" t="s">
        <v>48</v>
      </c>
      <c r="U28" s="38" t="s">
        <v>62</v>
      </c>
      <c r="V28" s="38" t="s">
        <v>63</v>
      </c>
      <c r="W28" s="39" t="s">
        <v>64</v>
      </c>
      <c r="Y28" s="35"/>
    </row>
    <row r="29" spans="2:27" ht="23.25" customHeight="1" thickBot="1" x14ac:dyDescent="0.25">
      <c r="B29" s="194" t="s">
        <v>65</v>
      </c>
      <c r="C29" s="195"/>
      <c r="D29" s="195"/>
      <c r="E29" s="40" t="s">
        <v>460</v>
      </c>
      <c r="F29" s="40"/>
      <c r="G29" s="40"/>
      <c r="H29" s="41"/>
      <c r="I29" s="41"/>
      <c r="J29" s="41"/>
      <c r="K29" s="41"/>
      <c r="L29" s="41"/>
      <c r="M29" s="41"/>
      <c r="N29" s="41"/>
      <c r="O29" s="41"/>
      <c r="P29" s="42"/>
      <c r="Q29" s="42"/>
      <c r="R29" s="43" t="s">
        <v>1431</v>
      </c>
      <c r="S29" s="44" t="s">
        <v>10</v>
      </c>
      <c r="T29" s="42"/>
      <c r="U29" s="44" t="s">
        <v>1431</v>
      </c>
      <c r="V29" s="42"/>
      <c r="W29" s="45">
        <f t="shared" ref="W29:W34" si="0">+IF(ISERR(U29/R29*100),"N/A",ROUND(U29/R29*100,2))</f>
        <v>100</v>
      </c>
    </row>
    <row r="30" spans="2:27" ht="26.25" customHeight="1" x14ac:dyDescent="0.2">
      <c r="B30" s="196" t="s">
        <v>69</v>
      </c>
      <c r="C30" s="197"/>
      <c r="D30" s="197"/>
      <c r="E30" s="46" t="s">
        <v>460</v>
      </c>
      <c r="F30" s="46"/>
      <c r="G30" s="46"/>
      <c r="H30" s="47"/>
      <c r="I30" s="47"/>
      <c r="J30" s="47"/>
      <c r="K30" s="47"/>
      <c r="L30" s="47"/>
      <c r="M30" s="47"/>
      <c r="N30" s="47"/>
      <c r="O30" s="47"/>
      <c r="P30" s="48"/>
      <c r="Q30" s="48"/>
      <c r="R30" s="49" t="s">
        <v>1431</v>
      </c>
      <c r="S30" s="50" t="s">
        <v>1431</v>
      </c>
      <c r="T30" s="50">
        <f>+IF(ISERR(S30/R30*100),"N/A",ROUND(S30/R30*100,2))</f>
        <v>100</v>
      </c>
      <c r="U30" s="50" t="s">
        <v>1431</v>
      </c>
      <c r="V30" s="50">
        <f>+IF(ISERR(U30/S30*100),"N/A",ROUND(U30/S30*100,2))</f>
        <v>100</v>
      </c>
      <c r="W30" s="51">
        <f t="shared" si="0"/>
        <v>100</v>
      </c>
    </row>
    <row r="31" spans="2:27" ht="23.25" customHeight="1" thickBot="1" x14ac:dyDescent="0.25">
      <c r="B31" s="194" t="s">
        <v>65</v>
      </c>
      <c r="C31" s="195"/>
      <c r="D31" s="195"/>
      <c r="E31" s="40" t="s">
        <v>1429</v>
      </c>
      <c r="F31" s="40"/>
      <c r="G31" s="40"/>
      <c r="H31" s="41"/>
      <c r="I31" s="41"/>
      <c r="J31" s="41"/>
      <c r="K31" s="41"/>
      <c r="L31" s="41"/>
      <c r="M31" s="41"/>
      <c r="N31" s="41"/>
      <c r="O31" s="41"/>
      <c r="P31" s="42"/>
      <c r="Q31" s="42"/>
      <c r="R31" s="43" t="s">
        <v>1430</v>
      </c>
      <c r="S31" s="44" t="s">
        <v>10</v>
      </c>
      <c r="T31" s="42"/>
      <c r="U31" s="44" t="s">
        <v>1428</v>
      </c>
      <c r="V31" s="42"/>
      <c r="W31" s="45">
        <f t="shared" si="0"/>
        <v>180</v>
      </c>
    </row>
    <row r="32" spans="2:27" ht="26.25" customHeight="1" x14ac:dyDescent="0.2">
      <c r="B32" s="196" t="s">
        <v>69</v>
      </c>
      <c r="C32" s="197"/>
      <c r="D32" s="197"/>
      <c r="E32" s="46" t="s">
        <v>1429</v>
      </c>
      <c r="F32" s="46"/>
      <c r="G32" s="46"/>
      <c r="H32" s="47"/>
      <c r="I32" s="47"/>
      <c r="J32" s="47"/>
      <c r="K32" s="47"/>
      <c r="L32" s="47"/>
      <c r="M32" s="47"/>
      <c r="N32" s="47"/>
      <c r="O32" s="47"/>
      <c r="P32" s="48"/>
      <c r="Q32" s="48"/>
      <c r="R32" s="49" t="s">
        <v>1428</v>
      </c>
      <c r="S32" s="50" t="s">
        <v>1428</v>
      </c>
      <c r="T32" s="50">
        <f>+IF(ISERR(S32/R32*100),"N/A",ROUND(S32/R32*100,2))</f>
        <v>100</v>
      </c>
      <c r="U32" s="50" t="s">
        <v>1428</v>
      </c>
      <c r="V32" s="50">
        <f>+IF(ISERR(U32/S32*100),"N/A",ROUND(U32/S32*100,2))</f>
        <v>100</v>
      </c>
      <c r="W32" s="51">
        <f t="shared" si="0"/>
        <v>100</v>
      </c>
    </row>
    <row r="33" spans="2:23" ht="23.25" customHeight="1" thickBot="1" x14ac:dyDescent="0.25">
      <c r="B33" s="194" t="s">
        <v>65</v>
      </c>
      <c r="C33" s="195"/>
      <c r="D33" s="195"/>
      <c r="E33" s="40" t="s">
        <v>1427</v>
      </c>
      <c r="F33" s="40"/>
      <c r="G33" s="40"/>
      <c r="H33" s="41"/>
      <c r="I33" s="41"/>
      <c r="J33" s="41"/>
      <c r="K33" s="41"/>
      <c r="L33" s="41"/>
      <c r="M33" s="41"/>
      <c r="N33" s="41"/>
      <c r="O33" s="41"/>
      <c r="P33" s="42"/>
      <c r="Q33" s="42"/>
      <c r="R33" s="43" t="s">
        <v>1426</v>
      </c>
      <c r="S33" s="44" t="s">
        <v>10</v>
      </c>
      <c r="T33" s="42"/>
      <c r="U33" s="44" t="s">
        <v>1426</v>
      </c>
      <c r="V33" s="42"/>
      <c r="W33" s="45">
        <f t="shared" si="0"/>
        <v>100</v>
      </c>
    </row>
    <row r="34" spans="2:23" ht="26.25" customHeight="1" thickBot="1" x14ac:dyDescent="0.25">
      <c r="B34" s="196" t="s">
        <v>69</v>
      </c>
      <c r="C34" s="197"/>
      <c r="D34" s="197"/>
      <c r="E34" s="46" t="s">
        <v>1427</v>
      </c>
      <c r="F34" s="46"/>
      <c r="G34" s="46"/>
      <c r="H34" s="47"/>
      <c r="I34" s="47"/>
      <c r="J34" s="47"/>
      <c r="K34" s="47"/>
      <c r="L34" s="47"/>
      <c r="M34" s="47"/>
      <c r="N34" s="47"/>
      <c r="O34" s="47"/>
      <c r="P34" s="48"/>
      <c r="Q34" s="48"/>
      <c r="R34" s="49" t="s">
        <v>1426</v>
      </c>
      <c r="S34" s="50" t="s">
        <v>1426</v>
      </c>
      <c r="T34" s="50">
        <f>+IF(ISERR(S34/R34*100),"N/A",ROUND(S34/R34*100,2))</f>
        <v>100</v>
      </c>
      <c r="U34" s="50" t="s">
        <v>1426</v>
      </c>
      <c r="V34" s="50">
        <f>+IF(ISERR(U34/S34*100),"N/A",ROUND(U34/S34*100,2))</f>
        <v>100</v>
      </c>
      <c r="W34" s="51">
        <f t="shared" si="0"/>
        <v>100</v>
      </c>
    </row>
    <row r="35" spans="2:23" ht="22.5" customHeight="1" thickTop="1" thickBot="1" x14ac:dyDescent="0.25">
      <c r="B35" s="9" t="s">
        <v>71</v>
      </c>
      <c r="C35" s="10"/>
      <c r="D35" s="10"/>
      <c r="E35" s="10"/>
      <c r="F35" s="10"/>
      <c r="G35" s="10"/>
      <c r="H35" s="11"/>
      <c r="I35" s="11"/>
      <c r="J35" s="11"/>
      <c r="K35" s="11"/>
      <c r="L35" s="11"/>
      <c r="M35" s="11"/>
      <c r="N35" s="11"/>
      <c r="O35" s="11"/>
      <c r="P35" s="11"/>
      <c r="Q35" s="11"/>
      <c r="R35" s="11"/>
      <c r="S35" s="11"/>
      <c r="T35" s="11"/>
      <c r="U35" s="11"/>
      <c r="V35" s="11"/>
      <c r="W35" s="12"/>
    </row>
    <row r="36" spans="2:23" ht="37.5" customHeight="1" thickTop="1" x14ac:dyDescent="0.2">
      <c r="B36" s="179" t="s">
        <v>2116</v>
      </c>
      <c r="C36" s="180"/>
      <c r="D36" s="180"/>
      <c r="E36" s="180"/>
      <c r="F36" s="180"/>
      <c r="G36" s="180"/>
      <c r="H36" s="180"/>
      <c r="I36" s="180"/>
      <c r="J36" s="180"/>
      <c r="K36" s="180"/>
      <c r="L36" s="180"/>
      <c r="M36" s="180"/>
      <c r="N36" s="180"/>
      <c r="O36" s="180"/>
      <c r="P36" s="180"/>
      <c r="Q36" s="180"/>
      <c r="R36" s="180"/>
      <c r="S36" s="180"/>
      <c r="T36" s="180"/>
      <c r="U36" s="180"/>
      <c r="V36" s="180"/>
      <c r="W36" s="181"/>
    </row>
    <row r="37" spans="2:23" ht="208.5" customHeight="1" thickBot="1" x14ac:dyDescent="0.25">
      <c r="B37" s="198"/>
      <c r="C37" s="199"/>
      <c r="D37" s="199"/>
      <c r="E37" s="199"/>
      <c r="F37" s="199"/>
      <c r="G37" s="199"/>
      <c r="H37" s="199"/>
      <c r="I37" s="199"/>
      <c r="J37" s="199"/>
      <c r="K37" s="199"/>
      <c r="L37" s="199"/>
      <c r="M37" s="199"/>
      <c r="N37" s="199"/>
      <c r="O37" s="199"/>
      <c r="P37" s="199"/>
      <c r="Q37" s="199"/>
      <c r="R37" s="199"/>
      <c r="S37" s="199"/>
      <c r="T37" s="199"/>
      <c r="U37" s="199"/>
      <c r="V37" s="199"/>
      <c r="W37" s="200"/>
    </row>
    <row r="38" spans="2:23" ht="37.5" customHeight="1" thickTop="1" x14ac:dyDescent="0.2">
      <c r="B38" s="179" t="s">
        <v>2117</v>
      </c>
      <c r="C38" s="180"/>
      <c r="D38" s="180"/>
      <c r="E38" s="180"/>
      <c r="F38" s="180"/>
      <c r="G38" s="180"/>
      <c r="H38" s="180"/>
      <c r="I38" s="180"/>
      <c r="J38" s="180"/>
      <c r="K38" s="180"/>
      <c r="L38" s="180"/>
      <c r="M38" s="180"/>
      <c r="N38" s="180"/>
      <c r="O38" s="180"/>
      <c r="P38" s="180"/>
      <c r="Q38" s="180"/>
      <c r="R38" s="180"/>
      <c r="S38" s="180"/>
      <c r="T38" s="180"/>
      <c r="U38" s="180"/>
      <c r="V38" s="180"/>
      <c r="W38" s="181"/>
    </row>
    <row r="39" spans="2:23" ht="177" customHeight="1" thickBot="1" x14ac:dyDescent="0.25">
      <c r="B39" s="198"/>
      <c r="C39" s="199"/>
      <c r="D39" s="199"/>
      <c r="E39" s="199"/>
      <c r="F39" s="199"/>
      <c r="G39" s="199"/>
      <c r="H39" s="199"/>
      <c r="I39" s="199"/>
      <c r="J39" s="199"/>
      <c r="K39" s="199"/>
      <c r="L39" s="199"/>
      <c r="M39" s="199"/>
      <c r="N39" s="199"/>
      <c r="O39" s="199"/>
      <c r="P39" s="199"/>
      <c r="Q39" s="199"/>
      <c r="R39" s="199"/>
      <c r="S39" s="199"/>
      <c r="T39" s="199"/>
      <c r="U39" s="199"/>
      <c r="V39" s="199"/>
      <c r="W39" s="200"/>
    </row>
    <row r="40" spans="2:23" ht="37.5" customHeight="1" thickTop="1" x14ac:dyDescent="0.2">
      <c r="B40" s="179" t="s">
        <v>2118</v>
      </c>
      <c r="C40" s="180"/>
      <c r="D40" s="180"/>
      <c r="E40" s="180"/>
      <c r="F40" s="180"/>
      <c r="G40" s="180"/>
      <c r="H40" s="180"/>
      <c r="I40" s="180"/>
      <c r="J40" s="180"/>
      <c r="K40" s="180"/>
      <c r="L40" s="180"/>
      <c r="M40" s="180"/>
      <c r="N40" s="180"/>
      <c r="O40" s="180"/>
      <c r="P40" s="180"/>
      <c r="Q40" s="180"/>
      <c r="R40" s="180"/>
      <c r="S40" s="180"/>
      <c r="T40" s="180"/>
      <c r="U40" s="180"/>
      <c r="V40" s="180"/>
      <c r="W40" s="181"/>
    </row>
    <row r="41" spans="2:23" ht="70.5" customHeight="1" thickBot="1" x14ac:dyDescent="0.25">
      <c r="B41" s="182"/>
      <c r="C41" s="183"/>
      <c r="D41" s="183"/>
      <c r="E41" s="183"/>
      <c r="F41" s="183"/>
      <c r="G41" s="183"/>
      <c r="H41" s="183"/>
      <c r="I41" s="183"/>
      <c r="J41" s="183"/>
      <c r="K41" s="183"/>
      <c r="L41" s="183"/>
      <c r="M41" s="183"/>
      <c r="N41" s="183"/>
      <c r="O41" s="183"/>
      <c r="P41" s="183"/>
      <c r="Q41" s="183"/>
      <c r="R41" s="183"/>
      <c r="S41" s="183"/>
      <c r="T41" s="183"/>
      <c r="U41" s="183"/>
      <c r="V41" s="183"/>
      <c r="W41" s="184"/>
    </row>
  </sheetData>
  <mergeCells count="71">
    <mergeCell ref="B38:W39"/>
    <mergeCell ref="B40:W41"/>
    <mergeCell ref="B31:D31"/>
    <mergeCell ref="B32:D32"/>
    <mergeCell ref="B33:D33"/>
    <mergeCell ref="B34:D34"/>
    <mergeCell ref="B36:W37"/>
    <mergeCell ref="B27:Q28"/>
    <mergeCell ref="S27:T27"/>
    <mergeCell ref="V27:W27"/>
    <mergeCell ref="B29:D29"/>
    <mergeCell ref="B30:D30"/>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4</v>
      </c>
      <c r="D4" s="232" t="s">
        <v>5</v>
      </c>
      <c r="E4" s="232"/>
      <c r="F4" s="232"/>
      <c r="G4" s="232"/>
      <c r="H4" s="233"/>
      <c r="I4" s="16"/>
      <c r="J4" s="234" t="s">
        <v>6</v>
      </c>
      <c r="K4" s="232"/>
      <c r="L4" s="15" t="s">
        <v>104</v>
      </c>
      <c r="M4" s="235" t="s">
        <v>105</v>
      </c>
      <c r="N4" s="235"/>
      <c r="O4" s="235"/>
      <c r="P4" s="235"/>
      <c r="Q4" s="236"/>
      <c r="R4" s="17"/>
      <c r="S4" s="237" t="s">
        <v>2022</v>
      </c>
      <c r="T4" s="238"/>
      <c r="U4" s="238"/>
      <c r="V4" s="225" t="s">
        <v>106</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107</v>
      </c>
      <c r="D6" s="221" t="s">
        <v>108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109</v>
      </c>
      <c r="D7" s="223" t="s">
        <v>110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111</v>
      </c>
      <c r="K8" s="24" t="s">
        <v>112</v>
      </c>
      <c r="L8" s="24" t="s">
        <v>113</v>
      </c>
      <c r="M8" s="24" t="s">
        <v>112</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91.25" customHeight="1" thickTop="1" thickBot="1" x14ac:dyDescent="0.25">
      <c r="B10" s="25" t="s">
        <v>21</v>
      </c>
      <c r="C10" s="225" t="s">
        <v>114</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96</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115</v>
      </c>
      <c r="C21" s="202"/>
      <c r="D21" s="202"/>
      <c r="E21" s="202"/>
      <c r="F21" s="202"/>
      <c r="G21" s="202"/>
      <c r="H21" s="202"/>
      <c r="I21" s="202"/>
      <c r="J21" s="202"/>
      <c r="K21" s="202"/>
      <c r="L21" s="202"/>
      <c r="M21" s="203" t="s">
        <v>107</v>
      </c>
      <c r="N21" s="203"/>
      <c r="O21" s="203" t="s">
        <v>48</v>
      </c>
      <c r="P21" s="203"/>
      <c r="Q21" s="204" t="s">
        <v>49</v>
      </c>
      <c r="R21" s="204"/>
      <c r="S21" s="33" t="s">
        <v>50</v>
      </c>
      <c r="T21" s="33" t="s">
        <v>50</v>
      </c>
      <c r="U21" s="33" t="s">
        <v>116</v>
      </c>
      <c r="V21" s="33" t="str">
        <f t="shared" ref="V21:V31" si="0">+IF(ISERR(U21/T21*100),"N/A",ROUND(U21/T21*100,2))</f>
        <v>N/A</v>
      </c>
      <c r="W21" s="34" t="str">
        <f t="shared" ref="W21:W31" si="1">+IF(ISERR(U21/S21*100),"N/A",ROUND(U21/S21*100,2))</f>
        <v>N/A</v>
      </c>
    </row>
    <row r="22" spans="2:27" ht="56.25" customHeight="1" x14ac:dyDescent="0.2">
      <c r="B22" s="201" t="s">
        <v>117</v>
      </c>
      <c r="C22" s="202"/>
      <c r="D22" s="202"/>
      <c r="E22" s="202"/>
      <c r="F22" s="202"/>
      <c r="G22" s="202"/>
      <c r="H22" s="202"/>
      <c r="I22" s="202"/>
      <c r="J22" s="202"/>
      <c r="K22" s="202"/>
      <c r="L22" s="202"/>
      <c r="M22" s="203" t="s">
        <v>107</v>
      </c>
      <c r="N22" s="203"/>
      <c r="O22" s="203" t="s">
        <v>48</v>
      </c>
      <c r="P22" s="203"/>
      <c r="Q22" s="204" t="s">
        <v>49</v>
      </c>
      <c r="R22" s="204"/>
      <c r="S22" s="33" t="s">
        <v>50</v>
      </c>
      <c r="T22" s="33" t="s">
        <v>50</v>
      </c>
      <c r="U22" s="33" t="s">
        <v>116</v>
      </c>
      <c r="V22" s="33" t="str">
        <f t="shared" si="0"/>
        <v>N/A</v>
      </c>
      <c r="W22" s="34" t="str">
        <f t="shared" si="1"/>
        <v>N/A</v>
      </c>
    </row>
    <row r="23" spans="2:27" ht="56.25" customHeight="1" x14ac:dyDescent="0.2">
      <c r="B23" s="201" t="s">
        <v>118</v>
      </c>
      <c r="C23" s="202"/>
      <c r="D23" s="202"/>
      <c r="E23" s="202"/>
      <c r="F23" s="202"/>
      <c r="G23" s="202"/>
      <c r="H23" s="202"/>
      <c r="I23" s="202"/>
      <c r="J23" s="202"/>
      <c r="K23" s="202"/>
      <c r="L23" s="202"/>
      <c r="M23" s="203" t="s">
        <v>107</v>
      </c>
      <c r="N23" s="203"/>
      <c r="O23" s="203" t="s">
        <v>48</v>
      </c>
      <c r="P23" s="203"/>
      <c r="Q23" s="204" t="s">
        <v>49</v>
      </c>
      <c r="R23" s="204"/>
      <c r="S23" s="33" t="s">
        <v>50</v>
      </c>
      <c r="T23" s="33" t="s">
        <v>50</v>
      </c>
      <c r="U23" s="33" t="s">
        <v>119</v>
      </c>
      <c r="V23" s="33">
        <f t="shared" si="0"/>
        <v>75</v>
      </c>
      <c r="W23" s="34">
        <f t="shared" si="1"/>
        <v>75</v>
      </c>
    </row>
    <row r="24" spans="2:27" ht="56.25" customHeight="1" x14ac:dyDescent="0.2">
      <c r="B24" s="201" t="s">
        <v>120</v>
      </c>
      <c r="C24" s="202"/>
      <c r="D24" s="202"/>
      <c r="E24" s="202"/>
      <c r="F24" s="202"/>
      <c r="G24" s="202"/>
      <c r="H24" s="202"/>
      <c r="I24" s="202"/>
      <c r="J24" s="202"/>
      <c r="K24" s="202"/>
      <c r="L24" s="202"/>
      <c r="M24" s="203" t="s">
        <v>107</v>
      </c>
      <c r="N24" s="203"/>
      <c r="O24" s="203" t="s">
        <v>48</v>
      </c>
      <c r="P24" s="203"/>
      <c r="Q24" s="204" t="s">
        <v>49</v>
      </c>
      <c r="R24" s="204"/>
      <c r="S24" s="33" t="s">
        <v>50</v>
      </c>
      <c r="T24" s="33" t="s">
        <v>50</v>
      </c>
      <c r="U24" s="33" t="s">
        <v>116</v>
      </c>
      <c r="V24" s="33" t="str">
        <f t="shared" si="0"/>
        <v>N/A</v>
      </c>
      <c r="W24" s="34" t="str">
        <f t="shared" si="1"/>
        <v>N/A</v>
      </c>
    </row>
    <row r="25" spans="2:27" ht="56.25" customHeight="1" x14ac:dyDescent="0.2">
      <c r="B25" s="201" t="s">
        <v>121</v>
      </c>
      <c r="C25" s="202"/>
      <c r="D25" s="202"/>
      <c r="E25" s="202"/>
      <c r="F25" s="202"/>
      <c r="G25" s="202"/>
      <c r="H25" s="202"/>
      <c r="I25" s="202"/>
      <c r="J25" s="202"/>
      <c r="K25" s="202"/>
      <c r="L25" s="202"/>
      <c r="M25" s="203" t="s">
        <v>107</v>
      </c>
      <c r="N25" s="203"/>
      <c r="O25" s="203" t="s">
        <v>48</v>
      </c>
      <c r="P25" s="203"/>
      <c r="Q25" s="204" t="s">
        <v>49</v>
      </c>
      <c r="R25" s="204"/>
      <c r="S25" s="33" t="s">
        <v>50</v>
      </c>
      <c r="T25" s="33" t="s">
        <v>50</v>
      </c>
      <c r="U25" s="33" t="s">
        <v>50</v>
      </c>
      <c r="V25" s="33">
        <f t="shared" si="0"/>
        <v>100</v>
      </c>
      <c r="W25" s="34">
        <f t="shared" si="1"/>
        <v>100</v>
      </c>
    </row>
    <row r="26" spans="2:27" ht="56.25" customHeight="1" x14ac:dyDescent="0.2">
      <c r="B26" s="201" t="s">
        <v>122</v>
      </c>
      <c r="C26" s="202"/>
      <c r="D26" s="202"/>
      <c r="E26" s="202"/>
      <c r="F26" s="202"/>
      <c r="G26" s="202"/>
      <c r="H26" s="202"/>
      <c r="I26" s="202"/>
      <c r="J26" s="202"/>
      <c r="K26" s="202"/>
      <c r="L26" s="202"/>
      <c r="M26" s="203" t="s">
        <v>109</v>
      </c>
      <c r="N26" s="203"/>
      <c r="O26" s="203" t="s">
        <v>48</v>
      </c>
      <c r="P26" s="203"/>
      <c r="Q26" s="204" t="s">
        <v>49</v>
      </c>
      <c r="R26" s="204"/>
      <c r="S26" s="33" t="s">
        <v>50</v>
      </c>
      <c r="T26" s="33" t="s">
        <v>50</v>
      </c>
      <c r="U26" s="33" t="s">
        <v>123</v>
      </c>
      <c r="V26" s="33">
        <f t="shared" si="0"/>
        <v>294.39999999999998</v>
      </c>
      <c r="W26" s="34">
        <f t="shared" si="1"/>
        <v>294.39999999999998</v>
      </c>
    </row>
    <row r="27" spans="2:27" ht="56.25" customHeight="1" x14ac:dyDescent="0.2">
      <c r="B27" s="201" t="s">
        <v>124</v>
      </c>
      <c r="C27" s="202"/>
      <c r="D27" s="202"/>
      <c r="E27" s="202"/>
      <c r="F27" s="202"/>
      <c r="G27" s="202"/>
      <c r="H27" s="202"/>
      <c r="I27" s="202"/>
      <c r="J27" s="202"/>
      <c r="K27" s="202"/>
      <c r="L27" s="202"/>
      <c r="M27" s="203" t="s">
        <v>109</v>
      </c>
      <c r="N27" s="203"/>
      <c r="O27" s="203" t="s">
        <v>48</v>
      </c>
      <c r="P27" s="203"/>
      <c r="Q27" s="204" t="s">
        <v>49</v>
      </c>
      <c r="R27" s="204"/>
      <c r="S27" s="33" t="s">
        <v>50</v>
      </c>
      <c r="T27" s="33" t="s">
        <v>50</v>
      </c>
      <c r="U27" s="33" t="s">
        <v>84</v>
      </c>
      <c r="V27" s="33">
        <f t="shared" si="0"/>
        <v>0</v>
      </c>
      <c r="W27" s="34">
        <f t="shared" si="1"/>
        <v>0</v>
      </c>
    </row>
    <row r="28" spans="2:27" ht="56.25" customHeight="1" x14ac:dyDescent="0.2">
      <c r="B28" s="201" t="s">
        <v>125</v>
      </c>
      <c r="C28" s="202"/>
      <c r="D28" s="202"/>
      <c r="E28" s="202"/>
      <c r="F28" s="202"/>
      <c r="G28" s="202"/>
      <c r="H28" s="202"/>
      <c r="I28" s="202"/>
      <c r="J28" s="202"/>
      <c r="K28" s="202"/>
      <c r="L28" s="202"/>
      <c r="M28" s="203" t="s">
        <v>109</v>
      </c>
      <c r="N28" s="203"/>
      <c r="O28" s="203" t="s">
        <v>48</v>
      </c>
      <c r="P28" s="203"/>
      <c r="Q28" s="204" t="s">
        <v>49</v>
      </c>
      <c r="R28" s="204"/>
      <c r="S28" s="33" t="s">
        <v>50</v>
      </c>
      <c r="T28" s="33" t="s">
        <v>50</v>
      </c>
      <c r="U28" s="33" t="s">
        <v>126</v>
      </c>
      <c r="V28" s="33">
        <f t="shared" si="0"/>
        <v>810</v>
      </c>
      <c r="W28" s="34">
        <f t="shared" si="1"/>
        <v>810</v>
      </c>
    </row>
    <row r="29" spans="2:27" ht="56.25" customHeight="1" x14ac:dyDescent="0.2">
      <c r="B29" s="201" t="s">
        <v>127</v>
      </c>
      <c r="C29" s="202"/>
      <c r="D29" s="202"/>
      <c r="E29" s="202"/>
      <c r="F29" s="202"/>
      <c r="G29" s="202"/>
      <c r="H29" s="202"/>
      <c r="I29" s="202"/>
      <c r="J29" s="202"/>
      <c r="K29" s="202"/>
      <c r="L29" s="202"/>
      <c r="M29" s="203" t="s">
        <v>109</v>
      </c>
      <c r="N29" s="203"/>
      <c r="O29" s="203" t="s">
        <v>48</v>
      </c>
      <c r="P29" s="203"/>
      <c r="Q29" s="204" t="s">
        <v>49</v>
      </c>
      <c r="R29" s="204"/>
      <c r="S29" s="33" t="s">
        <v>50</v>
      </c>
      <c r="T29" s="33" t="s">
        <v>50</v>
      </c>
      <c r="U29" s="33" t="s">
        <v>128</v>
      </c>
      <c r="V29" s="33">
        <f t="shared" si="0"/>
        <v>661.34</v>
      </c>
      <c r="W29" s="34">
        <f t="shared" si="1"/>
        <v>661.34</v>
      </c>
    </row>
    <row r="30" spans="2:27" ht="56.25" customHeight="1" x14ac:dyDescent="0.2">
      <c r="B30" s="201" t="s">
        <v>129</v>
      </c>
      <c r="C30" s="202"/>
      <c r="D30" s="202"/>
      <c r="E30" s="202"/>
      <c r="F30" s="202"/>
      <c r="G30" s="202"/>
      <c r="H30" s="202"/>
      <c r="I30" s="202"/>
      <c r="J30" s="202"/>
      <c r="K30" s="202"/>
      <c r="L30" s="202"/>
      <c r="M30" s="203" t="s">
        <v>109</v>
      </c>
      <c r="N30" s="203"/>
      <c r="O30" s="203" t="s">
        <v>48</v>
      </c>
      <c r="P30" s="203"/>
      <c r="Q30" s="204" t="s">
        <v>49</v>
      </c>
      <c r="R30" s="204"/>
      <c r="S30" s="33" t="s">
        <v>50</v>
      </c>
      <c r="T30" s="33" t="s">
        <v>50</v>
      </c>
      <c r="U30" s="33" t="s">
        <v>130</v>
      </c>
      <c r="V30" s="33">
        <f t="shared" si="0"/>
        <v>170.2</v>
      </c>
      <c r="W30" s="34">
        <f t="shared" si="1"/>
        <v>170.2</v>
      </c>
    </row>
    <row r="31" spans="2:27" ht="56.25" customHeight="1" thickBot="1" x14ac:dyDescent="0.25">
      <c r="B31" s="201" t="s">
        <v>131</v>
      </c>
      <c r="C31" s="202"/>
      <c r="D31" s="202"/>
      <c r="E31" s="202"/>
      <c r="F31" s="202"/>
      <c r="G31" s="202"/>
      <c r="H31" s="202"/>
      <c r="I31" s="202"/>
      <c r="J31" s="202"/>
      <c r="K31" s="202"/>
      <c r="L31" s="202"/>
      <c r="M31" s="203" t="s">
        <v>109</v>
      </c>
      <c r="N31" s="203"/>
      <c r="O31" s="203" t="s">
        <v>48</v>
      </c>
      <c r="P31" s="203"/>
      <c r="Q31" s="204" t="s">
        <v>49</v>
      </c>
      <c r="R31" s="204"/>
      <c r="S31" s="33" t="s">
        <v>50</v>
      </c>
      <c r="T31" s="33" t="s">
        <v>50</v>
      </c>
      <c r="U31" s="33" t="s">
        <v>132</v>
      </c>
      <c r="V31" s="33">
        <f t="shared" si="0"/>
        <v>80</v>
      </c>
      <c r="W31" s="34">
        <f t="shared" si="1"/>
        <v>80</v>
      </c>
    </row>
    <row r="32" spans="2:27" ht="21.75" customHeight="1" thickTop="1" thickBot="1" x14ac:dyDescent="0.25">
      <c r="B32" s="9" t="s">
        <v>59</v>
      </c>
      <c r="C32" s="10"/>
      <c r="D32" s="10"/>
      <c r="E32" s="10"/>
      <c r="F32" s="10"/>
      <c r="G32" s="10"/>
      <c r="H32" s="11"/>
      <c r="I32" s="11"/>
      <c r="J32" s="11"/>
      <c r="K32" s="11"/>
      <c r="L32" s="11"/>
      <c r="M32" s="11"/>
      <c r="N32" s="11"/>
      <c r="O32" s="11"/>
      <c r="P32" s="11"/>
      <c r="Q32" s="11"/>
      <c r="R32" s="11"/>
      <c r="S32" s="11"/>
      <c r="T32" s="11"/>
      <c r="U32" s="11"/>
      <c r="V32" s="11"/>
      <c r="W32" s="12"/>
      <c r="X32" s="35"/>
    </row>
    <row r="33" spans="2:25" ht="29.25" customHeight="1" thickTop="1" thickBot="1" x14ac:dyDescent="0.25">
      <c r="B33" s="185" t="s">
        <v>2281</v>
      </c>
      <c r="C33" s="186"/>
      <c r="D33" s="186"/>
      <c r="E33" s="186"/>
      <c r="F33" s="186"/>
      <c r="G33" s="186"/>
      <c r="H33" s="186"/>
      <c r="I33" s="186"/>
      <c r="J33" s="186"/>
      <c r="K33" s="186"/>
      <c r="L33" s="186"/>
      <c r="M33" s="186"/>
      <c r="N33" s="186"/>
      <c r="O33" s="186"/>
      <c r="P33" s="186"/>
      <c r="Q33" s="187"/>
      <c r="R33" s="36" t="s">
        <v>41</v>
      </c>
      <c r="S33" s="191" t="s">
        <v>42</v>
      </c>
      <c r="T33" s="191"/>
      <c r="U33" s="37" t="s">
        <v>60</v>
      </c>
      <c r="V33" s="192" t="s">
        <v>61</v>
      </c>
      <c r="W33" s="193"/>
    </row>
    <row r="34" spans="2:25" ht="30.75" customHeight="1" thickBot="1" x14ac:dyDescent="0.25">
      <c r="B34" s="188"/>
      <c r="C34" s="189"/>
      <c r="D34" s="189"/>
      <c r="E34" s="189"/>
      <c r="F34" s="189"/>
      <c r="G34" s="189"/>
      <c r="H34" s="189"/>
      <c r="I34" s="189"/>
      <c r="J34" s="189"/>
      <c r="K34" s="189"/>
      <c r="L34" s="189"/>
      <c r="M34" s="189"/>
      <c r="N34" s="189"/>
      <c r="O34" s="189"/>
      <c r="P34" s="189"/>
      <c r="Q34" s="190"/>
      <c r="R34" s="38" t="s">
        <v>62</v>
      </c>
      <c r="S34" s="38" t="s">
        <v>62</v>
      </c>
      <c r="T34" s="38" t="s">
        <v>48</v>
      </c>
      <c r="U34" s="38" t="s">
        <v>62</v>
      </c>
      <c r="V34" s="38" t="s">
        <v>63</v>
      </c>
      <c r="W34" s="39" t="s">
        <v>64</v>
      </c>
      <c r="Y34" s="35"/>
    </row>
    <row r="35" spans="2:25" ht="23.25" customHeight="1" thickBot="1" x14ac:dyDescent="0.25">
      <c r="B35" s="194" t="s">
        <v>65</v>
      </c>
      <c r="C35" s="195"/>
      <c r="D35" s="195"/>
      <c r="E35" s="40" t="s">
        <v>133</v>
      </c>
      <c r="F35" s="40"/>
      <c r="G35" s="40"/>
      <c r="H35" s="41"/>
      <c r="I35" s="41"/>
      <c r="J35" s="41"/>
      <c r="K35" s="41"/>
      <c r="L35" s="41"/>
      <c r="M35" s="41"/>
      <c r="N35" s="41"/>
      <c r="O35" s="41"/>
      <c r="P35" s="42"/>
      <c r="Q35" s="42"/>
      <c r="R35" s="43" t="s">
        <v>134</v>
      </c>
      <c r="S35" s="44" t="s">
        <v>10</v>
      </c>
      <c r="T35" s="42"/>
      <c r="U35" s="44" t="s">
        <v>135</v>
      </c>
      <c r="V35" s="42"/>
      <c r="W35" s="45">
        <f>+IF(ISERR(U35/R35*100),"N/A",ROUND(U35/R35*100,2))</f>
        <v>44.45</v>
      </c>
    </row>
    <row r="36" spans="2:25" ht="26.25" customHeight="1" x14ac:dyDescent="0.2">
      <c r="B36" s="196" t="s">
        <v>69</v>
      </c>
      <c r="C36" s="197"/>
      <c r="D36" s="197"/>
      <c r="E36" s="46" t="s">
        <v>133</v>
      </c>
      <c r="F36" s="46"/>
      <c r="G36" s="46"/>
      <c r="H36" s="47"/>
      <c r="I36" s="47"/>
      <c r="J36" s="47"/>
      <c r="K36" s="47"/>
      <c r="L36" s="47"/>
      <c r="M36" s="47"/>
      <c r="N36" s="47"/>
      <c r="O36" s="47"/>
      <c r="P36" s="48"/>
      <c r="Q36" s="48"/>
      <c r="R36" s="49" t="s">
        <v>136</v>
      </c>
      <c r="S36" s="50" t="s">
        <v>136</v>
      </c>
      <c r="T36" s="50">
        <f>+IF(ISERR(S36/R36*100),"N/A",ROUND(S36/R36*100,2))</f>
        <v>100</v>
      </c>
      <c r="U36" s="50" t="s">
        <v>135</v>
      </c>
      <c r="V36" s="50">
        <f>+IF(ISERR(U36/S36*100),"N/A",ROUND(U36/S36*100,2))</f>
        <v>93.44</v>
      </c>
      <c r="W36" s="51">
        <f>+IF(ISERR(U36/R36*100),"N/A",ROUND(U36/R36*100,2))</f>
        <v>93.44</v>
      </c>
    </row>
    <row r="37" spans="2:25" ht="23.25" customHeight="1" thickBot="1" x14ac:dyDescent="0.25">
      <c r="B37" s="194" t="s">
        <v>65</v>
      </c>
      <c r="C37" s="195"/>
      <c r="D37" s="195"/>
      <c r="E37" s="40" t="s">
        <v>137</v>
      </c>
      <c r="F37" s="40"/>
      <c r="G37" s="40"/>
      <c r="H37" s="41"/>
      <c r="I37" s="41"/>
      <c r="J37" s="41"/>
      <c r="K37" s="41"/>
      <c r="L37" s="41"/>
      <c r="M37" s="41"/>
      <c r="N37" s="41"/>
      <c r="O37" s="41"/>
      <c r="P37" s="42"/>
      <c r="Q37" s="42"/>
      <c r="R37" s="43" t="s">
        <v>138</v>
      </c>
      <c r="S37" s="44" t="s">
        <v>10</v>
      </c>
      <c r="T37" s="42"/>
      <c r="U37" s="44" t="s">
        <v>139</v>
      </c>
      <c r="V37" s="42"/>
      <c r="W37" s="45">
        <f>+IF(ISERR(U37/R37*100),"N/A",ROUND(U37/R37*100,2))</f>
        <v>9.7100000000000009</v>
      </c>
    </row>
    <row r="38" spans="2:25" ht="26.25" customHeight="1" thickBot="1" x14ac:dyDescent="0.25">
      <c r="B38" s="196" t="s">
        <v>69</v>
      </c>
      <c r="C38" s="197"/>
      <c r="D38" s="197"/>
      <c r="E38" s="46" t="s">
        <v>137</v>
      </c>
      <c r="F38" s="46"/>
      <c r="G38" s="46"/>
      <c r="H38" s="47"/>
      <c r="I38" s="47"/>
      <c r="J38" s="47"/>
      <c r="K38" s="47"/>
      <c r="L38" s="47"/>
      <c r="M38" s="47"/>
      <c r="N38" s="47"/>
      <c r="O38" s="47"/>
      <c r="P38" s="48"/>
      <c r="Q38" s="48"/>
      <c r="R38" s="49" t="s">
        <v>140</v>
      </c>
      <c r="S38" s="50" t="s">
        <v>141</v>
      </c>
      <c r="T38" s="50">
        <f>+IF(ISERR(S38/R38*100),"N/A",ROUND(S38/R38*100,2))</f>
        <v>100</v>
      </c>
      <c r="U38" s="50" t="s">
        <v>139</v>
      </c>
      <c r="V38" s="50">
        <f>+IF(ISERR(U38/S38*100),"N/A",ROUND(U38/S38*100,2))</f>
        <v>88</v>
      </c>
      <c r="W38" s="51">
        <f>+IF(ISERR(U38/R38*100),"N/A",ROUND(U38/R38*100,2))</f>
        <v>88</v>
      </c>
    </row>
    <row r="39" spans="2:25" ht="22.5" customHeight="1" thickTop="1" thickBot="1" x14ac:dyDescent="0.25">
      <c r="B39" s="9" t="s">
        <v>71</v>
      </c>
      <c r="C39" s="10"/>
      <c r="D39" s="10"/>
      <c r="E39" s="10"/>
      <c r="F39" s="10"/>
      <c r="G39" s="10"/>
      <c r="H39" s="11"/>
      <c r="I39" s="11"/>
      <c r="J39" s="11"/>
      <c r="K39" s="11"/>
      <c r="L39" s="11"/>
      <c r="M39" s="11"/>
      <c r="N39" s="11"/>
      <c r="O39" s="11"/>
      <c r="P39" s="11"/>
      <c r="Q39" s="11"/>
      <c r="R39" s="11"/>
      <c r="S39" s="11"/>
      <c r="T39" s="11"/>
      <c r="U39" s="11"/>
      <c r="V39" s="11"/>
      <c r="W39" s="12"/>
    </row>
    <row r="40" spans="2:25" ht="37.5" customHeight="1" thickTop="1" x14ac:dyDescent="0.2">
      <c r="B40" s="179" t="s">
        <v>2268</v>
      </c>
      <c r="C40" s="180"/>
      <c r="D40" s="180"/>
      <c r="E40" s="180"/>
      <c r="F40" s="180"/>
      <c r="G40" s="180"/>
      <c r="H40" s="180"/>
      <c r="I40" s="180"/>
      <c r="J40" s="180"/>
      <c r="K40" s="180"/>
      <c r="L40" s="180"/>
      <c r="M40" s="180"/>
      <c r="N40" s="180"/>
      <c r="O40" s="180"/>
      <c r="P40" s="180"/>
      <c r="Q40" s="180"/>
      <c r="R40" s="180"/>
      <c r="S40" s="180"/>
      <c r="T40" s="180"/>
      <c r="U40" s="180"/>
      <c r="V40" s="180"/>
      <c r="W40" s="181"/>
    </row>
    <row r="41" spans="2:25" ht="210.75" customHeight="1" thickBot="1" x14ac:dyDescent="0.25">
      <c r="B41" s="198"/>
      <c r="C41" s="199"/>
      <c r="D41" s="199"/>
      <c r="E41" s="199"/>
      <c r="F41" s="199"/>
      <c r="G41" s="199"/>
      <c r="H41" s="199"/>
      <c r="I41" s="199"/>
      <c r="J41" s="199"/>
      <c r="K41" s="199"/>
      <c r="L41" s="199"/>
      <c r="M41" s="199"/>
      <c r="N41" s="199"/>
      <c r="O41" s="199"/>
      <c r="P41" s="199"/>
      <c r="Q41" s="199"/>
      <c r="R41" s="199"/>
      <c r="S41" s="199"/>
      <c r="T41" s="199"/>
      <c r="U41" s="199"/>
      <c r="V41" s="199"/>
      <c r="W41" s="200"/>
    </row>
    <row r="42" spans="2:25" ht="37.5" customHeight="1" thickTop="1" x14ac:dyDescent="0.2">
      <c r="B42" s="179" t="s">
        <v>2269</v>
      </c>
      <c r="C42" s="180"/>
      <c r="D42" s="180"/>
      <c r="E42" s="180"/>
      <c r="F42" s="180"/>
      <c r="G42" s="180"/>
      <c r="H42" s="180"/>
      <c r="I42" s="180"/>
      <c r="J42" s="180"/>
      <c r="K42" s="180"/>
      <c r="L42" s="180"/>
      <c r="M42" s="180"/>
      <c r="N42" s="180"/>
      <c r="O42" s="180"/>
      <c r="P42" s="180"/>
      <c r="Q42" s="180"/>
      <c r="R42" s="180"/>
      <c r="S42" s="180"/>
      <c r="T42" s="180"/>
      <c r="U42" s="180"/>
      <c r="V42" s="180"/>
      <c r="W42" s="181"/>
    </row>
    <row r="43" spans="2:25" ht="219.75" customHeight="1" thickBot="1" x14ac:dyDescent="0.25">
      <c r="B43" s="198"/>
      <c r="C43" s="199"/>
      <c r="D43" s="199"/>
      <c r="E43" s="199"/>
      <c r="F43" s="199"/>
      <c r="G43" s="199"/>
      <c r="H43" s="199"/>
      <c r="I43" s="199"/>
      <c r="J43" s="199"/>
      <c r="K43" s="199"/>
      <c r="L43" s="199"/>
      <c r="M43" s="199"/>
      <c r="N43" s="199"/>
      <c r="O43" s="199"/>
      <c r="P43" s="199"/>
      <c r="Q43" s="199"/>
      <c r="R43" s="199"/>
      <c r="S43" s="199"/>
      <c r="T43" s="199"/>
      <c r="U43" s="199"/>
      <c r="V43" s="199"/>
      <c r="W43" s="200"/>
    </row>
    <row r="44" spans="2:25" ht="37.5" customHeight="1" thickTop="1" x14ac:dyDescent="0.2">
      <c r="B44" s="179" t="s">
        <v>2270</v>
      </c>
      <c r="C44" s="180"/>
      <c r="D44" s="180"/>
      <c r="E44" s="180"/>
      <c r="F44" s="180"/>
      <c r="G44" s="180"/>
      <c r="H44" s="180"/>
      <c r="I44" s="180"/>
      <c r="J44" s="180"/>
      <c r="K44" s="180"/>
      <c r="L44" s="180"/>
      <c r="M44" s="180"/>
      <c r="N44" s="180"/>
      <c r="O44" s="180"/>
      <c r="P44" s="180"/>
      <c r="Q44" s="180"/>
      <c r="R44" s="180"/>
      <c r="S44" s="180"/>
      <c r="T44" s="180"/>
      <c r="U44" s="180"/>
      <c r="V44" s="180"/>
      <c r="W44" s="181"/>
    </row>
    <row r="45" spans="2:25" ht="43.5" customHeight="1" thickBot="1" x14ac:dyDescent="0.25">
      <c r="B45" s="182"/>
      <c r="C45" s="183"/>
      <c r="D45" s="183"/>
      <c r="E45" s="183"/>
      <c r="F45" s="183"/>
      <c r="G45" s="183"/>
      <c r="H45" s="183"/>
      <c r="I45" s="183"/>
      <c r="J45" s="183"/>
      <c r="K45" s="183"/>
      <c r="L45" s="183"/>
      <c r="M45" s="183"/>
      <c r="N45" s="183"/>
      <c r="O45" s="183"/>
      <c r="P45" s="183"/>
      <c r="Q45" s="183"/>
      <c r="R45" s="183"/>
      <c r="S45" s="183"/>
      <c r="T45" s="183"/>
      <c r="U45" s="183"/>
      <c r="V45" s="183"/>
      <c r="W45" s="184"/>
    </row>
  </sheetData>
  <mergeCells count="9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24:L24"/>
    <mergeCell ref="M24:N24"/>
    <mergeCell ref="O24:P24"/>
    <mergeCell ref="Q24:R24"/>
    <mergeCell ref="B25:L25"/>
    <mergeCell ref="M25:N25"/>
    <mergeCell ref="O25:P25"/>
    <mergeCell ref="Q25:R25"/>
    <mergeCell ref="B26:L26"/>
    <mergeCell ref="M26:N26"/>
    <mergeCell ref="O26:P26"/>
    <mergeCell ref="Q26:R26"/>
    <mergeCell ref="B27:L27"/>
    <mergeCell ref="M27:N27"/>
    <mergeCell ref="O27:P27"/>
    <mergeCell ref="Q27:R27"/>
    <mergeCell ref="B28:L28"/>
    <mergeCell ref="M28:N28"/>
    <mergeCell ref="O28:P28"/>
    <mergeCell ref="Q28:R28"/>
    <mergeCell ref="B29:L29"/>
    <mergeCell ref="M29:N29"/>
    <mergeCell ref="O29:P29"/>
    <mergeCell ref="Q29:R29"/>
    <mergeCell ref="B30:L30"/>
    <mergeCell ref="M30:N30"/>
    <mergeCell ref="O30:P30"/>
    <mergeCell ref="Q30:R30"/>
    <mergeCell ref="B31:L31"/>
    <mergeCell ref="M31:N31"/>
    <mergeCell ref="O31:P31"/>
    <mergeCell ref="Q31:R31"/>
    <mergeCell ref="B38:D38"/>
    <mergeCell ref="B40:W41"/>
    <mergeCell ref="B42:W43"/>
    <mergeCell ref="B44:W45"/>
    <mergeCell ref="B33:Q34"/>
    <mergeCell ref="S33:T33"/>
    <mergeCell ref="V33:W33"/>
    <mergeCell ref="B35:D35"/>
    <mergeCell ref="B36:D36"/>
    <mergeCell ref="B37:D3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1" min="1" max="2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1346</v>
      </c>
      <c r="D4" s="232" t="s">
        <v>2282</v>
      </c>
      <c r="E4" s="232"/>
      <c r="F4" s="232"/>
      <c r="G4" s="232"/>
      <c r="H4" s="233"/>
      <c r="I4" s="16"/>
      <c r="J4" s="234" t="s">
        <v>6</v>
      </c>
      <c r="K4" s="232"/>
      <c r="L4" s="15" t="s">
        <v>204</v>
      </c>
      <c r="M4" s="235" t="s">
        <v>203</v>
      </c>
      <c r="N4" s="235"/>
      <c r="O4" s="235"/>
      <c r="P4" s="235"/>
      <c r="Q4" s="236"/>
      <c r="R4" s="17"/>
      <c r="S4" s="237" t="s">
        <v>2022</v>
      </c>
      <c r="T4" s="238"/>
      <c r="U4" s="238"/>
      <c r="V4" s="225" t="s">
        <v>1468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1460</v>
      </c>
      <c r="D6" s="221" t="s">
        <v>1467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1466</v>
      </c>
      <c r="K8" s="24" t="s">
        <v>1465</v>
      </c>
      <c r="L8" s="24" t="s">
        <v>1464</v>
      </c>
      <c r="M8" s="24" t="s">
        <v>1464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87.75" customHeight="1" thickTop="1" thickBot="1" x14ac:dyDescent="0.25">
      <c r="B10" s="25" t="s">
        <v>21</v>
      </c>
      <c r="C10" s="225" t="s">
        <v>1463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1462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1461</v>
      </c>
      <c r="C21" s="202"/>
      <c r="D21" s="202"/>
      <c r="E21" s="202"/>
      <c r="F21" s="202"/>
      <c r="G21" s="202"/>
      <c r="H21" s="202"/>
      <c r="I21" s="202"/>
      <c r="J21" s="202"/>
      <c r="K21" s="202"/>
      <c r="L21" s="202"/>
      <c r="M21" s="203" t="s">
        <v>1460</v>
      </c>
      <c r="N21" s="203"/>
      <c r="O21" s="203" t="s">
        <v>48</v>
      </c>
      <c r="P21" s="203"/>
      <c r="Q21" s="204" t="s">
        <v>49</v>
      </c>
      <c r="R21" s="204"/>
      <c r="S21" s="33" t="s">
        <v>403</v>
      </c>
      <c r="T21" s="33" t="s">
        <v>403</v>
      </c>
      <c r="U21" s="33" t="s">
        <v>50</v>
      </c>
      <c r="V21" s="33">
        <f>+IF(ISERR(U21/T21*100),"N/A",ROUND(U21/T21*100,2))</f>
        <v>111.11</v>
      </c>
      <c r="W21" s="34">
        <f>+IF(ISERR(U21/S21*100),"N/A",ROUND(U21/S21*100,2))</f>
        <v>111.11</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1458</v>
      </c>
      <c r="F25" s="40"/>
      <c r="G25" s="40"/>
      <c r="H25" s="41"/>
      <c r="I25" s="41"/>
      <c r="J25" s="41"/>
      <c r="K25" s="41"/>
      <c r="L25" s="41"/>
      <c r="M25" s="41"/>
      <c r="N25" s="41"/>
      <c r="O25" s="41"/>
      <c r="P25" s="42"/>
      <c r="Q25" s="42"/>
      <c r="R25" s="43" t="s">
        <v>1459</v>
      </c>
      <c r="S25" s="44" t="s">
        <v>10</v>
      </c>
      <c r="T25" s="42"/>
      <c r="U25" s="44" t="s">
        <v>1456</v>
      </c>
      <c r="V25" s="42"/>
      <c r="W25" s="45">
        <f>+IF(ISERR(U25/R25*100),"N/A",ROUND(U25/R25*100,2))</f>
        <v>115.53</v>
      </c>
    </row>
    <row r="26" spans="2:27" ht="26.25" customHeight="1" thickBot="1" x14ac:dyDescent="0.25">
      <c r="B26" s="196" t="s">
        <v>69</v>
      </c>
      <c r="C26" s="197"/>
      <c r="D26" s="197"/>
      <c r="E26" s="46" t="s">
        <v>1458</v>
      </c>
      <c r="F26" s="46"/>
      <c r="G26" s="46"/>
      <c r="H26" s="47"/>
      <c r="I26" s="47"/>
      <c r="J26" s="47"/>
      <c r="K26" s="47"/>
      <c r="L26" s="47"/>
      <c r="M26" s="47"/>
      <c r="N26" s="47"/>
      <c r="O26" s="47"/>
      <c r="P26" s="48"/>
      <c r="Q26" s="48"/>
      <c r="R26" s="49" t="s">
        <v>1457</v>
      </c>
      <c r="S26" s="50" t="s">
        <v>1457</v>
      </c>
      <c r="T26" s="50">
        <f>+IF(ISERR(S26/R26*100),"N/A",ROUND(S26/R26*100,2))</f>
        <v>100</v>
      </c>
      <c r="U26" s="50" t="s">
        <v>1456</v>
      </c>
      <c r="V26" s="50">
        <f>+IF(ISERR(U26/S26*100),"N/A",ROUND(U26/S26*100,2))</f>
        <v>92.99</v>
      </c>
      <c r="W26" s="51">
        <f>+IF(ISERR(U26/R26*100),"N/A",ROUND(U26/R26*100,2))</f>
        <v>92.99</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2113</v>
      </c>
      <c r="C28" s="180"/>
      <c r="D28" s="180"/>
      <c r="E28" s="180"/>
      <c r="F28" s="180"/>
      <c r="G28" s="180"/>
      <c r="H28" s="180"/>
      <c r="I28" s="180"/>
      <c r="J28" s="180"/>
      <c r="K28" s="180"/>
      <c r="L28" s="180"/>
      <c r="M28" s="180"/>
      <c r="N28" s="180"/>
      <c r="O28" s="180"/>
      <c r="P28" s="180"/>
      <c r="Q28" s="180"/>
      <c r="R28" s="180"/>
      <c r="S28" s="180"/>
      <c r="T28" s="180"/>
      <c r="U28" s="180"/>
      <c r="V28" s="180"/>
      <c r="W28" s="181"/>
    </row>
    <row r="29" spans="2:27" ht="4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2114</v>
      </c>
      <c r="C30" s="180"/>
      <c r="D30" s="180"/>
      <c r="E30" s="180"/>
      <c r="F30" s="180"/>
      <c r="G30" s="180"/>
      <c r="H30" s="180"/>
      <c r="I30" s="180"/>
      <c r="J30" s="180"/>
      <c r="K30" s="180"/>
      <c r="L30" s="180"/>
      <c r="M30" s="180"/>
      <c r="N30" s="180"/>
      <c r="O30" s="180"/>
      <c r="P30" s="180"/>
      <c r="Q30" s="180"/>
      <c r="R30" s="180"/>
      <c r="S30" s="180"/>
      <c r="T30" s="180"/>
      <c r="U30" s="180"/>
      <c r="V30" s="180"/>
      <c r="W30" s="181"/>
    </row>
    <row r="31" spans="2:27" ht="44.2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2115</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1483</v>
      </c>
      <c r="D4" s="232" t="s">
        <v>1482</v>
      </c>
      <c r="E4" s="232"/>
      <c r="F4" s="232"/>
      <c r="G4" s="232"/>
      <c r="H4" s="233"/>
      <c r="I4" s="16"/>
      <c r="J4" s="234" t="s">
        <v>6</v>
      </c>
      <c r="K4" s="232"/>
      <c r="L4" s="15" t="s">
        <v>1481</v>
      </c>
      <c r="M4" s="235" t="s">
        <v>1480</v>
      </c>
      <c r="N4" s="235"/>
      <c r="O4" s="235"/>
      <c r="P4" s="235"/>
      <c r="Q4" s="236"/>
      <c r="R4" s="17"/>
      <c r="S4" s="237" t="s">
        <v>2022</v>
      </c>
      <c r="T4" s="238"/>
      <c r="U4" s="238"/>
      <c r="V4" s="225" t="s">
        <v>140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1471</v>
      </c>
      <c r="D6" s="221" t="s">
        <v>1479</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348</v>
      </c>
      <c r="K8" s="24" t="s">
        <v>1478</v>
      </c>
      <c r="L8" s="24" t="s">
        <v>389</v>
      </c>
      <c r="M8" s="24" t="s">
        <v>1477</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1476</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1475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1474</v>
      </c>
      <c r="C21" s="202"/>
      <c r="D21" s="202"/>
      <c r="E21" s="202"/>
      <c r="F21" s="202"/>
      <c r="G21" s="202"/>
      <c r="H21" s="202"/>
      <c r="I21" s="202"/>
      <c r="J21" s="202"/>
      <c r="K21" s="202"/>
      <c r="L21" s="202"/>
      <c r="M21" s="203" t="s">
        <v>1471</v>
      </c>
      <c r="N21" s="203"/>
      <c r="O21" s="203" t="s">
        <v>48</v>
      </c>
      <c r="P21" s="203"/>
      <c r="Q21" s="204" t="s">
        <v>49</v>
      </c>
      <c r="R21" s="204"/>
      <c r="S21" s="33" t="s">
        <v>310</v>
      </c>
      <c r="T21" s="33" t="s">
        <v>310</v>
      </c>
      <c r="U21" s="33" t="s">
        <v>473</v>
      </c>
      <c r="V21" s="33">
        <f>+IF(ISERR(U21/T21*100),"N/A",ROUND(U21/T21*100,2))</f>
        <v>226.67</v>
      </c>
      <c r="W21" s="34">
        <f>+IF(ISERR(U21/S21*100),"N/A",ROUND(U21/S21*100,2))</f>
        <v>226.67</v>
      </c>
    </row>
    <row r="22" spans="2:27" ht="56.25" customHeight="1" x14ac:dyDescent="0.2">
      <c r="B22" s="201" t="s">
        <v>1473</v>
      </c>
      <c r="C22" s="202"/>
      <c r="D22" s="202"/>
      <c r="E22" s="202"/>
      <c r="F22" s="202"/>
      <c r="G22" s="202"/>
      <c r="H22" s="202"/>
      <c r="I22" s="202"/>
      <c r="J22" s="202"/>
      <c r="K22" s="202"/>
      <c r="L22" s="202"/>
      <c r="M22" s="203" t="s">
        <v>1471</v>
      </c>
      <c r="N22" s="203"/>
      <c r="O22" s="203" t="s">
        <v>48</v>
      </c>
      <c r="P22" s="203"/>
      <c r="Q22" s="204" t="s">
        <v>49</v>
      </c>
      <c r="R22" s="204"/>
      <c r="S22" s="33" t="s">
        <v>344</v>
      </c>
      <c r="T22" s="33" t="s">
        <v>344</v>
      </c>
      <c r="U22" s="33" t="s">
        <v>50</v>
      </c>
      <c r="V22" s="33">
        <f>+IF(ISERR(U22/T22*100),"N/A",ROUND(U22/T22*100,2))</f>
        <v>357.14</v>
      </c>
      <c r="W22" s="34">
        <f>+IF(ISERR(U22/S22*100),"N/A",ROUND(U22/S22*100,2))</f>
        <v>357.14</v>
      </c>
    </row>
    <row r="23" spans="2:27" ht="56.25" customHeight="1" thickBot="1" x14ac:dyDescent="0.25">
      <c r="B23" s="201" t="s">
        <v>1472</v>
      </c>
      <c r="C23" s="202"/>
      <c r="D23" s="202"/>
      <c r="E23" s="202"/>
      <c r="F23" s="202"/>
      <c r="G23" s="202"/>
      <c r="H23" s="202"/>
      <c r="I23" s="202"/>
      <c r="J23" s="202"/>
      <c r="K23" s="202"/>
      <c r="L23" s="202"/>
      <c r="M23" s="203" t="s">
        <v>1471</v>
      </c>
      <c r="N23" s="203"/>
      <c r="O23" s="203" t="s">
        <v>48</v>
      </c>
      <c r="P23" s="203"/>
      <c r="Q23" s="204" t="s">
        <v>49</v>
      </c>
      <c r="R23" s="204"/>
      <c r="S23" s="33" t="s">
        <v>606</v>
      </c>
      <c r="T23" s="33" t="s">
        <v>606</v>
      </c>
      <c r="U23" s="33" t="s">
        <v>547</v>
      </c>
      <c r="V23" s="33">
        <f>+IF(ISERR(U23/T23*100),"N/A",ROUND(U23/T23*100,2))</f>
        <v>390</v>
      </c>
      <c r="W23" s="34">
        <f>+IF(ISERR(U23/S23*100),"N/A",ROUND(U23/S23*100,2))</f>
        <v>390</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1470</v>
      </c>
      <c r="F27" s="40"/>
      <c r="G27" s="40"/>
      <c r="H27" s="41"/>
      <c r="I27" s="41"/>
      <c r="J27" s="41"/>
      <c r="K27" s="41"/>
      <c r="L27" s="41"/>
      <c r="M27" s="41"/>
      <c r="N27" s="41"/>
      <c r="O27" s="41"/>
      <c r="P27" s="42"/>
      <c r="Q27" s="42"/>
      <c r="R27" s="43" t="s">
        <v>140</v>
      </c>
      <c r="S27" s="44" t="s">
        <v>10</v>
      </c>
      <c r="T27" s="42"/>
      <c r="U27" s="44" t="s">
        <v>1469</v>
      </c>
      <c r="V27" s="42"/>
      <c r="W27" s="45">
        <f>+IF(ISERR(U27/R27*100),"N/A",ROUND(U27/R27*100,2))</f>
        <v>86</v>
      </c>
    </row>
    <row r="28" spans="2:27" ht="26.25" customHeight="1" thickBot="1" x14ac:dyDescent="0.25">
      <c r="B28" s="196" t="s">
        <v>69</v>
      </c>
      <c r="C28" s="197"/>
      <c r="D28" s="197"/>
      <c r="E28" s="46" t="s">
        <v>1470</v>
      </c>
      <c r="F28" s="46"/>
      <c r="G28" s="46"/>
      <c r="H28" s="47"/>
      <c r="I28" s="47"/>
      <c r="J28" s="47"/>
      <c r="K28" s="47"/>
      <c r="L28" s="47"/>
      <c r="M28" s="47"/>
      <c r="N28" s="47"/>
      <c r="O28" s="47"/>
      <c r="P28" s="48"/>
      <c r="Q28" s="48"/>
      <c r="R28" s="49" t="s">
        <v>1469</v>
      </c>
      <c r="S28" s="50" t="s">
        <v>1469</v>
      </c>
      <c r="T28" s="50">
        <f>+IF(ISERR(S28/R28*100),"N/A",ROUND(S28/R28*100,2))</f>
        <v>100</v>
      </c>
      <c r="U28" s="50" t="s">
        <v>1469</v>
      </c>
      <c r="V28" s="50">
        <f>+IF(ISERR(U28/S28*100),"N/A",ROUND(U28/S28*100,2))</f>
        <v>100</v>
      </c>
      <c r="W28" s="51">
        <f>+IF(ISERR(U28/R28*100),"N/A",ROUND(U28/R28*100,2))</f>
        <v>100</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2110</v>
      </c>
      <c r="C30" s="180"/>
      <c r="D30" s="180"/>
      <c r="E30" s="180"/>
      <c r="F30" s="180"/>
      <c r="G30" s="180"/>
      <c r="H30" s="180"/>
      <c r="I30" s="180"/>
      <c r="J30" s="180"/>
      <c r="K30" s="180"/>
      <c r="L30" s="180"/>
      <c r="M30" s="180"/>
      <c r="N30" s="180"/>
      <c r="O30" s="180"/>
      <c r="P30" s="180"/>
      <c r="Q30" s="180"/>
      <c r="R30" s="180"/>
      <c r="S30" s="180"/>
      <c r="T30" s="180"/>
      <c r="U30" s="180"/>
      <c r="V30" s="180"/>
      <c r="W30" s="181"/>
    </row>
    <row r="31" spans="2:27" ht="87.7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2111</v>
      </c>
      <c r="C32" s="180"/>
      <c r="D32" s="180"/>
      <c r="E32" s="180"/>
      <c r="F32" s="180"/>
      <c r="G32" s="180"/>
      <c r="H32" s="180"/>
      <c r="I32" s="180"/>
      <c r="J32" s="180"/>
      <c r="K32" s="180"/>
      <c r="L32" s="180"/>
      <c r="M32" s="180"/>
      <c r="N32" s="180"/>
      <c r="O32" s="180"/>
      <c r="P32" s="180"/>
      <c r="Q32" s="180"/>
      <c r="R32" s="180"/>
      <c r="S32" s="180"/>
      <c r="T32" s="180"/>
      <c r="U32" s="180"/>
      <c r="V32" s="180"/>
      <c r="W32" s="181"/>
    </row>
    <row r="33" spans="2:23" ht="60"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2112</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5.75"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1483</v>
      </c>
      <c r="D4" s="232" t="s">
        <v>1482</v>
      </c>
      <c r="E4" s="232"/>
      <c r="F4" s="232"/>
      <c r="G4" s="232"/>
      <c r="H4" s="233"/>
      <c r="I4" s="16"/>
      <c r="J4" s="234" t="s">
        <v>6</v>
      </c>
      <c r="K4" s="232"/>
      <c r="L4" s="15" t="s">
        <v>1491</v>
      </c>
      <c r="M4" s="235" t="s">
        <v>1490</v>
      </c>
      <c r="N4" s="235"/>
      <c r="O4" s="235"/>
      <c r="P4" s="235"/>
      <c r="Q4" s="236"/>
      <c r="R4" s="17"/>
      <c r="S4" s="237" t="s">
        <v>2022</v>
      </c>
      <c r="T4" s="238"/>
      <c r="U4" s="238"/>
      <c r="V4" s="225" t="s">
        <v>1430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583</v>
      </c>
      <c r="D6" s="221" t="s">
        <v>1489</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1488</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1487</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1486</v>
      </c>
      <c r="C21" s="202"/>
      <c r="D21" s="202"/>
      <c r="E21" s="202"/>
      <c r="F21" s="202"/>
      <c r="G21" s="202"/>
      <c r="H21" s="202"/>
      <c r="I21" s="202"/>
      <c r="J21" s="202"/>
      <c r="K21" s="202"/>
      <c r="L21" s="202"/>
      <c r="M21" s="203" t="s">
        <v>583</v>
      </c>
      <c r="N21" s="203"/>
      <c r="O21" s="203" t="s">
        <v>48</v>
      </c>
      <c r="P21" s="203"/>
      <c r="Q21" s="204" t="s">
        <v>49</v>
      </c>
      <c r="R21" s="204"/>
      <c r="S21" s="33" t="s">
        <v>198</v>
      </c>
      <c r="T21" s="33" t="s">
        <v>198</v>
      </c>
      <c r="U21" s="33" t="s">
        <v>1484</v>
      </c>
      <c r="V21" s="33">
        <f>+IF(ISERR(U21/T21*100),"N/A",ROUND(U21/T21*100,2))</f>
        <v>85</v>
      </c>
      <c r="W21" s="34">
        <f>+IF(ISERR(U21/S21*100),"N/A",ROUND(U21/S21*100,2))</f>
        <v>85</v>
      </c>
    </row>
    <row r="22" spans="2:27" ht="56.25" customHeight="1" thickBot="1" x14ac:dyDescent="0.25">
      <c r="B22" s="201" t="s">
        <v>1485</v>
      </c>
      <c r="C22" s="202"/>
      <c r="D22" s="202"/>
      <c r="E22" s="202"/>
      <c r="F22" s="202"/>
      <c r="G22" s="202"/>
      <c r="H22" s="202"/>
      <c r="I22" s="202"/>
      <c r="J22" s="202"/>
      <c r="K22" s="202"/>
      <c r="L22" s="202"/>
      <c r="M22" s="203" t="s">
        <v>583</v>
      </c>
      <c r="N22" s="203"/>
      <c r="O22" s="203" t="s">
        <v>48</v>
      </c>
      <c r="P22" s="203"/>
      <c r="Q22" s="204" t="s">
        <v>49</v>
      </c>
      <c r="R22" s="204"/>
      <c r="S22" s="33" t="s">
        <v>198</v>
      </c>
      <c r="T22" s="33" t="s">
        <v>198</v>
      </c>
      <c r="U22" s="33" t="s">
        <v>1484</v>
      </c>
      <c r="V22" s="33">
        <f>+IF(ISERR(U22/T22*100),"N/A",ROUND(U22/T22*100,2))</f>
        <v>85</v>
      </c>
      <c r="W22" s="34">
        <f>+IF(ISERR(U22/S22*100),"N/A",ROUND(U22/S22*100,2))</f>
        <v>85</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545</v>
      </c>
      <c r="F26" s="40"/>
      <c r="G26" s="40"/>
      <c r="H26" s="41"/>
      <c r="I26" s="41"/>
      <c r="J26" s="41"/>
      <c r="K26" s="41"/>
      <c r="L26" s="41"/>
      <c r="M26" s="41"/>
      <c r="N26" s="41"/>
      <c r="O26" s="41"/>
      <c r="P26" s="42"/>
      <c r="Q26" s="42"/>
      <c r="R26" s="43" t="s">
        <v>1430</v>
      </c>
      <c r="S26" s="44" t="s">
        <v>10</v>
      </c>
      <c r="T26" s="42"/>
      <c r="U26" s="44" t="s">
        <v>638</v>
      </c>
      <c r="V26" s="42"/>
      <c r="W26" s="45">
        <f>+IF(ISERR(U26/R26*100),"N/A",ROUND(U26/R26*100,2))</f>
        <v>100</v>
      </c>
    </row>
    <row r="27" spans="2:27" ht="26.25" customHeight="1" thickBot="1" x14ac:dyDescent="0.25">
      <c r="B27" s="196" t="s">
        <v>69</v>
      </c>
      <c r="C27" s="197"/>
      <c r="D27" s="197"/>
      <c r="E27" s="46" t="s">
        <v>545</v>
      </c>
      <c r="F27" s="46"/>
      <c r="G27" s="46"/>
      <c r="H27" s="47"/>
      <c r="I27" s="47"/>
      <c r="J27" s="47"/>
      <c r="K27" s="47"/>
      <c r="L27" s="47"/>
      <c r="M27" s="47"/>
      <c r="N27" s="47"/>
      <c r="O27" s="47"/>
      <c r="P27" s="48"/>
      <c r="Q27" s="48"/>
      <c r="R27" s="49" t="s">
        <v>1430</v>
      </c>
      <c r="S27" s="50" t="s">
        <v>638</v>
      </c>
      <c r="T27" s="50">
        <f>+IF(ISERR(S27/R27*100),"N/A",ROUND(S27/R27*100,2))</f>
        <v>100</v>
      </c>
      <c r="U27" s="50" t="s">
        <v>638</v>
      </c>
      <c r="V27" s="50">
        <f>+IF(ISERR(U27/S27*100),"N/A",ROUND(U27/S27*100,2))</f>
        <v>100</v>
      </c>
      <c r="W27" s="51">
        <f>+IF(ISERR(U27/R27*100),"N/A",ROUND(U27/R27*100,2))</f>
        <v>100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2107</v>
      </c>
      <c r="C29" s="180"/>
      <c r="D29" s="180"/>
      <c r="E29" s="180"/>
      <c r="F29" s="180"/>
      <c r="G29" s="180"/>
      <c r="H29" s="180"/>
      <c r="I29" s="180"/>
      <c r="J29" s="180"/>
      <c r="K29" s="180"/>
      <c r="L29" s="180"/>
      <c r="M29" s="180"/>
      <c r="N29" s="180"/>
      <c r="O29" s="180"/>
      <c r="P29" s="180"/>
      <c r="Q29" s="180"/>
      <c r="R29" s="180"/>
      <c r="S29" s="180"/>
      <c r="T29" s="180"/>
      <c r="U29" s="180"/>
      <c r="V29" s="180"/>
      <c r="W29" s="181"/>
    </row>
    <row r="30" spans="2:27" ht="31.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2108</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2109</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75"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80" zoomScaleNormal="100" zoomScaleSheetLayoutView="80" workbookViewId="0">
      <selection sqref="A1:P1"/>
    </sheetView>
  </sheetViews>
  <sheetFormatPr baseColWidth="10" defaultColWidth="10" defaultRowHeight="15" x14ac:dyDescent="0.2"/>
  <cols>
    <col min="1" max="1" width="2" style="159"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159" customWidth="1"/>
    <col min="9" max="9" width="6.625" style="159" customWidth="1"/>
    <col min="10" max="13" width="10" style="159" customWidth="1"/>
    <col min="14" max="14" width="8" style="159" customWidth="1"/>
    <col min="15" max="15" width="9" style="159" customWidth="1"/>
    <col min="16" max="16" width="8.25" style="159" customWidth="1"/>
    <col min="17" max="17" width="8.75" style="159" customWidth="1"/>
    <col min="18" max="18" width="11.875" style="159" customWidth="1"/>
    <col min="19" max="19" width="12.625" style="159" customWidth="1"/>
    <col min="20" max="21" width="11.125" style="159" customWidth="1"/>
    <col min="22" max="22" width="10.5" style="159" customWidth="1"/>
    <col min="23" max="23" width="10" style="159"/>
    <col min="24" max="24" width="10" style="152"/>
    <col min="25" max="25" width="12.875" style="152" customWidth="1"/>
    <col min="26" max="28" width="10" style="152"/>
    <col min="29" max="29" width="10.5" style="152" bestFit="1" customWidth="1"/>
    <col min="30" max="16384" width="10" style="152"/>
  </cols>
  <sheetData>
    <row r="1" spans="1:29" s="162"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U1" s="3"/>
      <c r="V1" s="4"/>
      <c r="W1" s="5"/>
      <c r="X1" s="165"/>
      <c r="Y1" s="164"/>
      <c r="AC1" s="163"/>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1483</v>
      </c>
      <c r="D4" s="232" t="s">
        <v>1482</v>
      </c>
      <c r="E4" s="232"/>
      <c r="F4" s="232"/>
      <c r="G4" s="232"/>
      <c r="H4" s="233"/>
      <c r="I4" s="16"/>
      <c r="J4" s="234" t="s">
        <v>6</v>
      </c>
      <c r="K4" s="232"/>
      <c r="L4" s="15" t="s">
        <v>204</v>
      </c>
      <c r="M4" s="235" t="s">
        <v>2453</v>
      </c>
      <c r="N4" s="235"/>
      <c r="O4" s="235"/>
      <c r="P4" s="235"/>
      <c r="Q4" s="236"/>
      <c r="R4" s="17"/>
      <c r="S4" s="237" t="s">
        <v>2022</v>
      </c>
      <c r="T4" s="238"/>
      <c r="U4" s="238"/>
      <c r="V4" s="225">
        <v>5.0999999999999996</v>
      </c>
      <c r="W4" s="226"/>
    </row>
    <row r="5" spans="1:29" ht="15.75" customHeight="1" thickTop="1" x14ac:dyDescent="0.2">
      <c r="B5" s="55" t="s">
        <v>10</v>
      </c>
      <c r="C5" s="223" t="s">
        <v>10</v>
      </c>
      <c r="D5" s="223"/>
      <c r="E5" s="223"/>
      <c r="F5" s="223"/>
      <c r="G5" s="223"/>
      <c r="H5" s="223"/>
      <c r="I5" s="223"/>
      <c r="J5" s="223"/>
      <c r="K5" s="223"/>
      <c r="L5" s="223"/>
      <c r="M5" s="223"/>
      <c r="N5" s="223"/>
      <c r="O5" s="223"/>
      <c r="P5" s="223"/>
      <c r="Q5" s="223"/>
      <c r="R5" s="223"/>
      <c r="S5" s="223"/>
      <c r="T5" s="223"/>
      <c r="U5" s="223"/>
      <c r="V5" s="223"/>
      <c r="W5" s="245"/>
    </row>
    <row r="6" spans="1:29" ht="48.75" customHeight="1" thickBot="1" x14ac:dyDescent="0.25">
      <c r="B6" s="55" t="s">
        <v>11</v>
      </c>
      <c r="C6" s="19">
        <v>410</v>
      </c>
      <c r="D6" s="221" t="s">
        <v>2452</v>
      </c>
      <c r="E6" s="221"/>
      <c r="F6" s="221"/>
      <c r="G6" s="221"/>
      <c r="H6" s="221"/>
      <c r="I6" s="153"/>
      <c r="J6" s="239" t="s">
        <v>14</v>
      </c>
      <c r="K6" s="239"/>
      <c r="L6" s="239" t="s">
        <v>15</v>
      </c>
      <c r="M6" s="239"/>
      <c r="N6" s="245" t="s">
        <v>10</v>
      </c>
      <c r="O6" s="245"/>
      <c r="P6" s="245"/>
      <c r="Q6" s="245"/>
      <c r="R6" s="245"/>
      <c r="S6" s="245"/>
      <c r="T6" s="245"/>
      <c r="U6" s="245"/>
      <c r="V6" s="245"/>
      <c r="W6" s="245"/>
    </row>
    <row r="7" spans="1:29" ht="30" customHeight="1" thickBot="1" x14ac:dyDescent="0.25">
      <c r="B7" s="56"/>
      <c r="C7" s="19">
        <v>413</v>
      </c>
      <c r="D7" s="223" t="s">
        <v>2451</v>
      </c>
      <c r="E7" s="223"/>
      <c r="F7" s="223"/>
      <c r="G7" s="223"/>
      <c r="H7" s="223"/>
      <c r="I7" s="153"/>
      <c r="J7" s="22" t="s">
        <v>16</v>
      </c>
      <c r="K7" s="22" t="s">
        <v>17</v>
      </c>
      <c r="L7" s="22" t="s">
        <v>16</v>
      </c>
      <c r="M7" s="22" t="s">
        <v>17</v>
      </c>
      <c r="N7" s="23"/>
      <c r="O7" s="245" t="s">
        <v>10</v>
      </c>
      <c r="P7" s="245"/>
      <c r="Q7" s="245"/>
      <c r="R7" s="245"/>
      <c r="S7" s="245"/>
      <c r="T7" s="245"/>
      <c r="U7" s="245"/>
      <c r="V7" s="245"/>
      <c r="W7" s="245"/>
    </row>
    <row r="8" spans="1:29" ht="30" customHeight="1" thickBot="1" x14ac:dyDescent="0.25">
      <c r="B8" s="56"/>
      <c r="C8" s="19" t="s">
        <v>10</v>
      </c>
      <c r="D8" s="223" t="s">
        <v>10</v>
      </c>
      <c r="E8" s="223"/>
      <c r="F8" s="223"/>
      <c r="G8" s="223"/>
      <c r="H8" s="223"/>
      <c r="I8" s="153"/>
      <c r="J8" s="24"/>
      <c r="K8" s="24"/>
      <c r="L8" s="24"/>
      <c r="M8" s="24"/>
      <c r="N8" s="23"/>
      <c r="O8" s="153"/>
      <c r="P8" s="245" t="s">
        <v>10</v>
      </c>
      <c r="Q8" s="245"/>
      <c r="R8" s="245"/>
      <c r="S8" s="245"/>
      <c r="T8" s="245"/>
      <c r="U8" s="245"/>
      <c r="V8" s="245"/>
      <c r="W8" s="245"/>
    </row>
    <row r="9" spans="1:29" ht="25.5" customHeight="1" thickBot="1" x14ac:dyDescent="0.25">
      <c r="B9" s="56"/>
      <c r="C9" s="223" t="s">
        <v>10</v>
      </c>
      <c r="D9" s="223"/>
      <c r="E9" s="223"/>
      <c r="F9" s="223"/>
      <c r="G9" s="223"/>
      <c r="H9" s="223"/>
      <c r="I9" s="223"/>
      <c r="J9" s="223"/>
      <c r="K9" s="223"/>
      <c r="L9" s="223"/>
      <c r="M9" s="223"/>
      <c r="N9" s="223"/>
      <c r="O9" s="223"/>
      <c r="P9" s="223"/>
      <c r="Q9" s="223"/>
      <c r="R9" s="223"/>
      <c r="S9" s="223"/>
      <c r="T9" s="223"/>
      <c r="U9" s="223"/>
      <c r="V9" s="223"/>
      <c r="W9" s="245"/>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47" t="s">
        <v>24</v>
      </c>
      <c r="C13" s="228"/>
      <c r="D13" s="228"/>
      <c r="E13" s="228"/>
      <c r="F13" s="228"/>
      <c r="G13" s="228"/>
      <c r="H13" s="228"/>
      <c r="I13" s="228"/>
      <c r="J13" s="28"/>
      <c r="K13" s="228" t="s">
        <v>25</v>
      </c>
      <c r="L13" s="228"/>
      <c r="M13" s="228"/>
      <c r="N13" s="228"/>
      <c r="O13" s="228"/>
      <c r="P13" s="228"/>
      <c r="Q13" s="228"/>
      <c r="R13" s="29"/>
      <c r="S13" s="228" t="s">
        <v>26</v>
      </c>
      <c r="T13" s="228"/>
      <c r="U13" s="228"/>
      <c r="V13" s="228"/>
      <c r="W13" s="248"/>
    </row>
    <row r="14" spans="1:29" ht="69" customHeight="1" x14ac:dyDescent="0.2">
      <c r="B14" s="55" t="s">
        <v>27</v>
      </c>
      <c r="C14" s="221" t="s">
        <v>10</v>
      </c>
      <c r="D14" s="221"/>
      <c r="E14" s="221"/>
      <c r="F14" s="221"/>
      <c r="G14" s="221"/>
      <c r="H14" s="221"/>
      <c r="I14" s="221"/>
      <c r="J14" s="30"/>
      <c r="K14" s="30" t="s">
        <v>28</v>
      </c>
      <c r="L14" s="221" t="s">
        <v>10</v>
      </c>
      <c r="M14" s="221"/>
      <c r="N14" s="221"/>
      <c r="O14" s="221"/>
      <c r="P14" s="221"/>
      <c r="Q14" s="221"/>
      <c r="R14" s="153"/>
      <c r="S14" s="30" t="s">
        <v>29</v>
      </c>
      <c r="T14" s="246" t="s">
        <v>2450</v>
      </c>
      <c r="U14" s="246"/>
      <c r="V14" s="246"/>
      <c r="W14" s="246"/>
    </row>
    <row r="15" spans="1:29" ht="86.25" customHeight="1" x14ac:dyDescent="0.2">
      <c r="B15" s="55" t="s">
        <v>31</v>
      </c>
      <c r="C15" s="221" t="s">
        <v>10</v>
      </c>
      <c r="D15" s="221"/>
      <c r="E15" s="221"/>
      <c r="F15" s="221"/>
      <c r="G15" s="221"/>
      <c r="H15" s="221"/>
      <c r="I15" s="221"/>
      <c r="J15" s="30"/>
      <c r="K15" s="30" t="s">
        <v>31</v>
      </c>
      <c r="L15" s="221" t="s">
        <v>10</v>
      </c>
      <c r="M15" s="221"/>
      <c r="N15" s="221"/>
      <c r="O15" s="221"/>
      <c r="P15" s="221"/>
      <c r="Q15" s="221"/>
      <c r="R15" s="153"/>
      <c r="S15" s="30" t="s">
        <v>32</v>
      </c>
      <c r="T15" s="246" t="s">
        <v>10</v>
      </c>
      <c r="U15" s="246"/>
      <c r="V15" s="246"/>
      <c r="W15" s="246"/>
    </row>
    <row r="16" spans="1:29" ht="25.5" customHeight="1" thickBot="1" x14ac:dyDescent="0.25">
      <c r="B16" s="57" t="s">
        <v>33</v>
      </c>
      <c r="C16" s="205" t="s">
        <v>10</v>
      </c>
      <c r="D16" s="205"/>
      <c r="E16" s="205"/>
      <c r="F16" s="205"/>
      <c r="G16" s="205"/>
      <c r="H16" s="205"/>
      <c r="I16" s="205"/>
      <c r="J16" s="205"/>
      <c r="K16" s="205"/>
      <c r="L16" s="205"/>
      <c r="M16" s="205"/>
      <c r="N16" s="205"/>
      <c r="O16" s="205"/>
      <c r="P16" s="205"/>
      <c r="Q16" s="205"/>
      <c r="R16" s="205"/>
      <c r="S16" s="205"/>
      <c r="T16" s="205"/>
      <c r="U16" s="205"/>
      <c r="V16" s="205"/>
      <c r="W16" s="24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50" t="s">
        <v>35</v>
      </c>
      <c r="C18" s="208"/>
      <c r="D18" s="208"/>
      <c r="E18" s="208"/>
      <c r="F18" s="208"/>
      <c r="G18" s="208"/>
      <c r="H18" s="208"/>
      <c r="I18" s="208"/>
      <c r="J18" s="208"/>
      <c r="K18" s="208"/>
      <c r="L18" s="208"/>
      <c r="M18" s="208"/>
      <c r="N18" s="208"/>
      <c r="O18" s="208"/>
      <c r="P18" s="208"/>
      <c r="Q18" s="208"/>
      <c r="R18" s="208"/>
      <c r="S18" s="208"/>
      <c r="T18" s="209"/>
      <c r="U18" s="192" t="s">
        <v>36</v>
      </c>
      <c r="V18" s="191"/>
      <c r="W18" s="251"/>
    </row>
    <row r="19" spans="2:27" ht="14.25" customHeight="1" x14ac:dyDescent="0.2">
      <c r="B19" s="253"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65" t="s">
        <v>45</v>
      </c>
    </row>
    <row r="20" spans="2:27" ht="27" customHeight="1" thickBot="1" x14ac:dyDescent="0.25">
      <c r="B20" s="254"/>
      <c r="C20" s="255"/>
      <c r="D20" s="255"/>
      <c r="E20" s="255"/>
      <c r="F20" s="255"/>
      <c r="G20" s="255"/>
      <c r="H20" s="255"/>
      <c r="I20" s="255"/>
      <c r="J20" s="255"/>
      <c r="K20" s="255"/>
      <c r="L20" s="255"/>
      <c r="M20" s="255"/>
      <c r="N20" s="255"/>
      <c r="O20" s="255"/>
      <c r="P20" s="255"/>
      <c r="Q20" s="255"/>
      <c r="R20" s="255"/>
      <c r="S20" s="255"/>
      <c r="T20" s="267"/>
      <c r="U20" s="264"/>
      <c r="V20" s="255"/>
      <c r="W20" s="266"/>
      <c r="Z20" s="161" t="s">
        <v>10</v>
      </c>
      <c r="AA20" s="161" t="s">
        <v>46</v>
      </c>
    </row>
    <row r="21" spans="2:27" ht="56.25" customHeight="1" x14ac:dyDescent="0.2">
      <c r="B21" s="252" t="s">
        <v>2449</v>
      </c>
      <c r="C21" s="202"/>
      <c r="D21" s="202"/>
      <c r="E21" s="202"/>
      <c r="F21" s="202"/>
      <c r="G21" s="202"/>
      <c r="H21" s="202"/>
      <c r="I21" s="202"/>
      <c r="J21" s="202"/>
      <c r="K21" s="202"/>
      <c r="L21" s="202"/>
      <c r="M21" s="203">
        <v>410</v>
      </c>
      <c r="N21" s="203"/>
      <c r="O21" s="203"/>
      <c r="P21" s="203"/>
      <c r="Q21" s="204"/>
      <c r="R21" s="204"/>
      <c r="S21" s="33"/>
      <c r="T21" s="33"/>
      <c r="U21" s="33"/>
      <c r="V21" s="33"/>
      <c r="W21" s="58"/>
    </row>
    <row r="22" spans="2:27" ht="56.25" customHeight="1" x14ac:dyDescent="0.2">
      <c r="B22" s="252" t="s">
        <v>2448</v>
      </c>
      <c r="C22" s="202"/>
      <c r="D22" s="202"/>
      <c r="E22" s="202"/>
      <c r="F22" s="202"/>
      <c r="G22" s="202"/>
      <c r="H22" s="202"/>
      <c r="I22" s="202"/>
      <c r="J22" s="202"/>
      <c r="K22" s="202"/>
      <c r="L22" s="202"/>
      <c r="M22" s="203">
        <v>413</v>
      </c>
      <c r="N22" s="203"/>
      <c r="O22" s="203"/>
      <c r="P22" s="203"/>
      <c r="Q22" s="204"/>
      <c r="R22" s="204"/>
      <c r="S22" s="33"/>
      <c r="T22" s="33"/>
      <c r="U22" s="33"/>
      <c r="V22" s="33"/>
      <c r="W22" s="58"/>
    </row>
    <row r="23" spans="2:27" ht="56.25" customHeight="1" x14ac:dyDescent="0.2">
      <c r="B23" s="252" t="s">
        <v>2447</v>
      </c>
      <c r="C23" s="202"/>
      <c r="D23" s="202"/>
      <c r="E23" s="202"/>
      <c r="F23" s="202"/>
      <c r="G23" s="202"/>
      <c r="H23" s="202"/>
      <c r="I23" s="202"/>
      <c r="J23" s="202"/>
      <c r="K23" s="202"/>
      <c r="L23" s="202"/>
      <c r="M23" s="203">
        <v>413</v>
      </c>
      <c r="N23" s="203"/>
      <c r="O23" s="203"/>
      <c r="P23" s="203"/>
      <c r="Q23" s="204"/>
      <c r="R23" s="204"/>
      <c r="S23" s="33"/>
      <c r="T23" s="33"/>
      <c r="U23" s="33"/>
      <c r="V23" s="33"/>
      <c r="W23" s="58"/>
    </row>
    <row r="24" spans="2:27" ht="56.25" customHeight="1" x14ac:dyDescent="0.2">
      <c r="B24" s="252" t="s">
        <v>2446</v>
      </c>
      <c r="C24" s="202"/>
      <c r="D24" s="202"/>
      <c r="E24" s="202"/>
      <c r="F24" s="202"/>
      <c r="G24" s="202"/>
      <c r="H24" s="202"/>
      <c r="I24" s="202"/>
      <c r="J24" s="202"/>
      <c r="K24" s="202"/>
      <c r="L24" s="202"/>
      <c r="M24" s="203">
        <v>413</v>
      </c>
      <c r="N24" s="203"/>
      <c r="O24" s="203"/>
      <c r="P24" s="203"/>
      <c r="Q24" s="204"/>
      <c r="R24" s="204"/>
      <c r="S24" s="33"/>
      <c r="T24" s="33"/>
      <c r="U24" s="33"/>
      <c r="V24" s="33"/>
      <c r="W24" s="58"/>
    </row>
    <row r="25" spans="2:27" ht="56.25" customHeight="1" x14ac:dyDescent="0.2">
      <c r="B25" s="252" t="s">
        <v>2445</v>
      </c>
      <c r="C25" s="202"/>
      <c r="D25" s="202"/>
      <c r="E25" s="202"/>
      <c r="F25" s="202"/>
      <c r="G25" s="202"/>
      <c r="H25" s="202"/>
      <c r="I25" s="202"/>
      <c r="J25" s="202"/>
      <c r="K25" s="202"/>
      <c r="L25" s="202"/>
      <c r="M25" s="203">
        <v>413</v>
      </c>
      <c r="N25" s="203"/>
      <c r="O25" s="203"/>
      <c r="P25" s="203"/>
      <c r="Q25" s="204"/>
      <c r="R25" s="204"/>
      <c r="S25" s="33"/>
      <c r="T25" s="33"/>
      <c r="U25" s="33"/>
      <c r="V25" s="33"/>
      <c r="W25" s="58"/>
    </row>
    <row r="26" spans="2:27" ht="56.25" customHeight="1" x14ac:dyDescent="0.2">
      <c r="B26" s="252" t="s">
        <v>2444</v>
      </c>
      <c r="C26" s="202"/>
      <c r="D26" s="202"/>
      <c r="E26" s="202"/>
      <c r="F26" s="202"/>
      <c r="G26" s="202"/>
      <c r="H26" s="202"/>
      <c r="I26" s="202"/>
      <c r="J26" s="202"/>
      <c r="K26" s="202"/>
      <c r="L26" s="202"/>
      <c r="M26" s="203">
        <v>413</v>
      </c>
      <c r="N26" s="203"/>
      <c r="O26" s="203"/>
      <c r="P26" s="203"/>
      <c r="Q26" s="204"/>
      <c r="R26" s="204"/>
      <c r="S26" s="33"/>
      <c r="T26" s="33"/>
      <c r="U26" s="33"/>
      <c r="V26" s="33"/>
      <c r="W26" s="58"/>
    </row>
    <row r="27" spans="2:27" ht="56.25" customHeight="1" thickBot="1" x14ac:dyDescent="0.25">
      <c r="B27" s="252" t="s">
        <v>2443</v>
      </c>
      <c r="C27" s="202"/>
      <c r="D27" s="202"/>
      <c r="E27" s="202"/>
      <c r="F27" s="202"/>
      <c r="G27" s="202"/>
      <c r="H27" s="202"/>
      <c r="I27" s="202"/>
      <c r="J27" s="202"/>
      <c r="K27" s="202"/>
      <c r="L27" s="202"/>
      <c r="M27" s="203">
        <v>413</v>
      </c>
      <c r="N27" s="203"/>
      <c r="O27" s="203"/>
      <c r="P27" s="203"/>
      <c r="Q27" s="204"/>
      <c r="R27" s="204"/>
      <c r="S27" s="33"/>
      <c r="T27" s="33"/>
      <c r="U27" s="33"/>
      <c r="V27" s="33"/>
      <c r="W27" s="58"/>
    </row>
    <row r="28" spans="2:27" ht="21.75" customHeight="1" thickTop="1" thickBot="1" x14ac:dyDescent="0.25">
      <c r="B28" s="9" t="s">
        <v>59</v>
      </c>
      <c r="C28" s="10"/>
      <c r="D28" s="10"/>
      <c r="E28" s="10"/>
      <c r="F28" s="10"/>
      <c r="G28" s="10"/>
      <c r="H28" s="11"/>
      <c r="I28" s="11"/>
      <c r="J28" s="11"/>
      <c r="K28" s="11"/>
      <c r="L28" s="11"/>
      <c r="M28" s="11"/>
      <c r="N28" s="11"/>
      <c r="O28" s="11"/>
      <c r="P28" s="11"/>
      <c r="Q28" s="11"/>
      <c r="R28" s="11"/>
      <c r="S28" s="11"/>
      <c r="T28" s="11"/>
      <c r="U28" s="11"/>
      <c r="V28" s="11"/>
      <c r="W28" s="12"/>
      <c r="X28" s="146"/>
    </row>
    <row r="29" spans="2:27" ht="29.25" customHeight="1" thickTop="1" thickBot="1" x14ac:dyDescent="0.25">
      <c r="B29" s="270" t="s">
        <v>2442</v>
      </c>
      <c r="C29" s="186"/>
      <c r="D29" s="186"/>
      <c r="E29" s="186"/>
      <c r="F29" s="186"/>
      <c r="G29" s="186"/>
      <c r="H29" s="186"/>
      <c r="I29" s="186"/>
      <c r="J29" s="186"/>
      <c r="K29" s="186"/>
      <c r="L29" s="186"/>
      <c r="M29" s="186"/>
      <c r="N29" s="186"/>
      <c r="O29" s="186"/>
      <c r="P29" s="186"/>
      <c r="Q29" s="187"/>
      <c r="R29" s="36" t="s">
        <v>41</v>
      </c>
      <c r="S29" s="191" t="s">
        <v>42</v>
      </c>
      <c r="T29" s="191"/>
      <c r="U29" s="154" t="s">
        <v>60</v>
      </c>
      <c r="V29" s="192" t="s">
        <v>61</v>
      </c>
      <c r="W29" s="251"/>
    </row>
    <row r="30" spans="2:27" ht="30.75" customHeight="1" thickBot="1" x14ac:dyDescent="0.25">
      <c r="B30" s="271"/>
      <c r="C30" s="272"/>
      <c r="D30" s="272"/>
      <c r="E30" s="272"/>
      <c r="F30" s="272"/>
      <c r="G30" s="272"/>
      <c r="H30" s="272"/>
      <c r="I30" s="272"/>
      <c r="J30" s="272"/>
      <c r="K30" s="272"/>
      <c r="L30" s="272"/>
      <c r="M30" s="272"/>
      <c r="N30" s="272"/>
      <c r="O30" s="272"/>
      <c r="P30" s="272"/>
      <c r="Q30" s="273"/>
      <c r="R30" s="158" t="s">
        <v>62</v>
      </c>
      <c r="S30" s="158" t="s">
        <v>62</v>
      </c>
      <c r="T30" s="158" t="s">
        <v>48</v>
      </c>
      <c r="U30" s="158" t="s">
        <v>62</v>
      </c>
      <c r="V30" s="158" t="s">
        <v>63</v>
      </c>
      <c r="W30" s="60" t="s">
        <v>64</v>
      </c>
      <c r="Y30" s="146"/>
    </row>
    <row r="31" spans="2:27" ht="23.25" customHeight="1" thickBot="1" x14ac:dyDescent="0.25">
      <c r="B31" s="261" t="s">
        <v>65</v>
      </c>
      <c r="C31" s="195"/>
      <c r="D31" s="195"/>
      <c r="E31" s="155" t="s">
        <v>1211</v>
      </c>
      <c r="F31" s="155"/>
      <c r="G31" s="155"/>
      <c r="H31" s="41"/>
      <c r="I31" s="41"/>
      <c r="J31" s="41"/>
      <c r="K31" s="41"/>
      <c r="L31" s="41"/>
      <c r="M31" s="41"/>
      <c r="N31" s="41"/>
      <c r="O31" s="41"/>
      <c r="P31" s="42"/>
      <c r="Q31" s="42"/>
      <c r="R31" s="43">
        <v>0.02</v>
      </c>
      <c r="S31" s="44" t="s">
        <v>10</v>
      </c>
      <c r="T31" s="42"/>
      <c r="U31" s="44" t="s">
        <v>84</v>
      </c>
      <c r="V31" s="42"/>
      <c r="W31" s="61">
        <f>+IF(ISERR(U31/R31*100),"N/A",ROUND(U31/R31*100,2))</f>
        <v>0</v>
      </c>
    </row>
    <row r="32" spans="2:27" ht="26.25" customHeight="1" x14ac:dyDescent="0.2">
      <c r="B32" s="262" t="s">
        <v>69</v>
      </c>
      <c r="C32" s="263"/>
      <c r="D32" s="263"/>
      <c r="E32" s="157" t="s">
        <v>1211</v>
      </c>
      <c r="F32" s="157"/>
      <c r="G32" s="157"/>
      <c r="H32" s="63"/>
      <c r="I32" s="63"/>
      <c r="J32" s="63"/>
      <c r="K32" s="63"/>
      <c r="L32" s="63"/>
      <c r="M32" s="63"/>
      <c r="N32" s="63"/>
      <c r="O32" s="63"/>
      <c r="P32" s="64"/>
      <c r="Q32" s="64"/>
      <c r="R32" s="65">
        <v>0.02</v>
      </c>
      <c r="S32" s="66" t="s">
        <v>84</v>
      </c>
      <c r="T32" s="66">
        <f>+IF(ISERR(S32/R32*100),"N/A",ROUND(S32/R32*100,2))</f>
        <v>0</v>
      </c>
      <c r="U32" s="66" t="s">
        <v>84</v>
      </c>
      <c r="V32" s="66" t="str">
        <f>+IF(ISERR(U32/S32*100),"N/A",ROUND(U32/S32*100,2))</f>
        <v>N/A</v>
      </c>
      <c r="W32" s="67">
        <f>+IF(ISERR(U32/R32*100),"N/A",ROUND(U32/R32*100,2))</f>
        <v>0</v>
      </c>
    </row>
    <row r="33" spans="2:23" ht="23.25" customHeight="1" thickBot="1" x14ac:dyDescent="0.25">
      <c r="B33" s="261" t="s">
        <v>65</v>
      </c>
      <c r="C33" s="195"/>
      <c r="D33" s="195"/>
      <c r="E33" s="155" t="s">
        <v>2441</v>
      </c>
      <c r="F33" s="155"/>
      <c r="G33" s="155"/>
      <c r="H33" s="41"/>
      <c r="I33" s="41"/>
      <c r="J33" s="41"/>
      <c r="K33" s="41"/>
      <c r="L33" s="41"/>
      <c r="M33" s="41"/>
      <c r="N33" s="41"/>
      <c r="O33" s="41"/>
      <c r="P33" s="42"/>
      <c r="Q33" s="42"/>
      <c r="R33" s="43">
        <v>5.07</v>
      </c>
      <c r="S33" s="44" t="s">
        <v>10</v>
      </c>
      <c r="T33" s="42"/>
      <c r="U33" s="44">
        <v>7.1398033944999977</v>
      </c>
      <c r="V33" s="42"/>
      <c r="W33" s="61">
        <f>+IF(ISERR(U33/R33*100),"N/A",ROUND(U33/R33*100,2))</f>
        <v>140.82</v>
      </c>
    </row>
    <row r="34" spans="2:23" ht="26.25" customHeight="1" thickBot="1" x14ac:dyDescent="0.25">
      <c r="B34" s="262" t="s">
        <v>69</v>
      </c>
      <c r="C34" s="263"/>
      <c r="D34" s="263"/>
      <c r="E34" s="157" t="s">
        <v>2441</v>
      </c>
      <c r="F34" s="157"/>
      <c r="G34" s="157"/>
      <c r="H34" s="63"/>
      <c r="I34" s="63"/>
      <c r="J34" s="63"/>
      <c r="K34" s="63"/>
      <c r="L34" s="63"/>
      <c r="M34" s="63"/>
      <c r="N34" s="63"/>
      <c r="O34" s="63"/>
      <c r="P34" s="64"/>
      <c r="Q34" s="64"/>
      <c r="R34" s="65">
        <v>7.8011271799999982</v>
      </c>
      <c r="S34" s="66">
        <v>7.2988796479999971</v>
      </c>
      <c r="T34" s="66">
        <v>7.2988796479999971</v>
      </c>
      <c r="U34" s="66">
        <v>7.1398033944999977</v>
      </c>
      <c r="V34" s="66">
        <f>+IF(ISERR(U34/S34*100),"N/A",ROUND(U34/S34*100,2))</f>
        <v>97.82</v>
      </c>
      <c r="W34" s="67">
        <f>+IF(ISERR(U34/R34*100),"N/A",ROUND(U34/R34*100,2))</f>
        <v>91.52</v>
      </c>
    </row>
    <row r="35" spans="2:23" ht="22.5" customHeight="1" thickTop="1" thickBot="1" x14ac:dyDescent="0.25">
      <c r="B35" s="9" t="s">
        <v>71</v>
      </c>
      <c r="C35" s="10"/>
      <c r="D35" s="10"/>
      <c r="E35" s="10"/>
      <c r="F35" s="10"/>
      <c r="G35" s="10"/>
      <c r="H35" s="11"/>
      <c r="I35" s="11"/>
      <c r="J35" s="11"/>
      <c r="K35" s="11"/>
      <c r="L35" s="11"/>
      <c r="M35" s="11"/>
      <c r="N35" s="11"/>
      <c r="O35" s="11"/>
      <c r="P35" s="11"/>
      <c r="Q35" s="11"/>
      <c r="R35" s="11"/>
      <c r="S35" s="11"/>
      <c r="T35" s="11"/>
      <c r="U35" s="11"/>
      <c r="V35" s="11"/>
      <c r="W35" s="12"/>
    </row>
    <row r="36" spans="2:23" ht="37.5" customHeight="1" thickTop="1" x14ac:dyDescent="0.2">
      <c r="B36" s="256" t="s">
        <v>2440</v>
      </c>
      <c r="C36" s="180"/>
      <c r="D36" s="180"/>
      <c r="E36" s="180"/>
      <c r="F36" s="180"/>
      <c r="G36" s="180"/>
      <c r="H36" s="180"/>
      <c r="I36" s="180"/>
      <c r="J36" s="180"/>
      <c r="K36" s="180"/>
      <c r="L36" s="180"/>
      <c r="M36" s="180"/>
      <c r="N36" s="180"/>
      <c r="O36" s="180"/>
      <c r="P36" s="180"/>
      <c r="Q36" s="180"/>
      <c r="R36" s="180"/>
      <c r="S36" s="180"/>
      <c r="T36" s="180"/>
      <c r="U36" s="180"/>
      <c r="V36" s="180"/>
      <c r="W36" s="257"/>
    </row>
    <row r="37" spans="2:23" ht="59.25" customHeight="1" thickBot="1" x14ac:dyDescent="0.25">
      <c r="B37" s="268"/>
      <c r="C37" s="199"/>
      <c r="D37" s="199"/>
      <c r="E37" s="199"/>
      <c r="F37" s="199"/>
      <c r="G37" s="199"/>
      <c r="H37" s="199"/>
      <c r="I37" s="199"/>
      <c r="J37" s="199"/>
      <c r="K37" s="199"/>
      <c r="L37" s="199"/>
      <c r="M37" s="199"/>
      <c r="N37" s="199"/>
      <c r="O37" s="199"/>
      <c r="P37" s="199"/>
      <c r="Q37" s="199"/>
      <c r="R37" s="199"/>
      <c r="S37" s="199"/>
      <c r="T37" s="199"/>
      <c r="U37" s="199"/>
      <c r="V37" s="199"/>
      <c r="W37" s="269"/>
    </row>
    <row r="38" spans="2:23" ht="37.5" customHeight="1" thickTop="1" x14ac:dyDescent="0.2">
      <c r="B38" s="256" t="s">
        <v>2439</v>
      </c>
      <c r="C38" s="180"/>
      <c r="D38" s="180"/>
      <c r="E38" s="180"/>
      <c r="F38" s="180"/>
      <c r="G38" s="180"/>
      <c r="H38" s="180"/>
      <c r="I38" s="180"/>
      <c r="J38" s="180"/>
      <c r="K38" s="180"/>
      <c r="L38" s="180"/>
      <c r="M38" s="180"/>
      <c r="N38" s="180"/>
      <c r="O38" s="180"/>
      <c r="P38" s="180"/>
      <c r="Q38" s="180"/>
      <c r="R38" s="180"/>
      <c r="S38" s="180"/>
      <c r="T38" s="180"/>
      <c r="U38" s="180"/>
      <c r="V38" s="180"/>
      <c r="W38" s="257"/>
    </row>
    <row r="39" spans="2:23" ht="52.5" customHeight="1" thickBot="1" x14ac:dyDescent="0.25">
      <c r="B39" s="268"/>
      <c r="C39" s="199"/>
      <c r="D39" s="199"/>
      <c r="E39" s="199"/>
      <c r="F39" s="199"/>
      <c r="G39" s="199"/>
      <c r="H39" s="199"/>
      <c r="I39" s="199"/>
      <c r="J39" s="199"/>
      <c r="K39" s="199"/>
      <c r="L39" s="199"/>
      <c r="M39" s="199"/>
      <c r="N39" s="199"/>
      <c r="O39" s="199"/>
      <c r="P39" s="199"/>
      <c r="Q39" s="199"/>
      <c r="R39" s="199"/>
      <c r="S39" s="199"/>
      <c r="T39" s="199"/>
      <c r="U39" s="199"/>
      <c r="V39" s="199"/>
      <c r="W39" s="269"/>
    </row>
    <row r="40" spans="2:23" ht="37.5" customHeight="1" thickTop="1" x14ac:dyDescent="0.2">
      <c r="B40" s="256" t="s">
        <v>2438</v>
      </c>
      <c r="C40" s="180"/>
      <c r="D40" s="180"/>
      <c r="E40" s="180"/>
      <c r="F40" s="180"/>
      <c r="G40" s="180"/>
      <c r="H40" s="180"/>
      <c r="I40" s="180"/>
      <c r="J40" s="180"/>
      <c r="K40" s="180"/>
      <c r="L40" s="180"/>
      <c r="M40" s="180"/>
      <c r="N40" s="180"/>
      <c r="O40" s="180"/>
      <c r="P40" s="180"/>
      <c r="Q40" s="180"/>
      <c r="R40" s="180"/>
      <c r="S40" s="180"/>
      <c r="T40" s="180"/>
      <c r="U40" s="180"/>
      <c r="V40" s="180"/>
      <c r="W40" s="257"/>
    </row>
    <row r="41" spans="2:23" ht="57" customHeight="1" thickBot="1" x14ac:dyDescent="0.25">
      <c r="B41" s="258"/>
      <c r="C41" s="259"/>
      <c r="D41" s="259"/>
      <c r="E41" s="259"/>
      <c r="F41" s="259"/>
      <c r="G41" s="259"/>
      <c r="H41" s="259"/>
      <c r="I41" s="259"/>
      <c r="J41" s="259"/>
      <c r="K41" s="259"/>
      <c r="L41" s="259"/>
      <c r="M41" s="259"/>
      <c r="N41" s="259"/>
      <c r="O41" s="259"/>
      <c r="P41" s="259"/>
      <c r="Q41" s="259"/>
      <c r="R41" s="259"/>
      <c r="S41" s="259"/>
      <c r="T41" s="259"/>
      <c r="U41" s="259"/>
      <c r="V41" s="259"/>
      <c r="W41" s="260"/>
    </row>
  </sheetData>
  <mergeCells count="77">
    <mergeCell ref="S29:T29"/>
    <mergeCell ref="V29:W29"/>
    <mergeCell ref="B31:D31"/>
    <mergeCell ref="B32:D32"/>
    <mergeCell ref="B25:L25"/>
    <mergeCell ref="M25:N25"/>
    <mergeCell ref="B29:Q30"/>
    <mergeCell ref="B24:L24"/>
    <mergeCell ref="M24:N24"/>
    <mergeCell ref="O24:P24"/>
    <mergeCell ref="Q24:R24"/>
    <mergeCell ref="B27:L27"/>
    <mergeCell ref="M27:N27"/>
    <mergeCell ref="Q25:R25"/>
    <mergeCell ref="B26:L26"/>
    <mergeCell ref="M26:N26"/>
    <mergeCell ref="O26:P26"/>
    <mergeCell ref="Q26:R26"/>
    <mergeCell ref="U19:U20"/>
    <mergeCell ref="V19:V20"/>
    <mergeCell ref="W19:W20"/>
    <mergeCell ref="S19:S20"/>
    <mergeCell ref="T19:T20"/>
    <mergeCell ref="B40:W41"/>
    <mergeCell ref="B33:D33"/>
    <mergeCell ref="B34:D34"/>
    <mergeCell ref="B22:L22"/>
    <mergeCell ref="M22:N22"/>
    <mergeCell ref="M23:N23"/>
    <mergeCell ref="O22:P22"/>
    <mergeCell ref="Q22:R22"/>
    <mergeCell ref="B23:L23"/>
    <mergeCell ref="B38:W39"/>
    <mergeCell ref="Q23:R23"/>
    <mergeCell ref="O27:P27"/>
    <mergeCell ref="Q27:R27"/>
    <mergeCell ref="B36:W37"/>
    <mergeCell ref="O23:P23"/>
    <mergeCell ref="O25:P25"/>
    <mergeCell ref="B21:L21"/>
    <mergeCell ref="M21:N21"/>
    <mergeCell ref="O21:P21"/>
    <mergeCell ref="Q21:R21"/>
    <mergeCell ref="B19:L20"/>
    <mergeCell ref="M19:N20"/>
    <mergeCell ref="O19:P20"/>
    <mergeCell ref="Q19:R20"/>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159" customWidth="1"/>
    <col min="2" max="2" width="16.5" style="26" customWidth="1"/>
    <col min="3" max="3" width="5.875" style="27" customWidth="1"/>
    <col min="4" max="4" width="8.625" style="27" customWidth="1"/>
    <col min="5" max="5" width="9.75" style="27" customWidth="1"/>
    <col min="6" max="6" width="3.375" style="27" customWidth="1"/>
    <col min="7" max="7" width="6.25" style="27" customWidth="1"/>
    <col min="8" max="8" width="6" style="159" customWidth="1"/>
    <col min="9" max="9" width="6.625" style="159" customWidth="1"/>
    <col min="10" max="13" width="10" style="159" customWidth="1"/>
    <col min="14" max="14" width="8" style="159" customWidth="1"/>
    <col min="15" max="15" width="9" style="159" customWidth="1"/>
    <col min="16" max="16" width="8.25" style="159" customWidth="1"/>
    <col min="17" max="17" width="8.75" style="159" customWidth="1"/>
    <col min="18" max="18" width="11.875" style="159" customWidth="1"/>
    <col min="19" max="19" width="12.625" style="159" customWidth="1"/>
    <col min="20" max="21" width="11.125" style="159" customWidth="1"/>
    <col min="22" max="22" width="10.5" style="159" customWidth="1"/>
    <col min="23" max="23" width="10" style="159"/>
    <col min="24" max="24" width="10" style="152"/>
    <col min="25" max="25" width="12.875" style="152" customWidth="1"/>
    <col min="26" max="28" width="10" style="152"/>
    <col min="29" max="29" width="10.5" style="152" bestFit="1" customWidth="1"/>
    <col min="30" max="16384" width="10" style="152"/>
  </cols>
  <sheetData>
    <row r="1" spans="1:29" s="162"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U1" s="3"/>
      <c r="V1" s="4"/>
      <c r="W1" s="5"/>
      <c r="X1" s="165"/>
      <c r="Y1" s="164"/>
      <c r="AC1" s="163"/>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1483</v>
      </c>
      <c r="D4" s="232" t="s">
        <v>1482</v>
      </c>
      <c r="E4" s="232"/>
      <c r="F4" s="232"/>
      <c r="G4" s="232"/>
      <c r="H4" s="233"/>
      <c r="I4" s="16"/>
      <c r="J4" s="234" t="s">
        <v>6</v>
      </c>
      <c r="K4" s="232"/>
      <c r="L4" s="15" t="s">
        <v>1281</v>
      </c>
      <c r="M4" s="235" t="s">
        <v>2460</v>
      </c>
      <c r="N4" s="235"/>
      <c r="O4" s="235"/>
      <c r="P4" s="235"/>
      <c r="Q4" s="236"/>
      <c r="R4" s="17"/>
      <c r="S4" s="237" t="s">
        <v>2022</v>
      </c>
      <c r="T4" s="238"/>
      <c r="U4" s="238"/>
      <c r="V4" s="225">
        <v>1</v>
      </c>
      <c r="W4" s="226"/>
    </row>
    <row r="5" spans="1:29" ht="15.75" customHeight="1" thickTop="1" x14ac:dyDescent="0.2">
      <c r="B5" s="55" t="s">
        <v>10</v>
      </c>
      <c r="C5" s="223" t="s">
        <v>10</v>
      </c>
      <c r="D5" s="223"/>
      <c r="E5" s="223"/>
      <c r="F5" s="223"/>
      <c r="G5" s="223"/>
      <c r="H5" s="223"/>
      <c r="I5" s="223"/>
      <c r="J5" s="223"/>
      <c r="K5" s="223"/>
      <c r="L5" s="223"/>
      <c r="M5" s="223"/>
      <c r="N5" s="223"/>
      <c r="O5" s="223"/>
      <c r="P5" s="223"/>
      <c r="Q5" s="223"/>
      <c r="R5" s="223"/>
      <c r="S5" s="223"/>
      <c r="T5" s="223"/>
      <c r="U5" s="223"/>
      <c r="V5" s="223"/>
      <c r="W5" s="245"/>
    </row>
    <row r="6" spans="1:29" ht="30" customHeight="1" thickBot="1" x14ac:dyDescent="0.25">
      <c r="B6" s="55" t="s">
        <v>11</v>
      </c>
      <c r="C6" s="19">
        <v>300</v>
      </c>
      <c r="D6" s="221" t="s">
        <v>2459</v>
      </c>
      <c r="E6" s="221"/>
      <c r="F6" s="221"/>
      <c r="G6" s="221"/>
      <c r="H6" s="221"/>
      <c r="I6" s="153"/>
      <c r="J6" s="239" t="s">
        <v>14</v>
      </c>
      <c r="K6" s="239"/>
      <c r="L6" s="239" t="s">
        <v>15</v>
      </c>
      <c r="M6" s="239"/>
      <c r="N6" s="245" t="s">
        <v>10</v>
      </c>
      <c r="O6" s="245"/>
      <c r="P6" s="245"/>
      <c r="Q6" s="245"/>
      <c r="R6" s="245"/>
      <c r="S6" s="245"/>
      <c r="T6" s="245"/>
      <c r="U6" s="245"/>
      <c r="V6" s="245"/>
      <c r="W6" s="245"/>
    </row>
    <row r="7" spans="1:29" ht="30" customHeight="1" thickBot="1" x14ac:dyDescent="0.25">
      <c r="B7" s="56"/>
      <c r="C7" s="19" t="s">
        <v>10</v>
      </c>
      <c r="D7" s="223" t="s">
        <v>10</v>
      </c>
      <c r="E7" s="223"/>
      <c r="F7" s="223"/>
      <c r="G7" s="223"/>
      <c r="H7" s="223"/>
      <c r="I7" s="153"/>
      <c r="J7" s="22" t="s">
        <v>16</v>
      </c>
      <c r="K7" s="22" t="s">
        <v>17</v>
      </c>
      <c r="L7" s="22" t="s">
        <v>16</v>
      </c>
      <c r="M7" s="22" t="s">
        <v>17</v>
      </c>
      <c r="N7" s="23"/>
      <c r="O7" s="245" t="s">
        <v>10</v>
      </c>
      <c r="P7" s="245"/>
      <c r="Q7" s="245"/>
      <c r="R7" s="245"/>
      <c r="S7" s="245"/>
      <c r="T7" s="245"/>
      <c r="U7" s="245"/>
      <c r="V7" s="245"/>
      <c r="W7" s="245"/>
    </row>
    <row r="8" spans="1:29" ht="30" customHeight="1" thickBot="1" x14ac:dyDescent="0.25">
      <c r="B8" s="56"/>
      <c r="C8" s="19" t="s">
        <v>10</v>
      </c>
      <c r="D8" s="223" t="s">
        <v>10</v>
      </c>
      <c r="E8" s="223"/>
      <c r="F8" s="223"/>
      <c r="G8" s="223"/>
      <c r="H8" s="223"/>
      <c r="I8" s="153"/>
      <c r="J8" s="24"/>
      <c r="K8" s="24"/>
      <c r="L8" s="24"/>
      <c r="M8" s="24"/>
      <c r="N8" s="23"/>
      <c r="O8" s="153"/>
      <c r="P8" s="245" t="s">
        <v>10</v>
      </c>
      <c r="Q8" s="245"/>
      <c r="R8" s="245"/>
      <c r="S8" s="245"/>
      <c r="T8" s="245"/>
      <c r="U8" s="245"/>
      <c r="V8" s="245"/>
      <c r="W8" s="245"/>
    </row>
    <row r="9" spans="1:29" ht="25.5" customHeight="1" thickBot="1" x14ac:dyDescent="0.25">
      <c r="B9" s="56"/>
      <c r="C9" s="223" t="s">
        <v>10</v>
      </c>
      <c r="D9" s="223"/>
      <c r="E9" s="223"/>
      <c r="F9" s="223"/>
      <c r="G9" s="223"/>
      <c r="H9" s="223"/>
      <c r="I9" s="223"/>
      <c r="J9" s="223"/>
      <c r="K9" s="223"/>
      <c r="L9" s="223"/>
      <c r="M9" s="223"/>
      <c r="N9" s="223"/>
      <c r="O9" s="223"/>
      <c r="P9" s="223"/>
      <c r="Q9" s="223"/>
      <c r="R9" s="223"/>
      <c r="S9" s="223"/>
      <c r="T9" s="223"/>
      <c r="U9" s="223"/>
      <c r="V9" s="223"/>
      <c r="W9" s="245"/>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47" t="s">
        <v>24</v>
      </c>
      <c r="C13" s="228"/>
      <c r="D13" s="228"/>
      <c r="E13" s="228"/>
      <c r="F13" s="228"/>
      <c r="G13" s="228"/>
      <c r="H13" s="228"/>
      <c r="I13" s="228"/>
      <c r="J13" s="28"/>
      <c r="K13" s="228" t="s">
        <v>25</v>
      </c>
      <c r="L13" s="228"/>
      <c r="M13" s="228"/>
      <c r="N13" s="228"/>
      <c r="O13" s="228"/>
      <c r="P13" s="228"/>
      <c r="Q13" s="228"/>
      <c r="R13" s="29"/>
      <c r="S13" s="228" t="s">
        <v>26</v>
      </c>
      <c r="T13" s="228"/>
      <c r="U13" s="228"/>
      <c r="V13" s="228"/>
      <c r="W13" s="248"/>
    </row>
    <row r="14" spans="1:29" ht="69" customHeight="1" x14ac:dyDescent="0.2">
      <c r="B14" s="55" t="s">
        <v>27</v>
      </c>
      <c r="C14" s="221" t="s">
        <v>10</v>
      </c>
      <c r="D14" s="221"/>
      <c r="E14" s="221"/>
      <c r="F14" s="221"/>
      <c r="G14" s="221"/>
      <c r="H14" s="221"/>
      <c r="I14" s="221"/>
      <c r="J14" s="30"/>
      <c r="K14" s="30" t="s">
        <v>28</v>
      </c>
      <c r="L14" s="221" t="s">
        <v>10</v>
      </c>
      <c r="M14" s="221"/>
      <c r="N14" s="221"/>
      <c r="O14" s="221"/>
      <c r="P14" s="221"/>
      <c r="Q14" s="221"/>
      <c r="R14" s="153"/>
      <c r="S14" s="30" t="s">
        <v>29</v>
      </c>
      <c r="T14" s="246" t="s">
        <v>2458</v>
      </c>
      <c r="U14" s="246"/>
      <c r="V14" s="246"/>
      <c r="W14" s="246"/>
    </row>
    <row r="15" spans="1:29" ht="86.25" customHeight="1" x14ac:dyDescent="0.2">
      <c r="B15" s="55" t="s">
        <v>31</v>
      </c>
      <c r="C15" s="221" t="s">
        <v>10</v>
      </c>
      <c r="D15" s="221"/>
      <c r="E15" s="221"/>
      <c r="F15" s="221"/>
      <c r="G15" s="221"/>
      <c r="H15" s="221"/>
      <c r="I15" s="221"/>
      <c r="J15" s="30"/>
      <c r="K15" s="30" t="s">
        <v>31</v>
      </c>
      <c r="L15" s="221" t="s">
        <v>10</v>
      </c>
      <c r="M15" s="221"/>
      <c r="N15" s="221"/>
      <c r="O15" s="221"/>
      <c r="P15" s="221"/>
      <c r="Q15" s="221"/>
      <c r="R15" s="153"/>
      <c r="S15" s="30" t="s">
        <v>32</v>
      </c>
      <c r="T15" s="246" t="s">
        <v>10</v>
      </c>
      <c r="U15" s="246"/>
      <c r="V15" s="246"/>
      <c r="W15" s="246"/>
    </row>
    <row r="16" spans="1:29" ht="25.5" customHeight="1" thickBot="1" x14ac:dyDescent="0.25">
      <c r="B16" s="57" t="s">
        <v>33</v>
      </c>
      <c r="C16" s="205" t="s">
        <v>10</v>
      </c>
      <c r="D16" s="205"/>
      <c r="E16" s="205"/>
      <c r="F16" s="205"/>
      <c r="G16" s="205"/>
      <c r="H16" s="205"/>
      <c r="I16" s="205"/>
      <c r="J16" s="205"/>
      <c r="K16" s="205"/>
      <c r="L16" s="205"/>
      <c r="M16" s="205"/>
      <c r="N16" s="205"/>
      <c r="O16" s="205"/>
      <c r="P16" s="205"/>
      <c r="Q16" s="205"/>
      <c r="R16" s="205"/>
      <c r="S16" s="205"/>
      <c r="T16" s="205"/>
      <c r="U16" s="205"/>
      <c r="V16" s="205"/>
      <c r="W16" s="24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50" t="s">
        <v>35</v>
      </c>
      <c r="C18" s="208"/>
      <c r="D18" s="208"/>
      <c r="E18" s="208"/>
      <c r="F18" s="208"/>
      <c r="G18" s="208"/>
      <c r="H18" s="208"/>
      <c r="I18" s="208"/>
      <c r="J18" s="208"/>
      <c r="K18" s="208"/>
      <c r="L18" s="208"/>
      <c r="M18" s="208"/>
      <c r="N18" s="208"/>
      <c r="O18" s="208"/>
      <c r="P18" s="208"/>
      <c r="Q18" s="208"/>
      <c r="R18" s="208"/>
      <c r="S18" s="208"/>
      <c r="T18" s="209"/>
      <c r="U18" s="192" t="s">
        <v>36</v>
      </c>
      <c r="V18" s="191"/>
      <c r="W18" s="251"/>
    </row>
    <row r="19" spans="2:27" ht="14.25" customHeight="1" x14ac:dyDescent="0.2">
      <c r="B19" s="253"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65" t="s">
        <v>45</v>
      </c>
    </row>
    <row r="20" spans="2:27" ht="27" customHeight="1" thickBot="1" x14ac:dyDescent="0.25">
      <c r="B20" s="254"/>
      <c r="C20" s="255"/>
      <c r="D20" s="255"/>
      <c r="E20" s="255"/>
      <c r="F20" s="255"/>
      <c r="G20" s="255"/>
      <c r="H20" s="255"/>
      <c r="I20" s="255"/>
      <c r="J20" s="255"/>
      <c r="K20" s="255"/>
      <c r="L20" s="255"/>
      <c r="M20" s="255"/>
      <c r="N20" s="255"/>
      <c r="O20" s="255"/>
      <c r="P20" s="255"/>
      <c r="Q20" s="255"/>
      <c r="R20" s="255"/>
      <c r="S20" s="255"/>
      <c r="T20" s="267"/>
      <c r="U20" s="264"/>
      <c r="V20" s="255"/>
      <c r="W20" s="266"/>
      <c r="Z20" s="161" t="s">
        <v>10</v>
      </c>
      <c r="AA20" s="161" t="s">
        <v>46</v>
      </c>
    </row>
    <row r="21" spans="2:27" ht="56.25" customHeight="1" thickBot="1" x14ac:dyDescent="0.25">
      <c r="B21" s="252" t="s">
        <v>2457</v>
      </c>
      <c r="C21" s="202"/>
      <c r="D21" s="202"/>
      <c r="E21" s="202"/>
      <c r="F21" s="202"/>
      <c r="G21" s="202"/>
      <c r="H21" s="202"/>
      <c r="I21" s="202"/>
      <c r="J21" s="202"/>
      <c r="K21" s="202"/>
      <c r="L21" s="202"/>
      <c r="M21" s="203"/>
      <c r="N21" s="203"/>
      <c r="O21" s="203"/>
      <c r="P21" s="203"/>
      <c r="Q21" s="204"/>
      <c r="R21" s="204"/>
      <c r="S21" s="33"/>
      <c r="T21" s="33"/>
      <c r="U21" s="33"/>
      <c r="V21" s="33"/>
      <c r="W21" s="58"/>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146"/>
    </row>
    <row r="23" spans="2:27" ht="29.25" customHeight="1" thickTop="1" thickBot="1" x14ac:dyDescent="0.25">
      <c r="B23" s="270" t="s">
        <v>2442</v>
      </c>
      <c r="C23" s="186"/>
      <c r="D23" s="186"/>
      <c r="E23" s="186"/>
      <c r="F23" s="186"/>
      <c r="G23" s="186"/>
      <c r="H23" s="186"/>
      <c r="I23" s="186"/>
      <c r="J23" s="186"/>
      <c r="K23" s="186"/>
      <c r="L23" s="186"/>
      <c r="M23" s="186"/>
      <c r="N23" s="186"/>
      <c r="O23" s="186"/>
      <c r="P23" s="186"/>
      <c r="Q23" s="187"/>
      <c r="R23" s="36" t="s">
        <v>41</v>
      </c>
      <c r="S23" s="191" t="s">
        <v>42</v>
      </c>
      <c r="T23" s="191"/>
      <c r="U23" s="154" t="s">
        <v>60</v>
      </c>
      <c r="V23" s="192" t="s">
        <v>61</v>
      </c>
      <c r="W23" s="251"/>
    </row>
    <row r="24" spans="2:27" ht="30.75" customHeight="1" thickBot="1" x14ac:dyDescent="0.25">
      <c r="B24" s="271"/>
      <c r="C24" s="272"/>
      <c r="D24" s="272"/>
      <c r="E24" s="272"/>
      <c r="F24" s="272"/>
      <c r="G24" s="272"/>
      <c r="H24" s="272"/>
      <c r="I24" s="272"/>
      <c r="J24" s="272"/>
      <c r="K24" s="272"/>
      <c r="L24" s="272"/>
      <c r="M24" s="272"/>
      <c r="N24" s="272"/>
      <c r="O24" s="272"/>
      <c r="P24" s="272"/>
      <c r="Q24" s="273"/>
      <c r="R24" s="158" t="s">
        <v>62</v>
      </c>
      <c r="S24" s="158" t="s">
        <v>62</v>
      </c>
      <c r="T24" s="158" t="s">
        <v>48</v>
      </c>
      <c r="U24" s="158" t="s">
        <v>62</v>
      </c>
      <c r="V24" s="158" t="s">
        <v>63</v>
      </c>
      <c r="W24" s="60" t="s">
        <v>64</v>
      </c>
      <c r="Y24" s="146"/>
    </row>
    <row r="25" spans="2:27" ht="23.25" customHeight="1" thickBot="1" x14ac:dyDescent="0.25">
      <c r="B25" s="261" t="s">
        <v>65</v>
      </c>
      <c r="C25" s="195"/>
      <c r="D25" s="195"/>
      <c r="E25" s="155" t="s">
        <v>386</v>
      </c>
      <c r="F25" s="155"/>
      <c r="G25" s="155"/>
      <c r="H25" s="41"/>
      <c r="I25" s="41"/>
      <c r="J25" s="41"/>
      <c r="K25" s="41"/>
      <c r="L25" s="41"/>
      <c r="M25" s="41"/>
      <c r="N25" s="41"/>
      <c r="O25" s="41"/>
      <c r="P25" s="42"/>
      <c r="Q25" s="42"/>
      <c r="R25" s="43">
        <v>1</v>
      </c>
      <c r="S25" s="44" t="s">
        <v>10</v>
      </c>
      <c r="T25" s="42"/>
      <c r="U25" s="44" t="s">
        <v>84</v>
      </c>
      <c r="V25" s="42"/>
      <c r="W25" s="61">
        <f>+IF(ISERR(U25/R25*100),"N/A",ROUND(U25/R25*100,2))</f>
        <v>0</v>
      </c>
    </row>
    <row r="26" spans="2:27" ht="26.25" customHeight="1" thickBot="1" x14ac:dyDescent="0.25">
      <c r="B26" s="262" t="s">
        <v>69</v>
      </c>
      <c r="C26" s="263"/>
      <c r="D26" s="263"/>
      <c r="E26" s="157" t="s">
        <v>386</v>
      </c>
      <c r="F26" s="157"/>
      <c r="G26" s="157"/>
      <c r="H26" s="63"/>
      <c r="I26" s="63"/>
      <c r="J26" s="63"/>
      <c r="K26" s="63"/>
      <c r="L26" s="63"/>
      <c r="M26" s="63"/>
      <c r="N26" s="63"/>
      <c r="O26" s="63"/>
      <c r="P26" s="64"/>
      <c r="Q26" s="64"/>
      <c r="R26" s="65">
        <v>1</v>
      </c>
      <c r="S26" s="66" t="s">
        <v>84</v>
      </c>
      <c r="T26" s="66">
        <f>+IF(ISERR(S26/R26*100),"N/A",ROUND(S26/R26*100,2))</f>
        <v>0</v>
      </c>
      <c r="U26" s="66" t="s">
        <v>84</v>
      </c>
      <c r="V26" s="66" t="str">
        <f>+IF(ISERR(U26/S26*100),"N/A",ROUND(U26/S26*100,2))</f>
        <v>N/A</v>
      </c>
      <c r="W26" s="67">
        <f>+IF(ISERR(U26/R26*100),"N/A",ROUND(U26/R26*100,2))</f>
        <v>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256" t="s">
        <v>2456</v>
      </c>
      <c r="C28" s="180"/>
      <c r="D28" s="180"/>
      <c r="E28" s="180"/>
      <c r="F28" s="180"/>
      <c r="G28" s="180"/>
      <c r="H28" s="180"/>
      <c r="I28" s="180"/>
      <c r="J28" s="180"/>
      <c r="K28" s="180"/>
      <c r="L28" s="180"/>
      <c r="M28" s="180"/>
      <c r="N28" s="180"/>
      <c r="O28" s="180"/>
      <c r="P28" s="180"/>
      <c r="Q28" s="180"/>
      <c r="R28" s="180"/>
      <c r="S28" s="180"/>
      <c r="T28" s="180"/>
      <c r="U28" s="180"/>
      <c r="V28" s="180"/>
      <c r="W28" s="257"/>
    </row>
    <row r="29" spans="2:27" ht="25.5" customHeight="1" thickBot="1" x14ac:dyDescent="0.25">
      <c r="B29" s="268"/>
      <c r="C29" s="199"/>
      <c r="D29" s="199"/>
      <c r="E29" s="199"/>
      <c r="F29" s="199"/>
      <c r="G29" s="199"/>
      <c r="H29" s="199"/>
      <c r="I29" s="199"/>
      <c r="J29" s="199"/>
      <c r="K29" s="199"/>
      <c r="L29" s="199"/>
      <c r="M29" s="199"/>
      <c r="N29" s="199"/>
      <c r="O29" s="199"/>
      <c r="P29" s="199"/>
      <c r="Q29" s="199"/>
      <c r="R29" s="199"/>
      <c r="S29" s="199"/>
      <c r="T29" s="199"/>
      <c r="U29" s="199"/>
      <c r="V29" s="199"/>
      <c r="W29" s="269"/>
    </row>
    <row r="30" spans="2:27" ht="37.5" customHeight="1" thickTop="1" x14ac:dyDescent="0.2">
      <c r="B30" s="256" t="s">
        <v>2455</v>
      </c>
      <c r="C30" s="180"/>
      <c r="D30" s="180"/>
      <c r="E30" s="180"/>
      <c r="F30" s="180"/>
      <c r="G30" s="180"/>
      <c r="H30" s="180"/>
      <c r="I30" s="180"/>
      <c r="J30" s="180"/>
      <c r="K30" s="180"/>
      <c r="L30" s="180"/>
      <c r="M30" s="180"/>
      <c r="N30" s="180"/>
      <c r="O30" s="180"/>
      <c r="P30" s="180"/>
      <c r="Q30" s="180"/>
      <c r="R30" s="180"/>
      <c r="S30" s="180"/>
      <c r="T30" s="180"/>
      <c r="U30" s="180"/>
      <c r="V30" s="180"/>
      <c r="W30" s="257"/>
    </row>
    <row r="31" spans="2:27" ht="30.75" customHeight="1" thickBot="1" x14ac:dyDescent="0.25">
      <c r="B31" s="268"/>
      <c r="C31" s="199"/>
      <c r="D31" s="199"/>
      <c r="E31" s="199"/>
      <c r="F31" s="199"/>
      <c r="G31" s="199"/>
      <c r="H31" s="199"/>
      <c r="I31" s="199"/>
      <c r="J31" s="199"/>
      <c r="K31" s="199"/>
      <c r="L31" s="199"/>
      <c r="M31" s="199"/>
      <c r="N31" s="199"/>
      <c r="O31" s="199"/>
      <c r="P31" s="199"/>
      <c r="Q31" s="199"/>
      <c r="R31" s="199"/>
      <c r="S31" s="199"/>
      <c r="T31" s="199"/>
      <c r="U31" s="199"/>
      <c r="V31" s="199"/>
      <c r="W31" s="269"/>
    </row>
    <row r="32" spans="2:27" ht="37.5" customHeight="1" thickTop="1" x14ac:dyDescent="0.2">
      <c r="B32" s="256" t="s">
        <v>2454</v>
      </c>
      <c r="C32" s="180"/>
      <c r="D32" s="180"/>
      <c r="E32" s="180"/>
      <c r="F32" s="180"/>
      <c r="G32" s="180"/>
      <c r="H32" s="180"/>
      <c r="I32" s="180"/>
      <c r="J32" s="180"/>
      <c r="K32" s="180"/>
      <c r="L32" s="180"/>
      <c r="M32" s="180"/>
      <c r="N32" s="180"/>
      <c r="O32" s="180"/>
      <c r="P32" s="180"/>
      <c r="Q32" s="180"/>
      <c r="R32" s="180"/>
      <c r="S32" s="180"/>
      <c r="T32" s="180"/>
      <c r="U32" s="180"/>
      <c r="V32" s="180"/>
      <c r="W32" s="257"/>
    </row>
    <row r="33" spans="2:23" ht="30" customHeight="1" thickBot="1" x14ac:dyDescent="0.25">
      <c r="B33" s="258"/>
      <c r="C33" s="259"/>
      <c r="D33" s="259"/>
      <c r="E33" s="259"/>
      <c r="F33" s="259"/>
      <c r="G33" s="259"/>
      <c r="H33" s="259"/>
      <c r="I33" s="259"/>
      <c r="J33" s="259"/>
      <c r="K33" s="259"/>
      <c r="L33" s="259"/>
      <c r="M33" s="259"/>
      <c r="N33" s="259"/>
      <c r="O33" s="259"/>
      <c r="P33" s="259"/>
      <c r="Q33" s="259"/>
      <c r="R33" s="259"/>
      <c r="S33" s="259"/>
      <c r="T33" s="259"/>
      <c r="U33" s="259"/>
      <c r="V33" s="259"/>
      <c r="W33" s="260"/>
    </row>
  </sheetData>
  <mergeCells count="51">
    <mergeCell ref="S19:S20"/>
    <mergeCell ref="T19:T20"/>
    <mergeCell ref="B30:W31"/>
    <mergeCell ref="U19:U20"/>
    <mergeCell ref="V19:V20"/>
    <mergeCell ref="W19:W20"/>
    <mergeCell ref="B21:L21"/>
    <mergeCell ref="M21:N21"/>
    <mergeCell ref="O21:P21"/>
    <mergeCell ref="Q21:R21"/>
    <mergeCell ref="B19:L20"/>
    <mergeCell ref="M19:N20"/>
    <mergeCell ref="O19:P20"/>
    <mergeCell ref="Q19:R20"/>
    <mergeCell ref="B32:W33"/>
    <mergeCell ref="B23:Q24"/>
    <mergeCell ref="S23:T23"/>
    <mergeCell ref="V23:W23"/>
    <mergeCell ref="B25:D25"/>
    <mergeCell ref="B26:D26"/>
    <mergeCell ref="B28:W29"/>
    <mergeCell ref="C15:I15"/>
    <mergeCell ref="L15:Q15"/>
    <mergeCell ref="T15:W15"/>
    <mergeCell ref="C16:W16"/>
    <mergeCell ref="B18:T18"/>
    <mergeCell ref="U18:W18"/>
    <mergeCell ref="C14:I14"/>
    <mergeCell ref="L14:Q14"/>
    <mergeCell ref="T14:W14"/>
    <mergeCell ref="D6:H6"/>
    <mergeCell ref="J6:K6"/>
    <mergeCell ref="L6:M6"/>
    <mergeCell ref="N6:W6"/>
    <mergeCell ref="D8:H8"/>
    <mergeCell ref="P8:W8"/>
    <mergeCell ref="D7:H7"/>
    <mergeCell ref="O7:W7"/>
    <mergeCell ref="C9:W9"/>
    <mergeCell ref="C10:W10"/>
    <mergeCell ref="B13:I13"/>
    <mergeCell ref="K13:Q13"/>
    <mergeCell ref="S13:W13"/>
    <mergeCell ref="C5:W5"/>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1483</v>
      </c>
      <c r="D4" s="232" t="s">
        <v>1482</v>
      </c>
      <c r="E4" s="232"/>
      <c r="F4" s="232"/>
      <c r="G4" s="232"/>
      <c r="H4" s="233"/>
      <c r="I4" s="16"/>
      <c r="J4" s="234" t="s">
        <v>6</v>
      </c>
      <c r="K4" s="232"/>
      <c r="L4" s="15" t="s">
        <v>1505</v>
      </c>
      <c r="M4" s="235" t="s">
        <v>1504</v>
      </c>
      <c r="N4" s="235"/>
      <c r="O4" s="235"/>
      <c r="P4" s="235"/>
      <c r="Q4" s="236"/>
      <c r="R4" s="17"/>
      <c r="S4" s="237" t="s">
        <v>2022</v>
      </c>
      <c r="T4" s="238"/>
      <c r="U4" s="238"/>
      <c r="V4" s="225" t="s">
        <v>1430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419</v>
      </c>
      <c r="D6" s="221" t="s">
        <v>1503</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1502</v>
      </c>
      <c r="K8" s="24" t="s">
        <v>1501</v>
      </c>
      <c r="L8" s="24" t="s">
        <v>1500</v>
      </c>
      <c r="M8" s="24" t="s">
        <v>1499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1498</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1497</v>
      </c>
      <c r="C21" s="202"/>
      <c r="D21" s="202"/>
      <c r="E21" s="202"/>
      <c r="F21" s="202"/>
      <c r="G21" s="202"/>
      <c r="H21" s="202"/>
      <c r="I21" s="202"/>
      <c r="J21" s="202"/>
      <c r="K21" s="202"/>
      <c r="L21" s="202"/>
      <c r="M21" s="203" t="s">
        <v>419</v>
      </c>
      <c r="N21" s="203"/>
      <c r="O21" s="203" t="s">
        <v>48</v>
      </c>
      <c r="P21" s="203"/>
      <c r="Q21" s="204" t="s">
        <v>49</v>
      </c>
      <c r="R21" s="204"/>
      <c r="S21" s="33" t="s">
        <v>50</v>
      </c>
      <c r="T21" s="33" t="s">
        <v>388</v>
      </c>
      <c r="U21" s="33" t="s">
        <v>388</v>
      </c>
      <c r="V21" s="33">
        <f>+IF(ISERR(U21/T21*100),"N/A",ROUND(U21/T21*100,2))</f>
        <v>100</v>
      </c>
      <c r="W21" s="34">
        <f>+IF(ISERR(U21/S21*100),"N/A",ROUND(U21/S21*100,2))</f>
        <v>1</v>
      </c>
    </row>
    <row r="22" spans="2:27" ht="56.25" customHeight="1" x14ac:dyDescent="0.2">
      <c r="B22" s="201" t="s">
        <v>1496</v>
      </c>
      <c r="C22" s="202"/>
      <c r="D22" s="202"/>
      <c r="E22" s="202"/>
      <c r="F22" s="202"/>
      <c r="G22" s="202"/>
      <c r="H22" s="202"/>
      <c r="I22" s="202"/>
      <c r="J22" s="202"/>
      <c r="K22" s="202"/>
      <c r="L22" s="202"/>
      <c r="M22" s="203" t="s">
        <v>419</v>
      </c>
      <c r="N22" s="203"/>
      <c r="O22" s="203" t="s">
        <v>48</v>
      </c>
      <c r="P22" s="203"/>
      <c r="Q22" s="204" t="s">
        <v>49</v>
      </c>
      <c r="R22" s="204"/>
      <c r="S22" s="33" t="s">
        <v>50</v>
      </c>
      <c r="T22" s="33" t="s">
        <v>309</v>
      </c>
      <c r="U22" s="33" t="s">
        <v>309</v>
      </c>
      <c r="V22" s="33">
        <f>+IF(ISERR(U22/T22*100),"N/A",ROUND(U22/T22*100,2))</f>
        <v>100</v>
      </c>
      <c r="W22" s="34">
        <f>+IF(ISERR(U22/S22*100),"N/A",ROUND(U22/S22*100,2))</f>
        <v>2</v>
      </c>
    </row>
    <row r="23" spans="2:27" ht="56.25" customHeight="1" thickBot="1" x14ac:dyDescent="0.25">
      <c r="B23" s="201" t="s">
        <v>1495</v>
      </c>
      <c r="C23" s="202"/>
      <c r="D23" s="202"/>
      <c r="E23" s="202"/>
      <c r="F23" s="202"/>
      <c r="G23" s="202"/>
      <c r="H23" s="202"/>
      <c r="I23" s="202"/>
      <c r="J23" s="202"/>
      <c r="K23" s="202"/>
      <c r="L23" s="202"/>
      <c r="M23" s="203" t="s">
        <v>419</v>
      </c>
      <c r="N23" s="203"/>
      <c r="O23" s="203" t="s">
        <v>48</v>
      </c>
      <c r="P23" s="203"/>
      <c r="Q23" s="204" t="s">
        <v>49</v>
      </c>
      <c r="R23" s="204"/>
      <c r="S23" s="33" t="s">
        <v>50</v>
      </c>
      <c r="T23" s="33" t="s">
        <v>225</v>
      </c>
      <c r="U23" s="33" t="s">
        <v>225</v>
      </c>
      <c r="V23" s="33">
        <f>+IF(ISERR(U23/T23*100),"N/A",ROUND(U23/T23*100,2))</f>
        <v>100</v>
      </c>
      <c r="W23" s="34">
        <f>+IF(ISERR(U23/S23*100),"N/A",ROUND(U23/S23*100,2))</f>
        <v>3</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416</v>
      </c>
      <c r="F27" s="40"/>
      <c r="G27" s="40"/>
      <c r="H27" s="41"/>
      <c r="I27" s="41"/>
      <c r="J27" s="41"/>
      <c r="K27" s="41"/>
      <c r="L27" s="41"/>
      <c r="M27" s="41"/>
      <c r="N27" s="41"/>
      <c r="O27" s="41"/>
      <c r="P27" s="42"/>
      <c r="Q27" s="42"/>
      <c r="R27" s="43" t="s">
        <v>1494</v>
      </c>
      <c r="S27" s="44" t="s">
        <v>10</v>
      </c>
      <c r="T27" s="42"/>
      <c r="U27" s="44" t="s">
        <v>1492</v>
      </c>
      <c r="V27" s="42"/>
      <c r="W27" s="45">
        <f>+IF(ISERR(U27/R27*100),"N/A",ROUND(U27/R27*100,2))</f>
        <v>53.33</v>
      </c>
    </row>
    <row r="28" spans="2:27" ht="26.25" customHeight="1" thickBot="1" x14ac:dyDescent="0.25">
      <c r="B28" s="196" t="s">
        <v>69</v>
      </c>
      <c r="C28" s="197"/>
      <c r="D28" s="197"/>
      <c r="E28" s="46" t="s">
        <v>416</v>
      </c>
      <c r="F28" s="46"/>
      <c r="G28" s="46"/>
      <c r="H28" s="47"/>
      <c r="I28" s="47"/>
      <c r="J28" s="47"/>
      <c r="K28" s="47"/>
      <c r="L28" s="47"/>
      <c r="M28" s="47"/>
      <c r="N28" s="47"/>
      <c r="O28" s="47"/>
      <c r="P28" s="48"/>
      <c r="Q28" s="48"/>
      <c r="R28" s="49" t="s">
        <v>1493</v>
      </c>
      <c r="S28" s="50" t="s">
        <v>1493</v>
      </c>
      <c r="T28" s="50">
        <f>+IF(ISERR(S28/R28*100),"N/A",ROUND(S28/R28*100,2))</f>
        <v>100</v>
      </c>
      <c r="U28" s="50" t="s">
        <v>1492</v>
      </c>
      <c r="V28" s="50">
        <f>+IF(ISERR(U28/S28*100),"N/A",ROUND(U28/S28*100,2))</f>
        <v>72.73</v>
      </c>
      <c r="W28" s="51">
        <f>+IF(ISERR(U28/R28*100),"N/A",ROUND(U28/R28*100,2))</f>
        <v>72.73</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2104</v>
      </c>
      <c r="C30" s="180"/>
      <c r="D30" s="180"/>
      <c r="E30" s="180"/>
      <c r="F30" s="180"/>
      <c r="G30" s="180"/>
      <c r="H30" s="180"/>
      <c r="I30" s="180"/>
      <c r="J30" s="180"/>
      <c r="K30" s="180"/>
      <c r="L30" s="180"/>
      <c r="M30" s="180"/>
      <c r="N30" s="180"/>
      <c r="O30" s="180"/>
      <c r="P30" s="180"/>
      <c r="Q30" s="180"/>
      <c r="R30" s="180"/>
      <c r="S30" s="180"/>
      <c r="T30" s="180"/>
      <c r="U30" s="180"/>
      <c r="V30" s="180"/>
      <c r="W30" s="181"/>
    </row>
    <row r="31" spans="2:27" ht="41.2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2105</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2106</v>
      </c>
      <c r="C34" s="180"/>
      <c r="D34" s="180"/>
      <c r="E34" s="180"/>
      <c r="F34" s="180"/>
      <c r="G34" s="180"/>
      <c r="H34" s="180"/>
      <c r="I34" s="180"/>
      <c r="J34" s="180"/>
      <c r="K34" s="180"/>
      <c r="L34" s="180"/>
      <c r="M34" s="180"/>
      <c r="N34" s="180"/>
      <c r="O34" s="180"/>
      <c r="P34" s="180"/>
      <c r="Q34" s="180"/>
      <c r="R34" s="180"/>
      <c r="S34" s="180"/>
      <c r="T34" s="180"/>
      <c r="U34" s="180"/>
      <c r="V34" s="180"/>
      <c r="W34" s="181"/>
    </row>
    <row r="35" spans="2:23" ht="49.5" customHeight="1"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1514</v>
      </c>
      <c r="D4" s="232" t="s">
        <v>1513</v>
      </c>
      <c r="E4" s="232"/>
      <c r="F4" s="232"/>
      <c r="G4" s="232"/>
      <c r="H4" s="233"/>
      <c r="I4" s="16"/>
      <c r="J4" s="234" t="s">
        <v>6</v>
      </c>
      <c r="K4" s="232"/>
      <c r="L4" s="15" t="s">
        <v>1512</v>
      </c>
      <c r="M4" s="235" t="s">
        <v>1511</v>
      </c>
      <c r="N4" s="235"/>
      <c r="O4" s="235"/>
      <c r="P4" s="235"/>
      <c r="Q4" s="236"/>
      <c r="R4" s="17"/>
      <c r="S4" s="237" t="s">
        <v>2022</v>
      </c>
      <c r="T4" s="238"/>
      <c r="U4" s="238"/>
      <c r="V4" s="225" t="s">
        <v>1279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1213</v>
      </c>
      <c r="D6" s="221" t="s">
        <v>1510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1465</v>
      </c>
      <c r="K8" s="24" t="s">
        <v>19</v>
      </c>
      <c r="L8" s="24" t="s">
        <v>1509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1508</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1507</v>
      </c>
      <c r="C21" s="202"/>
      <c r="D21" s="202"/>
      <c r="E21" s="202"/>
      <c r="F21" s="202"/>
      <c r="G21" s="202"/>
      <c r="H21" s="202"/>
      <c r="I21" s="202"/>
      <c r="J21" s="202"/>
      <c r="K21" s="202"/>
      <c r="L21" s="202"/>
      <c r="M21" s="203" t="s">
        <v>1213</v>
      </c>
      <c r="N21" s="203"/>
      <c r="O21" s="203" t="s">
        <v>1506</v>
      </c>
      <c r="P21" s="203"/>
      <c r="Q21" s="204" t="s">
        <v>227</v>
      </c>
      <c r="R21" s="204"/>
      <c r="S21" s="33" t="s">
        <v>877</v>
      </c>
      <c r="T21" s="33" t="s">
        <v>1144</v>
      </c>
      <c r="U21" s="33" t="s">
        <v>996</v>
      </c>
      <c r="V21" s="33">
        <f>+IF(ISERR(U21/T21*100),"N/A",ROUND(U21/T21*100,2))</f>
        <v>85.19</v>
      </c>
      <c r="W21" s="34">
        <f>+IF(ISERR(U21/S21*100),"N/A",ROUND(U21/S21*100,2))</f>
        <v>38.33</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1207</v>
      </c>
      <c r="F25" s="40"/>
      <c r="G25" s="40"/>
      <c r="H25" s="41"/>
      <c r="I25" s="41"/>
      <c r="J25" s="41"/>
      <c r="K25" s="41"/>
      <c r="L25" s="41"/>
      <c r="M25" s="41"/>
      <c r="N25" s="41"/>
      <c r="O25" s="41"/>
      <c r="P25" s="42"/>
      <c r="Q25" s="42"/>
      <c r="R25" s="43" t="s">
        <v>139</v>
      </c>
      <c r="S25" s="44" t="s">
        <v>10</v>
      </c>
      <c r="T25" s="42"/>
      <c r="U25" s="44" t="s">
        <v>205</v>
      </c>
      <c r="V25" s="42"/>
      <c r="W25" s="45">
        <f>+IF(ISERR(U25/R25*100),"N/A",ROUND(U25/R25*100,2))</f>
        <v>75</v>
      </c>
    </row>
    <row r="26" spans="2:27" ht="26.25" customHeight="1" thickBot="1" x14ac:dyDescent="0.25">
      <c r="B26" s="196" t="s">
        <v>69</v>
      </c>
      <c r="C26" s="197"/>
      <c r="D26" s="197"/>
      <c r="E26" s="46" t="s">
        <v>1207</v>
      </c>
      <c r="F26" s="46"/>
      <c r="G26" s="46"/>
      <c r="H26" s="47"/>
      <c r="I26" s="47"/>
      <c r="J26" s="47"/>
      <c r="K26" s="47"/>
      <c r="L26" s="47"/>
      <c r="M26" s="47"/>
      <c r="N26" s="47"/>
      <c r="O26" s="47"/>
      <c r="P26" s="48"/>
      <c r="Q26" s="48"/>
      <c r="R26" s="49" t="s">
        <v>139</v>
      </c>
      <c r="S26" s="50" t="s">
        <v>139</v>
      </c>
      <c r="T26" s="50">
        <f>+IF(ISERR(S26/R26*100),"N/A",ROUND(S26/R26*100,2))</f>
        <v>100</v>
      </c>
      <c r="U26" s="50" t="s">
        <v>205</v>
      </c>
      <c r="V26" s="50">
        <f>+IF(ISERR(U26/S26*100),"N/A",ROUND(U26/S26*100,2))</f>
        <v>75</v>
      </c>
      <c r="W26" s="51">
        <f>+IF(ISERR(U26/R26*100),"N/A",ROUND(U26/R26*100,2))</f>
        <v>75</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2101</v>
      </c>
      <c r="C28" s="180"/>
      <c r="D28" s="180"/>
      <c r="E28" s="180"/>
      <c r="F28" s="180"/>
      <c r="G28" s="180"/>
      <c r="H28" s="180"/>
      <c r="I28" s="180"/>
      <c r="J28" s="180"/>
      <c r="K28" s="180"/>
      <c r="L28" s="180"/>
      <c r="M28" s="180"/>
      <c r="N28" s="180"/>
      <c r="O28" s="180"/>
      <c r="P28" s="180"/>
      <c r="Q28" s="180"/>
      <c r="R28" s="180"/>
      <c r="S28" s="180"/>
      <c r="T28" s="180"/>
      <c r="U28" s="180"/>
      <c r="V28" s="180"/>
      <c r="W28" s="181"/>
    </row>
    <row r="29" spans="2:27" ht="3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2102</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2103</v>
      </c>
      <c r="C32" s="180"/>
      <c r="D32" s="180"/>
      <c r="E32" s="180"/>
      <c r="F32" s="180"/>
      <c r="G32" s="180"/>
      <c r="H32" s="180"/>
      <c r="I32" s="180"/>
      <c r="J32" s="180"/>
      <c r="K32" s="180"/>
      <c r="L32" s="180"/>
      <c r="M32" s="180"/>
      <c r="N32" s="180"/>
      <c r="O32" s="180"/>
      <c r="P32" s="180"/>
      <c r="Q32" s="180"/>
      <c r="R32" s="180"/>
      <c r="S32" s="180"/>
      <c r="T32" s="180"/>
      <c r="U32" s="180"/>
      <c r="V32" s="180"/>
      <c r="W32" s="181"/>
    </row>
    <row r="33" spans="2:23" ht="59.25" customHeight="1"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1532</v>
      </c>
      <c r="D4" s="232" t="s">
        <v>1531</v>
      </c>
      <c r="E4" s="232"/>
      <c r="F4" s="232"/>
      <c r="G4" s="232"/>
      <c r="H4" s="233"/>
      <c r="I4" s="16"/>
      <c r="J4" s="234" t="s">
        <v>6</v>
      </c>
      <c r="K4" s="232"/>
      <c r="L4" s="15" t="s">
        <v>1530</v>
      </c>
      <c r="M4" s="235" t="s">
        <v>1529</v>
      </c>
      <c r="N4" s="235"/>
      <c r="O4" s="235"/>
      <c r="P4" s="235"/>
      <c r="Q4" s="236"/>
      <c r="R4" s="17"/>
      <c r="S4" s="237" t="s">
        <v>2022</v>
      </c>
      <c r="T4" s="238"/>
      <c r="U4" s="238"/>
      <c r="V4" s="225" t="s">
        <v>1528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1522</v>
      </c>
      <c r="D6" s="221" t="s">
        <v>1527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1526</v>
      </c>
      <c r="K8" s="24" t="s">
        <v>1526</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1525</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1524</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1523</v>
      </c>
      <c r="C21" s="202"/>
      <c r="D21" s="202"/>
      <c r="E21" s="202"/>
      <c r="F21" s="202"/>
      <c r="G21" s="202"/>
      <c r="H21" s="202"/>
      <c r="I21" s="202"/>
      <c r="J21" s="202"/>
      <c r="K21" s="202"/>
      <c r="L21" s="202"/>
      <c r="M21" s="203" t="s">
        <v>1522</v>
      </c>
      <c r="N21" s="203"/>
      <c r="O21" s="203" t="s">
        <v>48</v>
      </c>
      <c r="P21" s="203"/>
      <c r="Q21" s="204" t="s">
        <v>227</v>
      </c>
      <c r="R21" s="204"/>
      <c r="S21" s="33" t="s">
        <v>1521</v>
      </c>
      <c r="T21" s="33" t="s">
        <v>449</v>
      </c>
      <c r="U21" s="33" t="s">
        <v>1520</v>
      </c>
      <c r="V21" s="33">
        <f>+IF(ISERR(U21/T21*100),"N/A",ROUND(U21/T21*100,2))</f>
        <v>109.67</v>
      </c>
      <c r="W21" s="34">
        <f>+IF(ISERR(U21/S21*100),"N/A",ROUND(U21/S21*100,2))</f>
        <v>0.35</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1518</v>
      </c>
      <c r="F25" s="40"/>
      <c r="G25" s="40"/>
      <c r="H25" s="41"/>
      <c r="I25" s="41"/>
      <c r="J25" s="41"/>
      <c r="K25" s="41"/>
      <c r="L25" s="41"/>
      <c r="M25" s="41"/>
      <c r="N25" s="41"/>
      <c r="O25" s="41"/>
      <c r="P25" s="42"/>
      <c r="Q25" s="42"/>
      <c r="R25" s="43" t="s">
        <v>1519</v>
      </c>
      <c r="S25" s="44" t="s">
        <v>10</v>
      </c>
      <c r="T25" s="42"/>
      <c r="U25" s="44" t="s">
        <v>1515</v>
      </c>
      <c r="V25" s="42"/>
      <c r="W25" s="45">
        <f>+IF(ISERR(U25/R25*100),"N/A",ROUND(U25/R25*100,2))</f>
        <v>54.1</v>
      </c>
    </row>
    <row r="26" spans="2:27" ht="26.25" customHeight="1" thickBot="1" x14ac:dyDescent="0.25">
      <c r="B26" s="196" t="s">
        <v>69</v>
      </c>
      <c r="C26" s="197"/>
      <c r="D26" s="197"/>
      <c r="E26" s="46" t="s">
        <v>1518</v>
      </c>
      <c r="F26" s="46"/>
      <c r="G26" s="46"/>
      <c r="H26" s="47"/>
      <c r="I26" s="47"/>
      <c r="J26" s="47"/>
      <c r="K26" s="47"/>
      <c r="L26" s="47"/>
      <c r="M26" s="47"/>
      <c r="N26" s="47"/>
      <c r="O26" s="47"/>
      <c r="P26" s="48"/>
      <c r="Q26" s="48"/>
      <c r="R26" s="49" t="s">
        <v>1517</v>
      </c>
      <c r="S26" s="50" t="s">
        <v>1516</v>
      </c>
      <c r="T26" s="50">
        <f>+IF(ISERR(S26/R26*100),"N/A",ROUND(S26/R26*100,2))</f>
        <v>100</v>
      </c>
      <c r="U26" s="50" t="s">
        <v>1515</v>
      </c>
      <c r="V26" s="50">
        <f>+IF(ISERR(U26/S26*100),"N/A",ROUND(U26/S26*100,2))</f>
        <v>79.13</v>
      </c>
      <c r="W26" s="51">
        <f>+IF(ISERR(U26/R26*100),"N/A",ROUND(U26/R26*100,2))</f>
        <v>79.13</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2098</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20.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2099</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2100</v>
      </c>
      <c r="C32" s="180"/>
      <c r="D32" s="180"/>
      <c r="E32" s="180"/>
      <c r="F32" s="180"/>
      <c r="G32" s="180"/>
      <c r="H32" s="180"/>
      <c r="I32" s="180"/>
      <c r="J32" s="180"/>
      <c r="K32" s="180"/>
      <c r="L32" s="180"/>
      <c r="M32" s="180"/>
      <c r="N32" s="180"/>
      <c r="O32" s="180"/>
      <c r="P32" s="180"/>
      <c r="Q32" s="180"/>
      <c r="R32" s="180"/>
      <c r="S32" s="180"/>
      <c r="T32" s="180"/>
      <c r="U32" s="180"/>
      <c r="V32" s="180"/>
      <c r="W32" s="181"/>
    </row>
    <row r="33" spans="2:23" ht="42.75" customHeight="1"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1532</v>
      </c>
      <c r="D4" s="232" t="s">
        <v>1531</v>
      </c>
      <c r="E4" s="232"/>
      <c r="F4" s="232"/>
      <c r="G4" s="232"/>
      <c r="H4" s="233"/>
      <c r="I4" s="16"/>
      <c r="J4" s="234" t="s">
        <v>6</v>
      </c>
      <c r="K4" s="232"/>
      <c r="L4" s="15" t="s">
        <v>1552</v>
      </c>
      <c r="M4" s="235" t="s">
        <v>1551</v>
      </c>
      <c r="N4" s="235"/>
      <c r="O4" s="235"/>
      <c r="P4" s="235"/>
      <c r="Q4" s="236"/>
      <c r="R4" s="17"/>
      <c r="S4" s="237" t="s">
        <v>2022</v>
      </c>
      <c r="T4" s="238"/>
      <c r="U4" s="238"/>
      <c r="V4" s="225" t="s">
        <v>1550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1542</v>
      </c>
      <c r="D6" s="221" t="s">
        <v>1549</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1111</v>
      </c>
      <c r="D7" s="223" t="s">
        <v>1548</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223.5" customHeight="1" thickTop="1" thickBot="1" x14ac:dyDescent="0.25">
      <c r="B10" s="25" t="s">
        <v>21</v>
      </c>
      <c r="C10" s="225" t="s">
        <v>1547</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1546</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1543</v>
      </c>
      <c r="C21" s="202"/>
      <c r="D21" s="202"/>
      <c r="E21" s="202"/>
      <c r="F21" s="202"/>
      <c r="G21" s="202"/>
      <c r="H21" s="202"/>
      <c r="I21" s="202"/>
      <c r="J21" s="202"/>
      <c r="K21" s="202"/>
      <c r="L21" s="202"/>
      <c r="M21" s="203" t="s">
        <v>1111</v>
      </c>
      <c r="N21" s="203"/>
      <c r="O21" s="203" t="s">
        <v>48</v>
      </c>
      <c r="P21" s="203"/>
      <c r="Q21" s="204" t="s">
        <v>49</v>
      </c>
      <c r="R21" s="204"/>
      <c r="S21" s="33" t="s">
        <v>418</v>
      </c>
      <c r="T21" s="33" t="s">
        <v>1545</v>
      </c>
      <c r="U21" s="33" t="s">
        <v>1544</v>
      </c>
      <c r="V21" s="33">
        <f>+IF(ISERR(U21/T21*100),"N/A",ROUND(U21/T21*100,2))</f>
        <v>122.84</v>
      </c>
      <c r="W21" s="34">
        <f>+IF(ISERR(U21/S21*100),"N/A",ROUND(U21/S21*100,2))</f>
        <v>122.96</v>
      </c>
    </row>
    <row r="22" spans="2:27" ht="56.25" customHeight="1" thickBot="1" x14ac:dyDescent="0.25">
      <c r="B22" s="201" t="s">
        <v>1543</v>
      </c>
      <c r="C22" s="202"/>
      <c r="D22" s="202"/>
      <c r="E22" s="202"/>
      <c r="F22" s="202"/>
      <c r="G22" s="202"/>
      <c r="H22" s="202"/>
      <c r="I22" s="202"/>
      <c r="J22" s="202"/>
      <c r="K22" s="202"/>
      <c r="L22" s="202"/>
      <c r="M22" s="203" t="s">
        <v>1542</v>
      </c>
      <c r="N22" s="203"/>
      <c r="O22" s="203" t="s">
        <v>48</v>
      </c>
      <c r="P22" s="203"/>
      <c r="Q22" s="204" t="s">
        <v>49</v>
      </c>
      <c r="R22" s="204"/>
      <c r="S22" s="33" t="s">
        <v>1541</v>
      </c>
      <c r="T22" s="33" t="s">
        <v>1540</v>
      </c>
      <c r="U22" s="33" t="s">
        <v>116</v>
      </c>
      <c r="V22" s="33" t="str">
        <f>+IF(ISERR(U22/T22*100),"N/A",ROUND(U22/T22*100,2))</f>
        <v>N/A</v>
      </c>
      <c r="W22" s="34" t="str">
        <f>+IF(ISERR(U22/S22*100),"N/A",ROUND(U22/S22*100,2))</f>
        <v>N/A</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1038</v>
      </c>
      <c r="F26" s="40"/>
      <c r="G26" s="40"/>
      <c r="H26" s="41"/>
      <c r="I26" s="41"/>
      <c r="J26" s="41"/>
      <c r="K26" s="41"/>
      <c r="L26" s="41"/>
      <c r="M26" s="41"/>
      <c r="N26" s="41"/>
      <c r="O26" s="41"/>
      <c r="P26" s="42"/>
      <c r="Q26" s="42"/>
      <c r="R26" s="43" t="s">
        <v>1539</v>
      </c>
      <c r="S26" s="44" t="s">
        <v>10</v>
      </c>
      <c r="T26" s="42"/>
      <c r="U26" s="44" t="s">
        <v>1537</v>
      </c>
      <c r="V26" s="42"/>
      <c r="W26" s="45">
        <f>+IF(ISERR(U26/R26*100),"N/A",ROUND(U26/R26*100,2))</f>
        <v>110.29</v>
      </c>
    </row>
    <row r="27" spans="2:27" ht="26.25" customHeight="1" x14ac:dyDescent="0.2">
      <c r="B27" s="196" t="s">
        <v>69</v>
      </c>
      <c r="C27" s="197"/>
      <c r="D27" s="197"/>
      <c r="E27" s="46" t="s">
        <v>1038</v>
      </c>
      <c r="F27" s="46"/>
      <c r="G27" s="46"/>
      <c r="H27" s="47"/>
      <c r="I27" s="47"/>
      <c r="J27" s="47"/>
      <c r="K27" s="47"/>
      <c r="L27" s="47"/>
      <c r="M27" s="47"/>
      <c r="N27" s="47"/>
      <c r="O27" s="47"/>
      <c r="P27" s="48"/>
      <c r="Q27" s="48"/>
      <c r="R27" s="49" t="s">
        <v>1538</v>
      </c>
      <c r="S27" s="50" t="s">
        <v>1537</v>
      </c>
      <c r="T27" s="50">
        <f>+IF(ISERR(S27/R27*100),"N/A",ROUND(S27/R27*100,2))</f>
        <v>100</v>
      </c>
      <c r="U27" s="50" t="s">
        <v>1537</v>
      </c>
      <c r="V27" s="50">
        <f>+IF(ISERR(U27/S27*100),"N/A",ROUND(U27/S27*100,2))</f>
        <v>100</v>
      </c>
      <c r="W27" s="51">
        <f>+IF(ISERR(U27/R27*100),"N/A",ROUND(U27/R27*100,2))</f>
        <v>100</v>
      </c>
    </row>
    <row r="28" spans="2:27" ht="23.25" customHeight="1" thickBot="1" x14ac:dyDescent="0.25">
      <c r="B28" s="194" t="s">
        <v>65</v>
      </c>
      <c r="C28" s="195"/>
      <c r="D28" s="195"/>
      <c r="E28" s="40" t="s">
        <v>1535</v>
      </c>
      <c r="F28" s="40"/>
      <c r="G28" s="40"/>
      <c r="H28" s="41"/>
      <c r="I28" s="41"/>
      <c r="J28" s="41"/>
      <c r="K28" s="41"/>
      <c r="L28" s="41"/>
      <c r="M28" s="41"/>
      <c r="N28" s="41"/>
      <c r="O28" s="41"/>
      <c r="P28" s="42"/>
      <c r="Q28" s="42"/>
      <c r="R28" s="43" t="s">
        <v>1536</v>
      </c>
      <c r="S28" s="44" t="s">
        <v>10</v>
      </c>
      <c r="T28" s="42"/>
      <c r="U28" s="44" t="s">
        <v>1533</v>
      </c>
      <c r="V28" s="42"/>
      <c r="W28" s="45">
        <f>+IF(ISERR(U28/R28*100),"N/A",ROUND(U28/R28*100,2))</f>
        <v>82.35</v>
      </c>
    </row>
    <row r="29" spans="2:27" ht="26.25" customHeight="1" thickBot="1" x14ac:dyDescent="0.25">
      <c r="B29" s="196" t="s">
        <v>69</v>
      </c>
      <c r="C29" s="197"/>
      <c r="D29" s="197"/>
      <c r="E29" s="46" t="s">
        <v>1535</v>
      </c>
      <c r="F29" s="46"/>
      <c r="G29" s="46"/>
      <c r="H29" s="47"/>
      <c r="I29" s="47"/>
      <c r="J29" s="47"/>
      <c r="K29" s="47"/>
      <c r="L29" s="47"/>
      <c r="M29" s="47"/>
      <c r="N29" s="47"/>
      <c r="O29" s="47"/>
      <c r="P29" s="48"/>
      <c r="Q29" s="48"/>
      <c r="R29" s="49" t="s">
        <v>1534</v>
      </c>
      <c r="S29" s="50" t="s">
        <v>1534</v>
      </c>
      <c r="T29" s="50">
        <f>+IF(ISERR(S29/R29*100),"N/A",ROUND(S29/R29*100,2))</f>
        <v>100</v>
      </c>
      <c r="U29" s="50" t="s">
        <v>1533</v>
      </c>
      <c r="V29" s="50">
        <f>+IF(ISERR(U29/S29*100),"N/A",ROUND(U29/S29*100,2))</f>
        <v>89.66</v>
      </c>
      <c r="W29" s="51">
        <f>+IF(ISERR(U29/R29*100),"N/A",ROUND(U29/R29*100,2))</f>
        <v>89.66</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9" t="s">
        <v>2095</v>
      </c>
      <c r="C31" s="180"/>
      <c r="D31" s="180"/>
      <c r="E31" s="180"/>
      <c r="F31" s="180"/>
      <c r="G31" s="180"/>
      <c r="H31" s="180"/>
      <c r="I31" s="180"/>
      <c r="J31" s="180"/>
      <c r="K31" s="180"/>
      <c r="L31" s="180"/>
      <c r="M31" s="180"/>
      <c r="N31" s="180"/>
      <c r="O31" s="180"/>
      <c r="P31" s="180"/>
      <c r="Q31" s="180"/>
      <c r="R31" s="180"/>
      <c r="S31" s="180"/>
      <c r="T31" s="180"/>
      <c r="U31" s="180"/>
      <c r="V31" s="180"/>
      <c r="W31" s="181"/>
    </row>
    <row r="32" spans="2:27" ht="43.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2096</v>
      </c>
      <c r="C33" s="180"/>
      <c r="D33" s="180"/>
      <c r="E33" s="180"/>
      <c r="F33" s="180"/>
      <c r="G33" s="180"/>
      <c r="H33" s="180"/>
      <c r="I33" s="180"/>
      <c r="J33" s="180"/>
      <c r="K33" s="180"/>
      <c r="L33" s="180"/>
      <c r="M33" s="180"/>
      <c r="N33" s="180"/>
      <c r="O33" s="180"/>
      <c r="P33" s="180"/>
      <c r="Q33" s="180"/>
      <c r="R33" s="180"/>
      <c r="S33" s="180"/>
      <c r="T33" s="180"/>
      <c r="U33" s="180"/>
      <c r="V33" s="180"/>
      <c r="W33" s="181"/>
    </row>
    <row r="34" spans="2:23" ht="43.5"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2097</v>
      </c>
      <c r="C35" s="180"/>
      <c r="D35" s="180"/>
      <c r="E35" s="180"/>
      <c r="F35" s="180"/>
      <c r="G35" s="180"/>
      <c r="H35" s="180"/>
      <c r="I35" s="180"/>
      <c r="J35" s="180"/>
      <c r="K35" s="180"/>
      <c r="L35" s="180"/>
      <c r="M35" s="180"/>
      <c r="N35" s="180"/>
      <c r="O35" s="180"/>
      <c r="P35" s="180"/>
      <c r="Q35" s="180"/>
      <c r="R35" s="180"/>
      <c r="S35" s="180"/>
      <c r="T35" s="180"/>
      <c r="U35" s="180"/>
      <c r="V35" s="180"/>
      <c r="W35" s="181"/>
    </row>
    <row r="36" spans="2:23" ht="15.75" thickBot="1" x14ac:dyDescent="0.25">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1532</v>
      </c>
      <c r="D4" s="232" t="s">
        <v>1531</v>
      </c>
      <c r="E4" s="232"/>
      <c r="F4" s="232"/>
      <c r="G4" s="232"/>
      <c r="H4" s="233"/>
      <c r="I4" s="16"/>
      <c r="J4" s="234" t="s">
        <v>6</v>
      </c>
      <c r="K4" s="232"/>
      <c r="L4" s="15" t="s">
        <v>1566</v>
      </c>
      <c r="M4" s="235" t="s">
        <v>1565</v>
      </c>
      <c r="N4" s="235"/>
      <c r="O4" s="235"/>
      <c r="P4" s="235"/>
      <c r="Q4" s="236"/>
      <c r="R4" s="17"/>
      <c r="S4" s="237" t="s">
        <v>2022</v>
      </c>
      <c r="T4" s="238"/>
      <c r="U4" s="238"/>
      <c r="V4" s="225" t="s">
        <v>1564</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1557</v>
      </c>
      <c r="D6" s="221" t="s">
        <v>1563</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81.5" customHeight="1" thickTop="1" thickBot="1" x14ac:dyDescent="0.25">
      <c r="B10" s="25" t="s">
        <v>21</v>
      </c>
      <c r="C10" s="225" t="s">
        <v>1562</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1561</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1560</v>
      </c>
      <c r="C21" s="202"/>
      <c r="D21" s="202"/>
      <c r="E21" s="202"/>
      <c r="F21" s="202"/>
      <c r="G21" s="202"/>
      <c r="H21" s="202"/>
      <c r="I21" s="202"/>
      <c r="J21" s="202"/>
      <c r="K21" s="202"/>
      <c r="L21" s="202"/>
      <c r="M21" s="203" t="s">
        <v>1557</v>
      </c>
      <c r="N21" s="203"/>
      <c r="O21" s="203" t="s">
        <v>48</v>
      </c>
      <c r="P21" s="203"/>
      <c r="Q21" s="204" t="s">
        <v>227</v>
      </c>
      <c r="R21" s="204"/>
      <c r="S21" s="33" t="s">
        <v>50</v>
      </c>
      <c r="T21" s="33" t="s">
        <v>50</v>
      </c>
      <c r="U21" s="33" t="s">
        <v>116</v>
      </c>
      <c r="V21" s="33" t="str">
        <f>+IF(ISERR(U21/T21*100),"N/A",ROUND(U21/T21*100,2))</f>
        <v>N/A</v>
      </c>
      <c r="W21" s="34" t="str">
        <f>+IF(ISERR(U21/S21*100),"N/A",ROUND(U21/S21*100,2))</f>
        <v>N/A</v>
      </c>
    </row>
    <row r="22" spans="2:27" ht="56.25" customHeight="1" x14ac:dyDescent="0.2">
      <c r="B22" s="201" t="s">
        <v>1559</v>
      </c>
      <c r="C22" s="202"/>
      <c r="D22" s="202"/>
      <c r="E22" s="202"/>
      <c r="F22" s="202"/>
      <c r="G22" s="202"/>
      <c r="H22" s="202"/>
      <c r="I22" s="202"/>
      <c r="J22" s="202"/>
      <c r="K22" s="202"/>
      <c r="L22" s="202"/>
      <c r="M22" s="203" t="s">
        <v>1557</v>
      </c>
      <c r="N22" s="203"/>
      <c r="O22" s="203" t="s">
        <v>48</v>
      </c>
      <c r="P22" s="203"/>
      <c r="Q22" s="204" t="s">
        <v>227</v>
      </c>
      <c r="R22" s="204"/>
      <c r="S22" s="33" t="s">
        <v>116</v>
      </c>
      <c r="T22" s="33" t="s">
        <v>116</v>
      </c>
      <c r="U22" s="33" t="s">
        <v>116</v>
      </c>
      <c r="V22" s="33" t="str">
        <f>+IF(ISERR(U22/T22*100),"N/A",ROUND(U22/T22*100,2))</f>
        <v>N/A</v>
      </c>
      <c r="W22" s="34" t="str">
        <f>+IF(ISERR(U22/S22*100),"N/A",ROUND(U22/S22*100,2))</f>
        <v>N/A</v>
      </c>
    </row>
    <row r="23" spans="2:27" ht="56.25" customHeight="1" thickBot="1" x14ac:dyDescent="0.25">
      <c r="B23" s="201" t="s">
        <v>1558</v>
      </c>
      <c r="C23" s="202"/>
      <c r="D23" s="202"/>
      <c r="E23" s="202"/>
      <c r="F23" s="202"/>
      <c r="G23" s="202"/>
      <c r="H23" s="202"/>
      <c r="I23" s="202"/>
      <c r="J23" s="202"/>
      <c r="K23" s="202"/>
      <c r="L23" s="202"/>
      <c r="M23" s="203" t="s">
        <v>1557</v>
      </c>
      <c r="N23" s="203"/>
      <c r="O23" s="203" t="s">
        <v>48</v>
      </c>
      <c r="P23" s="203"/>
      <c r="Q23" s="204" t="s">
        <v>227</v>
      </c>
      <c r="R23" s="204"/>
      <c r="S23" s="33" t="s">
        <v>50</v>
      </c>
      <c r="T23" s="33" t="s">
        <v>50</v>
      </c>
      <c r="U23" s="33" t="s">
        <v>116</v>
      </c>
      <c r="V23" s="33" t="str">
        <f>+IF(ISERR(U23/T23*100),"N/A",ROUND(U23/T23*100,2))</f>
        <v>N/A</v>
      </c>
      <c r="W23" s="34" t="str">
        <f>+IF(ISERR(U23/S23*100),"N/A",ROUND(U23/S23*100,2))</f>
        <v>N/A</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1555</v>
      </c>
      <c r="F27" s="40"/>
      <c r="G27" s="40"/>
      <c r="H27" s="41"/>
      <c r="I27" s="41"/>
      <c r="J27" s="41"/>
      <c r="K27" s="41"/>
      <c r="L27" s="41"/>
      <c r="M27" s="41"/>
      <c r="N27" s="41"/>
      <c r="O27" s="41"/>
      <c r="P27" s="42"/>
      <c r="Q27" s="42"/>
      <c r="R27" s="43" t="s">
        <v>1556</v>
      </c>
      <c r="S27" s="44" t="s">
        <v>10</v>
      </c>
      <c r="T27" s="42"/>
      <c r="U27" s="44" t="s">
        <v>1553</v>
      </c>
      <c r="V27" s="42"/>
      <c r="W27" s="45">
        <f>+IF(ISERR(U27/R27*100),"N/A",ROUND(U27/R27*100,2))</f>
        <v>79.650000000000006</v>
      </c>
    </row>
    <row r="28" spans="2:27" ht="26.25" customHeight="1" thickBot="1" x14ac:dyDescent="0.25">
      <c r="B28" s="196" t="s">
        <v>69</v>
      </c>
      <c r="C28" s="197"/>
      <c r="D28" s="197"/>
      <c r="E28" s="46" t="s">
        <v>1555</v>
      </c>
      <c r="F28" s="46"/>
      <c r="G28" s="46"/>
      <c r="H28" s="47"/>
      <c r="I28" s="47"/>
      <c r="J28" s="47"/>
      <c r="K28" s="47"/>
      <c r="L28" s="47"/>
      <c r="M28" s="47"/>
      <c r="N28" s="47"/>
      <c r="O28" s="47"/>
      <c r="P28" s="48"/>
      <c r="Q28" s="48"/>
      <c r="R28" s="49" t="s">
        <v>1554</v>
      </c>
      <c r="S28" s="50" t="s">
        <v>1554</v>
      </c>
      <c r="T28" s="50">
        <f>+IF(ISERR(S28/R28*100),"N/A",ROUND(S28/R28*100,2))</f>
        <v>100</v>
      </c>
      <c r="U28" s="50" t="s">
        <v>1553</v>
      </c>
      <c r="V28" s="50">
        <f>+IF(ISERR(U28/S28*100),"N/A",ROUND(U28/S28*100,2))</f>
        <v>83.66</v>
      </c>
      <c r="W28" s="51">
        <f>+IF(ISERR(U28/R28*100),"N/A",ROUND(U28/R28*100,2))</f>
        <v>83.66</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2023</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2024</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2025</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5.75"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65.25" customHeight="1" thickTop="1" thickBot="1" x14ac:dyDescent="0.25">
      <c r="A4" s="13"/>
      <c r="B4" s="14" t="s">
        <v>3</v>
      </c>
      <c r="C4" s="15" t="s">
        <v>4</v>
      </c>
      <c r="D4" s="232" t="s">
        <v>5</v>
      </c>
      <c r="E4" s="232"/>
      <c r="F4" s="232"/>
      <c r="G4" s="232"/>
      <c r="H4" s="233"/>
      <c r="I4" s="16"/>
      <c r="J4" s="234" t="s">
        <v>6</v>
      </c>
      <c r="K4" s="232"/>
      <c r="L4" s="15" t="s">
        <v>142</v>
      </c>
      <c r="M4" s="235" t="s">
        <v>143</v>
      </c>
      <c r="N4" s="235"/>
      <c r="O4" s="235"/>
      <c r="P4" s="235"/>
      <c r="Q4" s="236"/>
      <c r="R4" s="17"/>
      <c r="S4" s="237" t="s">
        <v>2022</v>
      </c>
      <c r="T4" s="238"/>
      <c r="U4" s="238"/>
      <c r="V4" s="225" t="s">
        <v>144</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145</v>
      </c>
      <c r="D6" s="221" t="s">
        <v>146</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147</v>
      </c>
      <c r="M8" s="24" t="s">
        <v>148</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205.5" customHeight="1" thickTop="1" thickBot="1" x14ac:dyDescent="0.25">
      <c r="B10" s="25" t="s">
        <v>21</v>
      </c>
      <c r="C10" s="225" t="s">
        <v>149</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96</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150</v>
      </c>
      <c r="C21" s="202"/>
      <c r="D21" s="202"/>
      <c r="E21" s="202"/>
      <c r="F21" s="202"/>
      <c r="G21" s="202"/>
      <c r="H21" s="202"/>
      <c r="I21" s="202"/>
      <c r="J21" s="202"/>
      <c r="K21" s="202"/>
      <c r="L21" s="202"/>
      <c r="M21" s="203" t="s">
        <v>145</v>
      </c>
      <c r="N21" s="203"/>
      <c r="O21" s="203" t="s">
        <v>48</v>
      </c>
      <c r="P21" s="203"/>
      <c r="Q21" s="204" t="s">
        <v>49</v>
      </c>
      <c r="R21" s="204"/>
      <c r="S21" s="33" t="s">
        <v>50</v>
      </c>
      <c r="T21" s="33" t="s">
        <v>50</v>
      </c>
      <c r="U21" s="33" t="s">
        <v>50</v>
      </c>
      <c r="V21" s="33">
        <f>+IF(ISERR(U21/T21*100),"N/A",ROUND(U21/T21*100,2))</f>
        <v>100</v>
      </c>
      <c r="W21" s="34">
        <f>+IF(ISERR(U21/S21*100),"N/A",ROUND(U21/S21*100,2))</f>
        <v>100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151</v>
      </c>
      <c r="F25" s="40"/>
      <c r="G25" s="40"/>
      <c r="H25" s="41"/>
      <c r="I25" s="41"/>
      <c r="J25" s="41"/>
      <c r="K25" s="41"/>
      <c r="L25" s="41"/>
      <c r="M25" s="41"/>
      <c r="N25" s="41"/>
      <c r="O25" s="41"/>
      <c r="P25" s="42"/>
      <c r="Q25" s="42"/>
      <c r="R25" s="43" t="s">
        <v>152</v>
      </c>
      <c r="S25" s="44" t="s">
        <v>10</v>
      </c>
      <c r="T25" s="42"/>
      <c r="U25" s="44" t="s">
        <v>84</v>
      </c>
      <c r="V25" s="42"/>
      <c r="W25" s="45">
        <f>+IF(ISERR(U25/R25*100),"N/A",ROUND(U25/R25*100,2))</f>
        <v>0</v>
      </c>
    </row>
    <row r="26" spans="2:27" ht="26.25" customHeight="1" thickBot="1" x14ac:dyDescent="0.25">
      <c r="B26" s="196" t="s">
        <v>69</v>
      </c>
      <c r="C26" s="197"/>
      <c r="D26" s="197"/>
      <c r="E26" s="46" t="s">
        <v>151</v>
      </c>
      <c r="F26" s="46"/>
      <c r="G26" s="46"/>
      <c r="H26" s="47"/>
      <c r="I26" s="47"/>
      <c r="J26" s="47"/>
      <c r="K26" s="47"/>
      <c r="L26" s="47"/>
      <c r="M26" s="47"/>
      <c r="N26" s="47"/>
      <c r="O26" s="47"/>
      <c r="P26" s="48"/>
      <c r="Q26" s="48"/>
      <c r="R26" s="49" t="s">
        <v>140</v>
      </c>
      <c r="S26" s="50" t="s">
        <v>141</v>
      </c>
      <c r="T26" s="50">
        <f>+IF(ISERR(S26/R26*100),"N/A",ROUND(S26/R26*100,2))</f>
        <v>100</v>
      </c>
      <c r="U26" s="50" t="s">
        <v>84</v>
      </c>
      <c r="V26" s="50">
        <f>+IF(ISERR(U26/S26*100),"N/A",ROUND(U26/S26*100,2))</f>
        <v>0</v>
      </c>
      <c r="W26" s="51">
        <f>+IF(ISERR(U26/R26*100),"N/A",ROUND(U26/R26*100,2))</f>
        <v>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2265</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09.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2266</v>
      </c>
      <c r="C30" s="180"/>
      <c r="D30" s="180"/>
      <c r="E30" s="180"/>
      <c r="F30" s="180"/>
      <c r="G30" s="180"/>
      <c r="H30" s="180"/>
      <c r="I30" s="180"/>
      <c r="J30" s="180"/>
      <c r="K30" s="180"/>
      <c r="L30" s="180"/>
      <c r="M30" s="180"/>
      <c r="N30" s="180"/>
      <c r="O30" s="180"/>
      <c r="P30" s="180"/>
      <c r="Q30" s="180"/>
      <c r="R30" s="180"/>
      <c r="S30" s="180"/>
      <c r="T30" s="180"/>
      <c r="U30" s="180"/>
      <c r="V30" s="180"/>
      <c r="W30" s="181"/>
    </row>
    <row r="31" spans="2:27" ht="42"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2267</v>
      </c>
      <c r="C32" s="180"/>
      <c r="D32" s="180"/>
      <c r="E32" s="180"/>
      <c r="F32" s="180"/>
      <c r="G32" s="180"/>
      <c r="H32" s="180"/>
      <c r="I32" s="180"/>
      <c r="J32" s="180"/>
      <c r="K32" s="180"/>
      <c r="L32" s="180"/>
      <c r="M32" s="180"/>
      <c r="N32" s="180"/>
      <c r="O32" s="180"/>
      <c r="P32" s="180"/>
      <c r="Q32" s="180"/>
      <c r="R32" s="180"/>
      <c r="S32" s="180"/>
      <c r="T32" s="180"/>
      <c r="U32" s="180"/>
      <c r="V32" s="180"/>
      <c r="W32" s="181"/>
    </row>
    <row r="33" spans="2:23" ht="33.75" customHeight="1"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1532</v>
      </c>
      <c r="D4" s="232" t="s">
        <v>1531</v>
      </c>
      <c r="E4" s="232"/>
      <c r="F4" s="232"/>
      <c r="G4" s="232"/>
      <c r="H4" s="233"/>
      <c r="I4" s="16"/>
      <c r="J4" s="234" t="s">
        <v>6</v>
      </c>
      <c r="K4" s="232"/>
      <c r="L4" s="15" t="s">
        <v>1579</v>
      </c>
      <c r="M4" s="235" t="s">
        <v>1578</v>
      </c>
      <c r="N4" s="235"/>
      <c r="O4" s="235"/>
      <c r="P4" s="235"/>
      <c r="Q4" s="236"/>
      <c r="R4" s="17"/>
      <c r="S4" s="237" t="s">
        <v>2022</v>
      </c>
      <c r="T4" s="238"/>
      <c r="U4" s="238"/>
      <c r="V4" s="225" t="s">
        <v>1577</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1557</v>
      </c>
      <c r="D6" s="221" t="s">
        <v>1563</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1576</v>
      </c>
      <c r="K8" s="24" t="s">
        <v>19</v>
      </c>
      <c r="L8" s="24" t="s">
        <v>1575</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1561</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1574</v>
      </c>
      <c r="C21" s="202"/>
      <c r="D21" s="202"/>
      <c r="E21" s="202"/>
      <c r="F21" s="202"/>
      <c r="G21" s="202"/>
      <c r="H21" s="202"/>
      <c r="I21" s="202"/>
      <c r="J21" s="202"/>
      <c r="K21" s="202"/>
      <c r="L21" s="202"/>
      <c r="M21" s="203" t="s">
        <v>1557</v>
      </c>
      <c r="N21" s="203"/>
      <c r="O21" s="203" t="s">
        <v>48</v>
      </c>
      <c r="P21" s="203"/>
      <c r="Q21" s="204" t="s">
        <v>64</v>
      </c>
      <c r="R21" s="204"/>
      <c r="S21" s="33" t="s">
        <v>50</v>
      </c>
      <c r="T21" s="33" t="s">
        <v>1573</v>
      </c>
      <c r="U21" s="33" t="s">
        <v>1572</v>
      </c>
      <c r="V21" s="33">
        <f>+IF(ISERR(U21/T21*100),"N/A",ROUND(U21/T21*100,2))</f>
        <v>101.4</v>
      </c>
      <c r="W21" s="34">
        <f>+IF(ISERR(U21/S21*100),"N/A",ROUND(U21/S21*100,2))</f>
        <v>106.08</v>
      </c>
    </row>
    <row r="22" spans="2:27" ht="56.25" customHeight="1" thickBot="1" x14ac:dyDescent="0.25">
      <c r="B22" s="201" t="s">
        <v>1571</v>
      </c>
      <c r="C22" s="202"/>
      <c r="D22" s="202"/>
      <c r="E22" s="202"/>
      <c r="F22" s="202"/>
      <c r="G22" s="202"/>
      <c r="H22" s="202"/>
      <c r="I22" s="202"/>
      <c r="J22" s="202"/>
      <c r="K22" s="202"/>
      <c r="L22" s="202"/>
      <c r="M22" s="203" t="s">
        <v>1557</v>
      </c>
      <c r="N22" s="203"/>
      <c r="O22" s="203" t="s">
        <v>48</v>
      </c>
      <c r="P22" s="203"/>
      <c r="Q22" s="204" t="s">
        <v>49</v>
      </c>
      <c r="R22" s="204"/>
      <c r="S22" s="33" t="s">
        <v>141</v>
      </c>
      <c r="T22" s="33" t="s">
        <v>1570</v>
      </c>
      <c r="U22" s="33" t="s">
        <v>1569</v>
      </c>
      <c r="V22" s="33">
        <f>+IF(ISERR(U22/T22*100),"N/A",ROUND(U22/T22*100,2))</f>
        <v>90.57</v>
      </c>
      <c r="W22" s="34">
        <f>+IF(ISERR(U22/S22*100),"N/A",ROUND(U22/S22*100,2))</f>
        <v>96</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1555</v>
      </c>
      <c r="F26" s="40"/>
      <c r="G26" s="40"/>
      <c r="H26" s="41"/>
      <c r="I26" s="41"/>
      <c r="J26" s="41"/>
      <c r="K26" s="41"/>
      <c r="L26" s="41"/>
      <c r="M26" s="41"/>
      <c r="N26" s="41"/>
      <c r="O26" s="41"/>
      <c r="P26" s="42"/>
      <c r="Q26" s="42"/>
      <c r="R26" s="43" t="s">
        <v>1568</v>
      </c>
      <c r="S26" s="44" t="s">
        <v>10</v>
      </c>
      <c r="T26" s="42"/>
      <c r="U26" s="44" t="s">
        <v>1567</v>
      </c>
      <c r="V26" s="42"/>
      <c r="W26" s="45">
        <f>+IF(ISERR(U26/R26*100),"N/A",ROUND(U26/R26*100,2))</f>
        <v>95.47</v>
      </c>
    </row>
    <row r="27" spans="2:27" ht="26.25" customHeight="1" thickBot="1" x14ac:dyDescent="0.25">
      <c r="B27" s="196" t="s">
        <v>69</v>
      </c>
      <c r="C27" s="197"/>
      <c r="D27" s="197"/>
      <c r="E27" s="46" t="s">
        <v>1555</v>
      </c>
      <c r="F27" s="46"/>
      <c r="G27" s="46"/>
      <c r="H27" s="47"/>
      <c r="I27" s="47"/>
      <c r="J27" s="47"/>
      <c r="K27" s="47"/>
      <c r="L27" s="47"/>
      <c r="M27" s="47"/>
      <c r="N27" s="47"/>
      <c r="O27" s="47"/>
      <c r="P27" s="48"/>
      <c r="Q27" s="48"/>
      <c r="R27" s="49" t="s">
        <v>1567</v>
      </c>
      <c r="S27" s="50" t="s">
        <v>1567</v>
      </c>
      <c r="T27" s="50">
        <f>+IF(ISERR(S27/R27*100),"N/A",ROUND(S27/R27*100,2))</f>
        <v>100</v>
      </c>
      <c r="U27" s="50" t="s">
        <v>1567</v>
      </c>
      <c r="V27" s="50">
        <f>+IF(ISERR(U27/S27*100),"N/A",ROUND(U27/S27*100,2))</f>
        <v>100</v>
      </c>
      <c r="W27" s="51">
        <f>+IF(ISERR(U27/R27*100),"N/A",ROUND(U27/R27*100,2))</f>
        <v>100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2092</v>
      </c>
      <c r="C29" s="180"/>
      <c r="D29" s="180"/>
      <c r="E29" s="180"/>
      <c r="F29" s="180"/>
      <c r="G29" s="180"/>
      <c r="H29" s="180"/>
      <c r="I29" s="180"/>
      <c r="J29" s="180"/>
      <c r="K29" s="180"/>
      <c r="L29" s="180"/>
      <c r="M29" s="180"/>
      <c r="N29" s="180"/>
      <c r="O29" s="180"/>
      <c r="P29" s="180"/>
      <c r="Q29" s="180"/>
      <c r="R29" s="180"/>
      <c r="S29" s="180"/>
      <c r="T29" s="180"/>
      <c r="U29" s="180"/>
      <c r="V29" s="180"/>
      <c r="W29" s="181"/>
    </row>
    <row r="30" spans="2:27" ht="116.2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2093</v>
      </c>
      <c r="C31" s="180"/>
      <c r="D31" s="180"/>
      <c r="E31" s="180"/>
      <c r="F31" s="180"/>
      <c r="G31" s="180"/>
      <c r="H31" s="180"/>
      <c r="I31" s="180"/>
      <c r="J31" s="180"/>
      <c r="K31" s="180"/>
      <c r="L31" s="180"/>
      <c r="M31" s="180"/>
      <c r="N31" s="180"/>
      <c r="O31" s="180"/>
      <c r="P31" s="180"/>
      <c r="Q31" s="180"/>
      <c r="R31" s="180"/>
      <c r="S31" s="180"/>
      <c r="T31" s="180"/>
      <c r="U31" s="180"/>
      <c r="V31" s="180"/>
      <c r="W31" s="181"/>
    </row>
    <row r="32" spans="2:27" ht="42.7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2094</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75"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10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1532</v>
      </c>
      <c r="D4" s="232" t="s">
        <v>1531</v>
      </c>
      <c r="E4" s="232"/>
      <c r="F4" s="232"/>
      <c r="G4" s="232"/>
      <c r="H4" s="233"/>
      <c r="I4" s="16"/>
      <c r="J4" s="234" t="s">
        <v>6</v>
      </c>
      <c r="K4" s="232"/>
      <c r="L4" s="15" t="s">
        <v>1173</v>
      </c>
      <c r="M4" s="235" t="s">
        <v>1172</v>
      </c>
      <c r="N4" s="235"/>
      <c r="O4" s="235"/>
      <c r="P4" s="235"/>
      <c r="Q4" s="236"/>
      <c r="R4" s="17"/>
      <c r="S4" s="237" t="s">
        <v>2022</v>
      </c>
      <c r="T4" s="238"/>
      <c r="U4" s="238"/>
      <c r="V4" s="225" t="s">
        <v>1600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1599</v>
      </c>
      <c r="D6" s="221" t="s">
        <v>1598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1597</v>
      </c>
      <c r="D7" s="223" t="s">
        <v>1596</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1595</v>
      </c>
      <c r="D8" s="223" t="s">
        <v>1594</v>
      </c>
      <c r="E8" s="223"/>
      <c r="F8" s="223"/>
      <c r="G8" s="223"/>
      <c r="H8" s="223"/>
      <c r="I8" s="20"/>
      <c r="J8" s="24" t="s">
        <v>19</v>
      </c>
      <c r="K8" s="24" t="s">
        <v>19</v>
      </c>
      <c r="L8" s="24" t="s">
        <v>19</v>
      </c>
      <c r="M8" s="24" t="s">
        <v>19</v>
      </c>
      <c r="N8" s="23"/>
      <c r="O8" s="20"/>
      <c r="P8" s="224" t="s">
        <v>10</v>
      </c>
      <c r="Q8" s="224"/>
      <c r="R8" s="224"/>
      <c r="S8" s="224"/>
      <c r="T8" s="224"/>
      <c r="U8" s="224"/>
      <c r="V8" s="224"/>
      <c r="W8" s="224"/>
    </row>
    <row r="9" spans="1:29" ht="30" customHeight="1" x14ac:dyDescent="0.2">
      <c r="B9" s="21"/>
      <c r="C9" s="19" t="s">
        <v>1593</v>
      </c>
      <c r="D9" s="223" t="s">
        <v>1592</v>
      </c>
      <c r="E9" s="223"/>
      <c r="F9" s="223"/>
      <c r="G9" s="223"/>
      <c r="H9" s="223"/>
      <c r="I9" s="223" t="s">
        <v>10</v>
      </c>
      <c r="J9" s="223"/>
      <c r="K9" s="223"/>
      <c r="L9" s="223"/>
      <c r="M9" s="223"/>
      <c r="N9" s="223"/>
      <c r="O9" s="223"/>
      <c r="P9" s="223"/>
      <c r="Q9" s="223"/>
      <c r="R9" s="223"/>
      <c r="S9" s="223"/>
      <c r="T9" s="223"/>
      <c r="U9" s="223"/>
      <c r="V9" s="223"/>
      <c r="W9" s="224"/>
    </row>
    <row r="10" spans="1:29" ht="30" customHeight="1" x14ac:dyDescent="0.2">
      <c r="B10" s="21"/>
      <c r="C10" s="19" t="s">
        <v>171</v>
      </c>
      <c r="D10" s="223" t="s">
        <v>1591</v>
      </c>
      <c r="E10" s="223"/>
      <c r="F10" s="223"/>
      <c r="G10" s="223"/>
      <c r="H10" s="223"/>
      <c r="I10" s="224" t="s">
        <v>10</v>
      </c>
      <c r="J10" s="224"/>
      <c r="K10" s="224"/>
      <c r="L10" s="224"/>
      <c r="M10" s="224"/>
      <c r="N10" s="224"/>
      <c r="O10" s="224"/>
      <c r="P10" s="224"/>
      <c r="Q10" s="224"/>
      <c r="R10" s="224"/>
      <c r="S10" s="224"/>
      <c r="T10" s="224"/>
      <c r="U10" s="224"/>
      <c r="V10" s="224"/>
      <c r="W10" s="224"/>
    </row>
    <row r="11" spans="1:29" ht="30" customHeight="1" x14ac:dyDescent="0.2">
      <c r="B11" s="21"/>
      <c r="C11" s="19" t="s">
        <v>1590</v>
      </c>
      <c r="D11" s="223" t="s">
        <v>1589</v>
      </c>
      <c r="E11" s="223"/>
      <c r="F11" s="223"/>
      <c r="G11" s="223"/>
      <c r="H11" s="223"/>
      <c r="I11" s="224" t="s">
        <v>10</v>
      </c>
      <c r="J11" s="224"/>
      <c r="K11" s="224"/>
      <c r="L11" s="224"/>
      <c r="M11" s="224"/>
      <c r="N11" s="224"/>
      <c r="O11" s="224"/>
      <c r="P11" s="224"/>
      <c r="Q11" s="224"/>
      <c r="R11" s="224"/>
      <c r="S11" s="224"/>
      <c r="T11" s="224"/>
      <c r="U11" s="224"/>
      <c r="V11" s="224"/>
      <c r="W11" s="224"/>
    </row>
    <row r="12" spans="1:29" ht="30" customHeight="1" x14ac:dyDescent="0.2">
      <c r="B12" s="21"/>
      <c r="C12" s="19" t="s">
        <v>1588</v>
      </c>
      <c r="D12" s="223" t="s">
        <v>1587</v>
      </c>
      <c r="E12" s="223"/>
      <c r="F12" s="223"/>
      <c r="G12" s="223"/>
      <c r="H12" s="223"/>
      <c r="I12" s="224" t="s">
        <v>10</v>
      </c>
      <c r="J12" s="224"/>
      <c r="K12" s="224"/>
      <c r="L12" s="224"/>
      <c r="M12" s="224"/>
      <c r="N12" s="224"/>
      <c r="O12" s="224"/>
      <c r="P12" s="224"/>
      <c r="Q12" s="224"/>
      <c r="R12" s="224"/>
      <c r="S12" s="224"/>
      <c r="T12" s="224"/>
      <c r="U12" s="224"/>
      <c r="V12" s="224"/>
      <c r="W12" s="224"/>
    </row>
    <row r="13" spans="1:29" ht="30" customHeight="1" x14ac:dyDescent="0.2">
      <c r="B13" s="21"/>
      <c r="C13" s="19" t="s">
        <v>1586</v>
      </c>
      <c r="D13" s="223" t="s">
        <v>1585</v>
      </c>
      <c r="E13" s="223"/>
      <c r="F13" s="223"/>
      <c r="G13" s="223"/>
      <c r="H13" s="223"/>
      <c r="I13" s="224" t="s">
        <v>10</v>
      </c>
      <c r="J13" s="224"/>
      <c r="K13" s="224"/>
      <c r="L13" s="224"/>
      <c r="M13" s="224"/>
      <c r="N13" s="224"/>
      <c r="O13" s="224"/>
      <c r="P13" s="224"/>
      <c r="Q13" s="224"/>
      <c r="R13" s="224"/>
      <c r="S13" s="224"/>
      <c r="T13" s="224"/>
      <c r="U13" s="224"/>
      <c r="V13" s="224"/>
      <c r="W13" s="224"/>
    </row>
    <row r="14" spans="1:29" ht="25.5" customHeight="1" thickBot="1" x14ac:dyDescent="0.25">
      <c r="B14" s="21"/>
      <c r="C14" s="224" t="s">
        <v>10</v>
      </c>
      <c r="D14" s="224"/>
      <c r="E14" s="224"/>
      <c r="F14" s="224"/>
      <c r="G14" s="224"/>
      <c r="H14" s="224"/>
      <c r="I14" s="224"/>
      <c r="J14" s="224"/>
      <c r="K14" s="224"/>
      <c r="L14" s="224"/>
      <c r="M14" s="224"/>
      <c r="N14" s="224"/>
      <c r="O14" s="224"/>
      <c r="P14" s="224"/>
      <c r="Q14" s="224"/>
      <c r="R14" s="224"/>
      <c r="S14" s="224"/>
      <c r="T14" s="224"/>
      <c r="U14" s="224"/>
      <c r="V14" s="224"/>
      <c r="W14" s="224"/>
    </row>
    <row r="15" spans="1:29" ht="66.75" customHeight="1" thickTop="1" thickBot="1" x14ac:dyDescent="0.25">
      <c r="B15" s="25" t="s">
        <v>21</v>
      </c>
      <c r="C15" s="225" t="s">
        <v>10</v>
      </c>
      <c r="D15" s="225"/>
      <c r="E15" s="225"/>
      <c r="F15" s="225"/>
      <c r="G15" s="225"/>
      <c r="H15" s="225"/>
      <c r="I15" s="225"/>
      <c r="J15" s="225"/>
      <c r="K15" s="225"/>
      <c r="L15" s="225"/>
      <c r="M15" s="225"/>
      <c r="N15" s="225"/>
      <c r="O15" s="225"/>
      <c r="P15" s="225"/>
      <c r="Q15" s="225"/>
      <c r="R15" s="225"/>
      <c r="S15" s="225"/>
      <c r="T15" s="225"/>
      <c r="U15" s="225"/>
      <c r="V15" s="225"/>
      <c r="W15" s="226"/>
    </row>
    <row r="16" spans="1:29" ht="9" customHeight="1" thickTop="1" thickBot="1" x14ac:dyDescent="0.25"/>
    <row r="17" spans="2:27" ht="21.75" customHeight="1" thickTop="1" thickBot="1" x14ac:dyDescent="0.25">
      <c r="B17" s="9" t="s">
        <v>23</v>
      </c>
      <c r="C17" s="10"/>
      <c r="D17" s="10"/>
      <c r="E17" s="10"/>
      <c r="F17" s="10"/>
      <c r="G17" s="10"/>
      <c r="H17" s="11"/>
      <c r="I17" s="11"/>
      <c r="J17" s="11"/>
      <c r="K17" s="11"/>
      <c r="L17" s="11"/>
      <c r="M17" s="11"/>
      <c r="N17" s="11"/>
      <c r="O17" s="11"/>
      <c r="P17" s="11"/>
      <c r="Q17" s="11"/>
      <c r="R17" s="11"/>
      <c r="S17" s="11"/>
      <c r="T17" s="11"/>
      <c r="U17" s="11"/>
      <c r="V17" s="11"/>
      <c r="W17" s="12"/>
    </row>
    <row r="18" spans="2:27" ht="19.5" customHeight="1" thickTop="1" x14ac:dyDescent="0.2">
      <c r="B18" s="227" t="s">
        <v>24</v>
      </c>
      <c r="C18" s="228"/>
      <c r="D18" s="228"/>
      <c r="E18" s="228"/>
      <c r="F18" s="228"/>
      <c r="G18" s="228"/>
      <c r="H18" s="228"/>
      <c r="I18" s="228"/>
      <c r="J18" s="28"/>
      <c r="K18" s="228" t="s">
        <v>25</v>
      </c>
      <c r="L18" s="228"/>
      <c r="M18" s="228"/>
      <c r="N18" s="228"/>
      <c r="O18" s="228"/>
      <c r="P18" s="228"/>
      <c r="Q18" s="228"/>
      <c r="R18" s="29"/>
      <c r="S18" s="228" t="s">
        <v>26</v>
      </c>
      <c r="T18" s="228"/>
      <c r="U18" s="228"/>
      <c r="V18" s="228"/>
      <c r="W18" s="229"/>
    </row>
    <row r="19" spans="2:27" ht="69" customHeight="1" x14ac:dyDescent="0.2">
      <c r="B19" s="18" t="s">
        <v>27</v>
      </c>
      <c r="C19" s="221" t="s">
        <v>10</v>
      </c>
      <c r="D19" s="221"/>
      <c r="E19" s="221"/>
      <c r="F19" s="221"/>
      <c r="G19" s="221"/>
      <c r="H19" s="221"/>
      <c r="I19" s="221"/>
      <c r="J19" s="30"/>
      <c r="K19" s="30" t="s">
        <v>28</v>
      </c>
      <c r="L19" s="221" t="s">
        <v>10</v>
      </c>
      <c r="M19" s="221"/>
      <c r="N19" s="221"/>
      <c r="O19" s="221"/>
      <c r="P19" s="221"/>
      <c r="Q19" s="221"/>
      <c r="R19" s="20"/>
      <c r="S19" s="30" t="s">
        <v>29</v>
      </c>
      <c r="T19" s="222" t="s">
        <v>1584</v>
      </c>
      <c r="U19" s="222"/>
      <c r="V19" s="222"/>
      <c r="W19" s="222"/>
    </row>
    <row r="20" spans="2:27" ht="86.25" customHeight="1" x14ac:dyDescent="0.2">
      <c r="B20" s="18" t="s">
        <v>31</v>
      </c>
      <c r="C20" s="221" t="s">
        <v>10</v>
      </c>
      <c r="D20" s="221"/>
      <c r="E20" s="221"/>
      <c r="F20" s="221"/>
      <c r="G20" s="221"/>
      <c r="H20" s="221"/>
      <c r="I20" s="221"/>
      <c r="J20" s="30"/>
      <c r="K20" s="30" t="s">
        <v>31</v>
      </c>
      <c r="L20" s="221" t="s">
        <v>10</v>
      </c>
      <c r="M20" s="221"/>
      <c r="N20" s="221"/>
      <c r="O20" s="221"/>
      <c r="P20" s="221"/>
      <c r="Q20" s="221"/>
      <c r="R20" s="20"/>
      <c r="S20" s="30" t="s">
        <v>32</v>
      </c>
      <c r="T20" s="222" t="s">
        <v>10</v>
      </c>
      <c r="U20" s="222"/>
      <c r="V20" s="222"/>
      <c r="W20" s="222"/>
    </row>
    <row r="21" spans="2:27" ht="25.5" customHeight="1" thickBot="1" x14ac:dyDescent="0.25">
      <c r="B21" s="31" t="s">
        <v>33</v>
      </c>
      <c r="C21" s="205" t="s">
        <v>10</v>
      </c>
      <c r="D21" s="205"/>
      <c r="E21" s="205"/>
      <c r="F21" s="205"/>
      <c r="G21" s="205"/>
      <c r="H21" s="205"/>
      <c r="I21" s="205"/>
      <c r="J21" s="205"/>
      <c r="K21" s="205"/>
      <c r="L21" s="205"/>
      <c r="M21" s="205"/>
      <c r="N21" s="205"/>
      <c r="O21" s="205"/>
      <c r="P21" s="205"/>
      <c r="Q21" s="205"/>
      <c r="R21" s="205"/>
      <c r="S21" s="205"/>
      <c r="T21" s="205"/>
      <c r="U21" s="205"/>
      <c r="V21" s="205"/>
      <c r="W21" s="206"/>
    </row>
    <row r="22" spans="2:27" ht="21.75" customHeight="1" thickTop="1" thickBot="1" x14ac:dyDescent="0.25">
      <c r="B22" s="9" t="s">
        <v>34</v>
      </c>
      <c r="C22" s="10"/>
      <c r="D22" s="10"/>
      <c r="E22" s="10"/>
      <c r="F22" s="10"/>
      <c r="G22" s="10"/>
      <c r="H22" s="11"/>
      <c r="I22" s="11"/>
      <c r="J22" s="11"/>
      <c r="K22" s="11"/>
      <c r="L22" s="11"/>
      <c r="M22" s="11"/>
      <c r="N22" s="11"/>
      <c r="O22" s="11"/>
      <c r="P22" s="11"/>
      <c r="Q22" s="11"/>
      <c r="R22" s="11"/>
      <c r="S22" s="11"/>
      <c r="T22" s="11"/>
      <c r="U22" s="11"/>
      <c r="V22" s="11"/>
      <c r="W22" s="12"/>
    </row>
    <row r="23" spans="2:27" ht="25.5" customHeight="1" thickTop="1" thickBot="1" x14ac:dyDescent="0.25">
      <c r="B23" s="207" t="s">
        <v>35</v>
      </c>
      <c r="C23" s="208"/>
      <c r="D23" s="208"/>
      <c r="E23" s="208"/>
      <c r="F23" s="208"/>
      <c r="G23" s="208"/>
      <c r="H23" s="208"/>
      <c r="I23" s="208"/>
      <c r="J23" s="208"/>
      <c r="K23" s="208"/>
      <c r="L23" s="208"/>
      <c r="M23" s="208"/>
      <c r="N23" s="208"/>
      <c r="O23" s="208"/>
      <c r="P23" s="208"/>
      <c r="Q23" s="208"/>
      <c r="R23" s="208"/>
      <c r="S23" s="208"/>
      <c r="T23" s="209"/>
      <c r="U23" s="192" t="s">
        <v>36</v>
      </c>
      <c r="V23" s="191"/>
      <c r="W23" s="193"/>
    </row>
    <row r="24" spans="2:27" ht="14.25" customHeight="1" x14ac:dyDescent="0.2">
      <c r="B24" s="210" t="s">
        <v>37</v>
      </c>
      <c r="C24" s="211"/>
      <c r="D24" s="211"/>
      <c r="E24" s="211"/>
      <c r="F24" s="211"/>
      <c r="G24" s="211"/>
      <c r="H24" s="211"/>
      <c r="I24" s="211"/>
      <c r="J24" s="211"/>
      <c r="K24" s="211"/>
      <c r="L24" s="211"/>
      <c r="M24" s="211" t="s">
        <v>38</v>
      </c>
      <c r="N24" s="211"/>
      <c r="O24" s="211" t="s">
        <v>39</v>
      </c>
      <c r="P24" s="211"/>
      <c r="Q24" s="211" t="s">
        <v>40</v>
      </c>
      <c r="R24" s="211"/>
      <c r="S24" s="211" t="s">
        <v>41</v>
      </c>
      <c r="T24" s="214" t="s">
        <v>42</v>
      </c>
      <c r="U24" s="216" t="s">
        <v>43</v>
      </c>
      <c r="V24" s="218" t="s">
        <v>44</v>
      </c>
      <c r="W24" s="219" t="s">
        <v>45</v>
      </c>
    </row>
    <row r="25" spans="2:27" ht="27" customHeight="1" thickBot="1" x14ac:dyDescent="0.25">
      <c r="B25" s="212"/>
      <c r="C25" s="213"/>
      <c r="D25" s="213"/>
      <c r="E25" s="213"/>
      <c r="F25" s="213"/>
      <c r="G25" s="213"/>
      <c r="H25" s="213"/>
      <c r="I25" s="213"/>
      <c r="J25" s="213"/>
      <c r="K25" s="213"/>
      <c r="L25" s="213"/>
      <c r="M25" s="213"/>
      <c r="N25" s="213"/>
      <c r="O25" s="213"/>
      <c r="P25" s="213"/>
      <c r="Q25" s="213"/>
      <c r="R25" s="213"/>
      <c r="S25" s="213"/>
      <c r="T25" s="215"/>
      <c r="U25" s="217"/>
      <c r="V25" s="213"/>
      <c r="W25" s="220"/>
      <c r="Z25" s="32"/>
      <c r="AA25" s="32"/>
    </row>
    <row r="26" spans="2:27" ht="56.25" customHeight="1" x14ac:dyDescent="0.2">
      <c r="B26" s="201" t="s">
        <v>1583</v>
      </c>
      <c r="C26" s="202"/>
      <c r="D26" s="202"/>
      <c r="E26" s="202"/>
      <c r="F26" s="202"/>
      <c r="G26" s="202"/>
      <c r="H26" s="202"/>
      <c r="I26" s="202"/>
      <c r="J26" s="202"/>
      <c r="K26" s="202"/>
      <c r="L26" s="202"/>
      <c r="M26" s="203" t="s">
        <v>171</v>
      </c>
      <c r="N26" s="203"/>
      <c r="O26" s="203" t="s">
        <v>48</v>
      </c>
      <c r="P26" s="203"/>
      <c r="Q26" s="204" t="s">
        <v>49</v>
      </c>
      <c r="R26" s="204"/>
      <c r="S26" s="33" t="s">
        <v>1582</v>
      </c>
      <c r="T26" s="33" t="s">
        <v>1582</v>
      </c>
      <c r="U26" s="33" t="s">
        <v>1581</v>
      </c>
      <c r="V26" s="33">
        <f>+IF(ISERR(U26/T26*100),"N/A",ROUND(U26/T26*100,2))</f>
        <v>100.47</v>
      </c>
      <c r="W26" s="34">
        <f>+IF(ISERR(U26/S26*100),"N/A",ROUND(U26/S26*100,2))</f>
        <v>100.47</v>
      </c>
    </row>
    <row r="27" spans="2:27" ht="56.25" customHeight="1" thickBot="1" x14ac:dyDescent="0.25">
      <c r="B27" s="201" t="s">
        <v>1580</v>
      </c>
      <c r="C27" s="202"/>
      <c r="D27" s="202"/>
      <c r="E27" s="202"/>
      <c r="F27" s="202"/>
      <c r="G27" s="202"/>
      <c r="H27" s="202"/>
      <c r="I27" s="202"/>
      <c r="J27" s="202"/>
      <c r="K27" s="202"/>
      <c r="L27" s="202"/>
      <c r="M27" s="203" t="s">
        <v>171</v>
      </c>
      <c r="N27" s="203"/>
      <c r="O27" s="203" t="s">
        <v>48</v>
      </c>
      <c r="P27" s="203"/>
      <c r="Q27" s="204" t="s">
        <v>49</v>
      </c>
      <c r="R27" s="204"/>
      <c r="S27" s="33" t="s">
        <v>850</v>
      </c>
      <c r="T27" s="33" t="s">
        <v>850</v>
      </c>
      <c r="U27" s="33" t="s">
        <v>1336</v>
      </c>
      <c r="V27" s="33">
        <f>+IF(ISERR(U27/T27*100),"N/A",ROUND(U27/T27*100,2))</f>
        <v>101.15</v>
      </c>
      <c r="W27" s="34">
        <f>+IF(ISERR(U27/S27*100),"N/A",ROUND(U27/S27*100,2))</f>
        <v>101.15</v>
      </c>
    </row>
    <row r="28" spans="2:27" ht="21.75" customHeight="1" thickTop="1" thickBot="1" x14ac:dyDescent="0.25">
      <c r="B28" s="9" t="s">
        <v>59</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x14ac:dyDescent="0.25">
      <c r="B29" s="185" t="s">
        <v>2281</v>
      </c>
      <c r="C29" s="186"/>
      <c r="D29" s="186"/>
      <c r="E29" s="186"/>
      <c r="F29" s="186"/>
      <c r="G29" s="186"/>
      <c r="H29" s="186"/>
      <c r="I29" s="186"/>
      <c r="J29" s="186"/>
      <c r="K29" s="186"/>
      <c r="L29" s="186"/>
      <c r="M29" s="186"/>
      <c r="N29" s="186"/>
      <c r="O29" s="186"/>
      <c r="P29" s="186"/>
      <c r="Q29" s="187"/>
      <c r="R29" s="36" t="s">
        <v>41</v>
      </c>
      <c r="S29" s="191" t="s">
        <v>42</v>
      </c>
      <c r="T29" s="191"/>
      <c r="U29" s="37" t="s">
        <v>60</v>
      </c>
      <c r="V29" s="192" t="s">
        <v>61</v>
      </c>
      <c r="W29" s="193"/>
    </row>
    <row r="30" spans="2:27" ht="30.75" customHeight="1" thickBot="1" x14ac:dyDescent="0.25">
      <c r="B30" s="188"/>
      <c r="C30" s="189"/>
      <c r="D30" s="189"/>
      <c r="E30" s="189"/>
      <c r="F30" s="189"/>
      <c r="G30" s="189"/>
      <c r="H30" s="189"/>
      <c r="I30" s="189"/>
      <c r="J30" s="189"/>
      <c r="K30" s="189"/>
      <c r="L30" s="189"/>
      <c r="M30" s="189"/>
      <c r="N30" s="189"/>
      <c r="O30" s="189"/>
      <c r="P30" s="189"/>
      <c r="Q30" s="190"/>
      <c r="R30" s="38" t="s">
        <v>62</v>
      </c>
      <c r="S30" s="38" t="s">
        <v>62</v>
      </c>
      <c r="T30" s="38" t="s">
        <v>48</v>
      </c>
      <c r="U30" s="38" t="s">
        <v>62</v>
      </c>
      <c r="V30" s="38" t="s">
        <v>63</v>
      </c>
      <c r="W30" s="39" t="s">
        <v>64</v>
      </c>
      <c r="Y30" s="35"/>
    </row>
    <row r="31" spans="2:27" s="159" customFormat="1" ht="23.25" customHeight="1" thickBot="1" x14ac:dyDescent="0.25">
      <c r="B31" s="194" t="s">
        <v>65</v>
      </c>
      <c r="C31" s="195"/>
      <c r="D31" s="195"/>
      <c r="E31" s="155" t="s">
        <v>2464</v>
      </c>
      <c r="F31" s="155"/>
      <c r="G31" s="155"/>
      <c r="H31" s="41"/>
      <c r="I31" s="41"/>
      <c r="J31" s="41"/>
      <c r="K31" s="41"/>
      <c r="L31" s="41"/>
      <c r="M31" s="41"/>
      <c r="N31" s="41"/>
      <c r="O31" s="41"/>
      <c r="P31" s="42"/>
      <c r="Q31" s="42"/>
      <c r="R31" s="43">
        <v>25.806047</v>
      </c>
      <c r="S31" s="44"/>
      <c r="T31" s="42"/>
      <c r="U31" s="44">
        <v>3</v>
      </c>
      <c r="V31" s="42"/>
      <c r="W31" s="45">
        <f>+IF(ISERR(U31/R31*100),"N/A",ROUND(U31/R31*100,2))</f>
        <v>11.63</v>
      </c>
    </row>
    <row r="32" spans="2:27" s="159" customFormat="1" ht="26.25" customHeight="1" x14ac:dyDescent="0.2">
      <c r="B32" s="196" t="s">
        <v>69</v>
      </c>
      <c r="C32" s="197"/>
      <c r="D32" s="197"/>
      <c r="E32" s="156" t="s">
        <v>2464</v>
      </c>
      <c r="F32" s="156"/>
      <c r="G32" s="156"/>
      <c r="H32" s="47"/>
      <c r="I32" s="47"/>
      <c r="J32" s="47"/>
      <c r="K32" s="47"/>
      <c r="L32" s="47"/>
      <c r="M32" s="47"/>
      <c r="N32" s="47"/>
      <c r="O32" s="47"/>
      <c r="P32" s="48"/>
      <c r="Q32" s="48"/>
      <c r="R32" s="65">
        <v>3</v>
      </c>
      <c r="S32" s="65">
        <v>3</v>
      </c>
      <c r="T32" s="66">
        <f>+IF(ISERR(S32/R32*100),"N/A",ROUND(S32/R32*100,2))</f>
        <v>100</v>
      </c>
      <c r="U32" s="65">
        <v>3</v>
      </c>
      <c r="V32" s="50">
        <f>+IF(ISERR(U32/S32*100),"N/A",ROUND(U32/S32*100,2))</f>
        <v>100</v>
      </c>
      <c r="W32" s="51">
        <f>+IF(ISERR(U32/R32*100),"N/A",ROUND(U32/R32*100,2))</f>
        <v>100</v>
      </c>
    </row>
    <row r="33" spans="2:23" s="159" customFormat="1" ht="23.25" customHeight="1" thickBot="1" x14ac:dyDescent="0.25">
      <c r="B33" s="194" t="s">
        <v>65</v>
      </c>
      <c r="C33" s="195"/>
      <c r="D33" s="195"/>
      <c r="E33" s="155" t="s">
        <v>1666</v>
      </c>
      <c r="F33" s="155"/>
      <c r="G33" s="155"/>
      <c r="H33" s="41"/>
      <c r="I33" s="41"/>
      <c r="J33" s="41"/>
      <c r="K33" s="41"/>
      <c r="L33" s="41"/>
      <c r="M33" s="41"/>
      <c r="N33" s="41"/>
      <c r="O33" s="41"/>
      <c r="P33" s="42"/>
      <c r="Q33" s="42"/>
      <c r="R33" s="43">
        <v>14.971798</v>
      </c>
      <c r="S33" s="44"/>
      <c r="T33" s="42"/>
      <c r="U33" s="44">
        <v>5.20556E-2</v>
      </c>
      <c r="V33" s="42"/>
      <c r="W33" s="45">
        <f t="shared" ref="W33:W96" si="0">+IF(ISERR(U33/R33*100),"N/A",ROUND(U33/R33*100,2))</f>
        <v>0.35</v>
      </c>
    </row>
    <row r="34" spans="2:23" s="159" customFormat="1" ht="26.25" customHeight="1" x14ac:dyDescent="0.2">
      <c r="B34" s="196" t="s">
        <v>69</v>
      </c>
      <c r="C34" s="197"/>
      <c r="D34" s="197"/>
      <c r="E34" s="156" t="s">
        <v>1666</v>
      </c>
      <c r="F34" s="156"/>
      <c r="G34" s="156"/>
      <c r="H34" s="47"/>
      <c r="I34" s="47"/>
      <c r="J34" s="47"/>
      <c r="K34" s="47"/>
      <c r="L34" s="47"/>
      <c r="M34" s="47"/>
      <c r="N34" s="47"/>
      <c r="O34" s="47"/>
      <c r="P34" s="48"/>
      <c r="Q34" s="48"/>
      <c r="R34" s="65">
        <v>5.20556E-2</v>
      </c>
      <c r="S34" s="65">
        <v>5.20556E-2</v>
      </c>
      <c r="T34" s="66">
        <f t="shared" ref="T34" si="1">+IF(ISERR(S34/R34*100),"N/A",ROUND(S34/R34*100,2))</f>
        <v>100</v>
      </c>
      <c r="U34" s="65">
        <v>5.20556E-2</v>
      </c>
      <c r="V34" s="50">
        <f t="shared" ref="V34" si="2">+IF(ISERR(U34/S34*100),"N/A",ROUND(U34/S34*100,2))</f>
        <v>100</v>
      </c>
      <c r="W34" s="51">
        <f t="shared" si="0"/>
        <v>100</v>
      </c>
    </row>
    <row r="35" spans="2:23" s="159" customFormat="1" ht="23.25" customHeight="1" thickBot="1" x14ac:dyDescent="0.25">
      <c r="B35" s="194" t="s">
        <v>65</v>
      </c>
      <c r="C35" s="195"/>
      <c r="D35" s="195"/>
      <c r="E35" s="155" t="s">
        <v>1663</v>
      </c>
      <c r="F35" s="155"/>
      <c r="G35" s="155"/>
      <c r="H35" s="41"/>
      <c r="I35" s="41"/>
      <c r="J35" s="41"/>
      <c r="K35" s="41"/>
      <c r="L35" s="41"/>
      <c r="M35" s="41"/>
      <c r="N35" s="41"/>
      <c r="O35" s="41"/>
      <c r="P35" s="42"/>
      <c r="Q35" s="42"/>
      <c r="R35" s="43">
        <v>7.8431090000000001</v>
      </c>
      <c r="S35" s="44"/>
      <c r="T35" s="42"/>
      <c r="U35" s="44">
        <v>0</v>
      </c>
      <c r="V35" s="42"/>
      <c r="W35" s="45">
        <f t="shared" si="0"/>
        <v>0</v>
      </c>
    </row>
    <row r="36" spans="2:23" s="159" customFormat="1" ht="26.25" customHeight="1" x14ac:dyDescent="0.2">
      <c r="B36" s="196" t="s">
        <v>69</v>
      </c>
      <c r="C36" s="197"/>
      <c r="D36" s="197"/>
      <c r="E36" s="156" t="s">
        <v>1663</v>
      </c>
      <c r="F36" s="156"/>
      <c r="G36" s="156"/>
      <c r="H36" s="47"/>
      <c r="I36" s="47"/>
      <c r="J36" s="47"/>
      <c r="K36" s="47"/>
      <c r="L36" s="47"/>
      <c r="M36" s="47"/>
      <c r="N36" s="47"/>
      <c r="O36" s="47"/>
      <c r="P36" s="48"/>
      <c r="Q36" s="48"/>
      <c r="R36" s="65">
        <v>0</v>
      </c>
      <c r="S36" s="65">
        <v>0</v>
      </c>
      <c r="T36" s="66" t="str">
        <f t="shared" ref="T36" si="3">+IF(ISERR(S36/R36*100),"N/A",ROUND(S36/R36*100,2))</f>
        <v>N/A</v>
      </c>
      <c r="U36" s="65">
        <v>0</v>
      </c>
      <c r="V36" s="50" t="str">
        <f t="shared" ref="V36" si="4">+IF(ISERR(U36/S36*100),"N/A",ROUND(U36/S36*100,2))</f>
        <v>N/A</v>
      </c>
      <c r="W36" s="51" t="str">
        <f t="shared" si="0"/>
        <v>N/A</v>
      </c>
    </row>
    <row r="37" spans="2:23" s="159" customFormat="1" ht="23.25" customHeight="1" thickBot="1" x14ac:dyDescent="0.25">
      <c r="B37" s="194" t="s">
        <v>65</v>
      </c>
      <c r="C37" s="195"/>
      <c r="D37" s="195"/>
      <c r="E37" s="155" t="s">
        <v>2465</v>
      </c>
      <c r="F37" s="155"/>
      <c r="G37" s="155"/>
      <c r="H37" s="41"/>
      <c r="I37" s="41"/>
      <c r="J37" s="41"/>
      <c r="K37" s="41"/>
      <c r="L37" s="41"/>
      <c r="M37" s="41"/>
      <c r="N37" s="41"/>
      <c r="O37" s="41"/>
      <c r="P37" s="42"/>
      <c r="Q37" s="42"/>
      <c r="R37" s="43">
        <v>16.792663999999998</v>
      </c>
      <c r="S37" s="44"/>
      <c r="T37" s="42"/>
      <c r="U37" s="44">
        <v>0</v>
      </c>
      <c r="V37" s="42"/>
      <c r="W37" s="45">
        <f t="shared" si="0"/>
        <v>0</v>
      </c>
    </row>
    <row r="38" spans="2:23" s="159" customFormat="1" ht="26.25" customHeight="1" x14ac:dyDescent="0.2">
      <c r="B38" s="196" t="s">
        <v>69</v>
      </c>
      <c r="C38" s="197"/>
      <c r="D38" s="197"/>
      <c r="E38" s="156" t="s">
        <v>2465</v>
      </c>
      <c r="F38" s="156"/>
      <c r="G38" s="156"/>
      <c r="H38" s="47"/>
      <c r="I38" s="47"/>
      <c r="J38" s="47"/>
      <c r="K38" s="47"/>
      <c r="L38" s="47"/>
      <c r="M38" s="47"/>
      <c r="N38" s="47"/>
      <c r="O38" s="47"/>
      <c r="P38" s="48"/>
      <c r="Q38" s="48"/>
      <c r="R38" s="65">
        <v>0</v>
      </c>
      <c r="S38" s="65">
        <v>0</v>
      </c>
      <c r="T38" s="66" t="str">
        <f t="shared" ref="T38" si="5">+IF(ISERR(S38/R38*100),"N/A",ROUND(S38/R38*100,2))</f>
        <v>N/A</v>
      </c>
      <c r="U38" s="65">
        <v>0</v>
      </c>
      <c r="V38" s="50" t="str">
        <f t="shared" ref="V38" si="6">+IF(ISERR(U38/S38*100),"N/A",ROUND(U38/S38*100,2))</f>
        <v>N/A</v>
      </c>
      <c r="W38" s="51" t="str">
        <f t="shared" si="0"/>
        <v>N/A</v>
      </c>
    </row>
    <row r="39" spans="2:23" s="159" customFormat="1" ht="23.25" customHeight="1" thickBot="1" x14ac:dyDescent="0.25">
      <c r="B39" s="194" t="s">
        <v>65</v>
      </c>
      <c r="C39" s="195"/>
      <c r="D39" s="195"/>
      <c r="E39" s="155" t="s">
        <v>2466</v>
      </c>
      <c r="F39" s="155"/>
      <c r="G39" s="155"/>
      <c r="H39" s="41"/>
      <c r="I39" s="41"/>
      <c r="J39" s="41"/>
      <c r="K39" s="41"/>
      <c r="L39" s="41"/>
      <c r="M39" s="41"/>
      <c r="N39" s="41"/>
      <c r="O39" s="41"/>
      <c r="P39" s="42"/>
      <c r="Q39" s="42"/>
      <c r="R39" s="43">
        <v>28.837554000000001</v>
      </c>
      <c r="S39" s="44"/>
      <c r="T39" s="42"/>
      <c r="U39" s="44">
        <v>3.5094623700000001</v>
      </c>
      <c r="V39" s="42"/>
      <c r="W39" s="45">
        <f t="shared" si="0"/>
        <v>12.17</v>
      </c>
    </row>
    <row r="40" spans="2:23" s="159" customFormat="1" ht="26.25" customHeight="1" x14ac:dyDescent="0.2">
      <c r="B40" s="196" t="s">
        <v>69</v>
      </c>
      <c r="C40" s="197"/>
      <c r="D40" s="197"/>
      <c r="E40" s="156" t="s">
        <v>2466</v>
      </c>
      <c r="F40" s="156"/>
      <c r="G40" s="156"/>
      <c r="H40" s="47"/>
      <c r="I40" s="47"/>
      <c r="J40" s="47"/>
      <c r="K40" s="47"/>
      <c r="L40" s="47"/>
      <c r="M40" s="47"/>
      <c r="N40" s="47"/>
      <c r="O40" s="47"/>
      <c r="P40" s="48"/>
      <c r="Q40" s="48"/>
      <c r="R40" s="65">
        <v>3.5094623700000001</v>
      </c>
      <c r="S40" s="65">
        <v>3.5094623700000001</v>
      </c>
      <c r="T40" s="66">
        <f t="shared" ref="T40" si="7">+IF(ISERR(S40/R40*100),"N/A",ROUND(S40/R40*100,2))</f>
        <v>100</v>
      </c>
      <c r="U40" s="65">
        <v>3.5094623700000001</v>
      </c>
      <c r="V40" s="50">
        <f t="shared" ref="V40" si="8">+IF(ISERR(U40/S40*100),"N/A",ROUND(U40/S40*100,2))</f>
        <v>100</v>
      </c>
      <c r="W40" s="51">
        <f t="shared" si="0"/>
        <v>100</v>
      </c>
    </row>
    <row r="41" spans="2:23" s="159" customFormat="1" ht="23.25" customHeight="1" thickBot="1" x14ac:dyDescent="0.25">
      <c r="B41" s="194" t="s">
        <v>65</v>
      </c>
      <c r="C41" s="195"/>
      <c r="D41" s="195"/>
      <c r="E41" s="155" t="s">
        <v>2467</v>
      </c>
      <c r="F41" s="155"/>
      <c r="G41" s="155"/>
      <c r="H41" s="41"/>
      <c r="I41" s="41"/>
      <c r="J41" s="41"/>
      <c r="K41" s="41"/>
      <c r="L41" s="41"/>
      <c r="M41" s="41"/>
      <c r="N41" s="41"/>
      <c r="O41" s="41"/>
      <c r="P41" s="42"/>
      <c r="Q41" s="42"/>
      <c r="R41" s="43">
        <v>15.638735</v>
      </c>
      <c r="S41" s="44"/>
      <c r="T41" s="42"/>
      <c r="U41" s="44">
        <v>0.97097999999999995</v>
      </c>
      <c r="V41" s="42"/>
      <c r="W41" s="45">
        <f t="shared" si="0"/>
        <v>6.21</v>
      </c>
    </row>
    <row r="42" spans="2:23" s="159" customFormat="1" ht="26.25" customHeight="1" x14ac:dyDescent="0.2">
      <c r="B42" s="196" t="s">
        <v>69</v>
      </c>
      <c r="C42" s="197"/>
      <c r="D42" s="197"/>
      <c r="E42" s="156" t="s">
        <v>2467</v>
      </c>
      <c r="F42" s="156"/>
      <c r="G42" s="156"/>
      <c r="H42" s="47"/>
      <c r="I42" s="47"/>
      <c r="J42" s="47"/>
      <c r="K42" s="47"/>
      <c r="L42" s="47"/>
      <c r="M42" s="47"/>
      <c r="N42" s="47"/>
      <c r="O42" s="47"/>
      <c r="P42" s="48"/>
      <c r="Q42" s="48"/>
      <c r="R42" s="65">
        <v>0.97097999999999995</v>
      </c>
      <c r="S42" s="65">
        <v>0.97097999999999995</v>
      </c>
      <c r="T42" s="66">
        <f t="shared" ref="T42" si="9">+IF(ISERR(S42/R42*100),"N/A",ROUND(S42/R42*100,2))</f>
        <v>100</v>
      </c>
      <c r="U42" s="65">
        <v>0.97097999999999995</v>
      </c>
      <c r="V42" s="50">
        <f t="shared" ref="V42" si="10">+IF(ISERR(U42/S42*100),"N/A",ROUND(U42/S42*100,2))</f>
        <v>100</v>
      </c>
      <c r="W42" s="51">
        <f t="shared" si="0"/>
        <v>100</v>
      </c>
    </row>
    <row r="43" spans="2:23" s="159" customFormat="1" ht="23.25" customHeight="1" thickBot="1" x14ac:dyDescent="0.25">
      <c r="B43" s="194" t="s">
        <v>65</v>
      </c>
      <c r="C43" s="195"/>
      <c r="D43" s="195"/>
      <c r="E43" s="155" t="s">
        <v>2468</v>
      </c>
      <c r="F43" s="155"/>
      <c r="G43" s="155"/>
      <c r="H43" s="41"/>
      <c r="I43" s="41"/>
      <c r="J43" s="41"/>
      <c r="K43" s="41"/>
      <c r="L43" s="41"/>
      <c r="M43" s="41"/>
      <c r="N43" s="41"/>
      <c r="O43" s="41"/>
      <c r="P43" s="42"/>
      <c r="Q43" s="42"/>
      <c r="R43" s="43">
        <v>49.317771999999998</v>
      </c>
      <c r="S43" s="44"/>
      <c r="T43" s="42"/>
      <c r="U43" s="44">
        <v>3.5306294399999998</v>
      </c>
      <c r="V43" s="42"/>
      <c r="W43" s="45">
        <f t="shared" si="0"/>
        <v>7.16</v>
      </c>
    </row>
    <row r="44" spans="2:23" s="159" customFormat="1" ht="26.25" customHeight="1" x14ac:dyDescent="0.2">
      <c r="B44" s="196" t="s">
        <v>69</v>
      </c>
      <c r="C44" s="197"/>
      <c r="D44" s="197"/>
      <c r="E44" s="156" t="s">
        <v>2468</v>
      </c>
      <c r="F44" s="156"/>
      <c r="G44" s="156"/>
      <c r="H44" s="47"/>
      <c r="I44" s="47"/>
      <c r="J44" s="47"/>
      <c r="K44" s="47"/>
      <c r="L44" s="47"/>
      <c r="M44" s="47"/>
      <c r="N44" s="47"/>
      <c r="O44" s="47"/>
      <c r="P44" s="48"/>
      <c r="Q44" s="48"/>
      <c r="R44" s="65">
        <v>3.5306294399999998</v>
      </c>
      <c r="S44" s="65">
        <v>3.5306294399999998</v>
      </c>
      <c r="T44" s="66">
        <f t="shared" ref="T44" si="11">+IF(ISERR(S44/R44*100),"N/A",ROUND(S44/R44*100,2))</f>
        <v>100</v>
      </c>
      <c r="U44" s="65">
        <v>3.5306294399999998</v>
      </c>
      <c r="V44" s="50">
        <f t="shared" ref="V44" si="12">+IF(ISERR(U44/S44*100),"N/A",ROUND(U44/S44*100,2))</f>
        <v>100</v>
      </c>
      <c r="W44" s="51">
        <f t="shared" si="0"/>
        <v>100</v>
      </c>
    </row>
    <row r="45" spans="2:23" s="159" customFormat="1" ht="23.25" customHeight="1" thickBot="1" x14ac:dyDescent="0.25">
      <c r="B45" s="194" t="s">
        <v>65</v>
      </c>
      <c r="C45" s="195"/>
      <c r="D45" s="195"/>
      <c r="E45" s="155" t="s">
        <v>2469</v>
      </c>
      <c r="F45" s="155"/>
      <c r="G45" s="155"/>
      <c r="H45" s="41"/>
      <c r="I45" s="41"/>
      <c r="J45" s="41"/>
      <c r="K45" s="41"/>
      <c r="L45" s="41"/>
      <c r="M45" s="41"/>
      <c r="N45" s="41"/>
      <c r="O45" s="41"/>
      <c r="P45" s="42"/>
      <c r="Q45" s="42"/>
      <c r="R45" s="43">
        <v>32.208137000000001</v>
      </c>
      <c r="S45" s="44"/>
      <c r="T45" s="42"/>
      <c r="U45" s="44">
        <v>2.0061664299999999</v>
      </c>
      <c r="V45" s="42"/>
      <c r="W45" s="45">
        <f t="shared" si="0"/>
        <v>6.23</v>
      </c>
    </row>
    <row r="46" spans="2:23" s="159" customFormat="1" ht="26.25" customHeight="1" x14ac:dyDescent="0.2">
      <c r="B46" s="196" t="s">
        <v>69</v>
      </c>
      <c r="C46" s="197"/>
      <c r="D46" s="197"/>
      <c r="E46" s="156" t="s">
        <v>2469</v>
      </c>
      <c r="F46" s="156"/>
      <c r="G46" s="156"/>
      <c r="H46" s="47"/>
      <c r="I46" s="47"/>
      <c r="J46" s="47"/>
      <c r="K46" s="47"/>
      <c r="L46" s="47"/>
      <c r="M46" s="47"/>
      <c r="N46" s="47"/>
      <c r="O46" s="47"/>
      <c r="P46" s="48"/>
      <c r="Q46" s="48"/>
      <c r="R46" s="65">
        <v>2.0061664299999999</v>
      </c>
      <c r="S46" s="65">
        <v>2.0061664299999999</v>
      </c>
      <c r="T46" s="66">
        <f t="shared" ref="T46" si="13">+IF(ISERR(S46/R46*100),"N/A",ROUND(S46/R46*100,2))</f>
        <v>100</v>
      </c>
      <c r="U46" s="65">
        <v>2.0061664299999999</v>
      </c>
      <c r="V46" s="50">
        <f t="shared" ref="V46" si="14">+IF(ISERR(U46/S46*100),"N/A",ROUND(U46/S46*100,2))</f>
        <v>100</v>
      </c>
      <c r="W46" s="51">
        <f t="shared" si="0"/>
        <v>100</v>
      </c>
    </row>
    <row r="47" spans="2:23" s="159" customFormat="1" ht="23.25" customHeight="1" thickBot="1" x14ac:dyDescent="0.25">
      <c r="B47" s="194" t="s">
        <v>65</v>
      </c>
      <c r="C47" s="195"/>
      <c r="D47" s="195"/>
      <c r="E47" s="155" t="s">
        <v>2470</v>
      </c>
      <c r="F47" s="155"/>
      <c r="G47" s="155"/>
      <c r="H47" s="41"/>
      <c r="I47" s="41"/>
      <c r="J47" s="41"/>
      <c r="K47" s="41"/>
      <c r="L47" s="41"/>
      <c r="M47" s="41"/>
      <c r="N47" s="41"/>
      <c r="O47" s="41"/>
      <c r="P47" s="42"/>
      <c r="Q47" s="42"/>
      <c r="R47" s="43">
        <v>84.411985000000001</v>
      </c>
      <c r="S47" s="44"/>
      <c r="T47" s="42"/>
      <c r="U47" s="44">
        <v>6.6411106799999997</v>
      </c>
      <c r="V47" s="42"/>
      <c r="W47" s="45">
        <f t="shared" si="0"/>
        <v>7.87</v>
      </c>
    </row>
    <row r="48" spans="2:23" s="159" customFormat="1" ht="26.25" customHeight="1" x14ac:dyDescent="0.2">
      <c r="B48" s="196" t="s">
        <v>69</v>
      </c>
      <c r="C48" s="197"/>
      <c r="D48" s="197"/>
      <c r="E48" s="156" t="s">
        <v>2470</v>
      </c>
      <c r="F48" s="156"/>
      <c r="G48" s="156"/>
      <c r="H48" s="47"/>
      <c r="I48" s="47"/>
      <c r="J48" s="47"/>
      <c r="K48" s="47"/>
      <c r="L48" s="47"/>
      <c r="M48" s="47"/>
      <c r="N48" s="47"/>
      <c r="O48" s="47"/>
      <c r="P48" s="48"/>
      <c r="Q48" s="48"/>
      <c r="R48" s="65">
        <v>6.6411106799999997</v>
      </c>
      <c r="S48" s="65">
        <v>6.6411106799999997</v>
      </c>
      <c r="T48" s="66">
        <f t="shared" ref="T48" si="15">+IF(ISERR(S48/R48*100),"N/A",ROUND(S48/R48*100,2))</f>
        <v>100</v>
      </c>
      <c r="U48" s="65">
        <v>6.6411106799999997</v>
      </c>
      <c r="V48" s="50">
        <f t="shared" ref="V48" si="16">+IF(ISERR(U48/S48*100),"N/A",ROUND(U48/S48*100,2))</f>
        <v>100</v>
      </c>
      <c r="W48" s="51">
        <f t="shared" si="0"/>
        <v>100</v>
      </c>
    </row>
    <row r="49" spans="2:23" s="159" customFormat="1" ht="23.25" customHeight="1" thickBot="1" x14ac:dyDescent="0.25">
      <c r="B49" s="194" t="s">
        <v>65</v>
      </c>
      <c r="C49" s="195"/>
      <c r="D49" s="195"/>
      <c r="E49" s="155" t="s">
        <v>2471</v>
      </c>
      <c r="F49" s="155"/>
      <c r="G49" s="155"/>
      <c r="H49" s="41"/>
      <c r="I49" s="41"/>
      <c r="J49" s="41"/>
      <c r="K49" s="41"/>
      <c r="L49" s="41"/>
      <c r="M49" s="41"/>
      <c r="N49" s="41"/>
      <c r="O49" s="41"/>
      <c r="P49" s="42"/>
      <c r="Q49" s="42"/>
      <c r="R49" s="43">
        <v>29.717473999999999</v>
      </c>
      <c r="S49" s="44"/>
      <c r="T49" s="42"/>
      <c r="U49" s="44">
        <v>2.9745499999999998</v>
      </c>
      <c r="V49" s="42"/>
      <c r="W49" s="45">
        <f t="shared" si="0"/>
        <v>10.01</v>
      </c>
    </row>
    <row r="50" spans="2:23" s="159" customFormat="1" ht="26.25" customHeight="1" x14ac:dyDescent="0.2">
      <c r="B50" s="196" t="s">
        <v>69</v>
      </c>
      <c r="C50" s="197"/>
      <c r="D50" s="197"/>
      <c r="E50" s="156" t="s">
        <v>2471</v>
      </c>
      <c r="F50" s="156"/>
      <c r="G50" s="156"/>
      <c r="H50" s="47"/>
      <c r="I50" s="47"/>
      <c r="J50" s="47"/>
      <c r="K50" s="47"/>
      <c r="L50" s="47"/>
      <c r="M50" s="47"/>
      <c r="N50" s="47"/>
      <c r="O50" s="47"/>
      <c r="P50" s="48"/>
      <c r="Q50" s="48"/>
      <c r="R50" s="65">
        <v>2.9745499999999998</v>
      </c>
      <c r="S50" s="65">
        <v>2.9745499999999998</v>
      </c>
      <c r="T50" s="66">
        <f t="shared" ref="T50" si="17">+IF(ISERR(S50/R50*100),"N/A",ROUND(S50/R50*100,2))</f>
        <v>100</v>
      </c>
      <c r="U50" s="65">
        <v>2.9745499999999998</v>
      </c>
      <c r="V50" s="50">
        <f t="shared" ref="V50" si="18">+IF(ISERR(U50/S50*100),"N/A",ROUND(U50/S50*100,2))</f>
        <v>100</v>
      </c>
      <c r="W50" s="51">
        <f t="shared" si="0"/>
        <v>100</v>
      </c>
    </row>
    <row r="51" spans="2:23" s="159" customFormat="1" ht="23.25" customHeight="1" thickBot="1" x14ac:dyDescent="0.25">
      <c r="B51" s="194" t="s">
        <v>65</v>
      </c>
      <c r="C51" s="195"/>
      <c r="D51" s="195"/>
      <c r="E51" s="155" t="s">
        <v>2472</v>
      </c>
      <c r="F51" s="155"/>
      <c r="G51" s="155"/>
      <c r="H51" s="41"/>
      <c r="I51" s="41"/>
      <c r="J51" s="41"/>
      <c r="K51" s="41"/>
      <c r="L51" s="41"/>
      <c r="M51" s="41"/>
      <c r="N51" s="41"/>
      <c r="O51" s="41"/>
      <c r="P51" s="42"/>
      <c r="Q51" s="42"/>
      <c r="R51" s="43">
        <v>72.816332000000003</v>
      </c>
      <c r="S51" s="44"/>
      <c r="T51" s="42"/>
      <c r="U51" s="44">
        <v>7.3</v>
      </c>
      <c r="V51" s="42"/>
      <c r="W51" s="45">
        <f t="shared" si="0"/>
        <v>10.029999999999999</v>
      </c>
    </row>
    <row r="52" spans="2:23" s="159" customFormat="1" ht="26.25" customHeight="1" x14ac:dyDescent="0.2">
      <c r="B52" s="196" t="s">
        <v>69</v>
      </c>
      <c r="C52" s="197"/>
      <c r="D52" s="197"/>
      <c r="E52" s="156" t="s">
        <v>2472</v>
      </c>
      <c r="F52" s="156"/>
      <c r="G52" s="156"/>
      <c r="H52" s="47"/>
      <c r="I52" s="47"/>
      <c r="J52" s="47"/>
      <c r="K52" s="47"/>
      <c r="L52" s="47"/>
      <c r="M52" s="47"/>
      <c r="N52" s="47"/>
      <c r="O52" s="47"/>
      <c r="P52" s="48"/>
      <c r="Q52" s="48"/>
      <c r="R52" s="65">
        <v>7.3</v>
      </c>
      <c r="S52" s="65">
        <v>7.3</v>
      </c>
      <c r="T52" s="66">
        <f t="shared" ref="T52" si="19">+IF(ISERR(S52/R52*100),"N/A",ROUND(S52/R52*100,2))</f>
        <v>100</v>
      </c>
      <c r="U52" s="65">
        <v>7.3</v>
      </c>
      <c r="V52" s="50">
        <f t="shared" ref="V52" si="20">+IF(ISERR(U52/S52*100),"N/A",ROUND(U52/S52*100,2))</f>
        <v>100</v>
      </c>
      <c r="W52" s="51">
        <f t="shared" si="0"/>
        <v>100</v>
      </c>
    </row>
    <row r="53" spans="2:23" s="159" customFormat="1" ht="23.25" customHeight="1" thickBot="1" x14ac:dyDescent="0.25">
      <c r="B53" s="194" t="s">
        <v>65</v>
      </c>
      <c r="C53" s="195"/>
      <c r="D53" s="195"/>
      <c r="E53" s="155" t="s">
        <v>2473</v>
      </c>
      <c r="F53" s="155"/>
      <c r="G53" s="155"/>
      <c r="H53" s="41"/>
      <c r="I53" s="41"/>
      <c r="J53" s="41"/>
      <c r="K53" s="41"/>
      <c r="L53" s="41"/>
      <c r="M53" s="41"/>
      <c r="N53" s="41"/>
      <c r="O53" s="41"/>
      <c r="P53" s="42"/>
      <c r="Q53" s="42"/>
      <c r="R53" s="43">
        <v>38.995159999999998</v>
      </c>
      <c r="S53" s="44"/>
      <c r="T53" s="42"/>
      <c r="U53" s="44">
        <v>4</v>
      </c>
      <c r="V53" s="42"/>
      <c r="W53" s="45">
        <f t="shared" si="0"/>
        <v>10.26</v>
      </c>
    </row>
    <row r="54" spans="2:23" s="159" customFormat="1" ht="26.25" customHeight="1" x14ac:dyDescent="0.2">
      <c r="B54" s="196" t="s">
        <v>69</v>
      </c>
      <c r="C54" s="197"/>
      <c r="D54" s="197"/>
      <c r="E54" s="156" t="s">
        <v>2473</v>
      </c>
      <c r="F54" s="156"/>
      <c r="G54" s="156"/>
      <c r="H54" s="47"/>
      <c r="I54" s="47"/>
      <c r="J54" s="47"/>
      <c r="K54" s="47"/>
      <c r="L54" s="47"/>
      <c r="M54" s="47"/>
      <c r="N54" s="47"/>
      <c r="O54" s="47"/>
      <c r="P54" s="48"/>
      <c r="Q54" s="48"/>
      <c r="R54" s="65">
        <v>4</v>
      </c>
      <c r="S54" s="65">
        <v>4</v>
      </c>
      <c r="T54" s="66">
        <f t="shared" ref="T54" si="21">+IF(ISERR(S54/R54*100),"N/A",ROUND(S54/R54*100,2))</f>
        <v>100</v>
      </c>
      <c r="U54" s="65">
        <v>4</v>
      </c>
      <c r="V54" s="50">
        <f t="shared" ref="V54" si="22">+IF(ISERR(U54/S54*100),"N/A",ROUND(U54/S54*100,2))</f>
        <v>100</v>
      </c>
      <c r="W54" s="51">
        <f t="shared" si="0"/>
        <v>100</v>
      </c>
    </row>
    <row r="55" spans="2:23" s="159" customFormat="1" ht="23.25" customHeight="1" thickBot="1" x14ac:dyDescent="0.25">
      <c r="B55" s="194" t="s">
        <v>65</v>
      </c>
      <c r="C55" s="195"/>
      <c r="D55" s="195"/>
      <c r="E55" s="155" t="s">
        <v>1427</v>
      </c>
      <c r="F55" s="155"/>
      <c r="G55" s="155"/>
      <c r="H55" s="41"/>
      <c r="I55" s="41"/>
      <c r="J55" s="41"/>
      <c r="K55" s="41"/>
      <c r="L55" s="41"/>
      <c r="M55" s="41"/>
      <c r="N55" s="41"/>
      <c r="O55" s="41"/>
      <c r="P55" s="42"/>
      <c r="Q55" s="42"/>
      <c r="R55" s="43">
        <v>32.793427999999999</v>
      </c>
      <c r="S55" s="44"/>
      <c r="T55" s="42"/>
      <c r="U55" s="44">
        <v>4</v>
      </c>
      <c r="V55" s="42"/>
      <c r="W55" s="45">
        <f t="shared" si="0"/>
        <v>12.2</v>
      </c>
    </row>
    <row r="56" spans="2:23" s="159" customFormat="1" ht="26.25" customHeight="1" x14ac:dyDescent="0.2">
      <c r="B56" s="196" t="s">
        <v>69</v>
      </c>
      <c r="C56" s="197"/>
      <c r="D56" s="197"/>
      <c r="E56" s="156" t="s">
        <v>1427</v>
      </c>
      <c r="F56" s="156"/>
      <c r="G56" s="156"/>
      <c r="H56" s="47"/>
      <c r="I56" s="47"/>
      <c r="J56" s="47"/>
      <c r="K56" s="47"/>
      <c r="L56" s="47"/>
      <c r="M56" s="47"/>
      <c r="N56" s="47"/>
      <c r="O56" s="47"/>
      <c r="P56" s="48"/>
      <c r="Q56" s="48"/>
      <c r="R56" s="65">
        <v>4</v>
      </c>
      <c r="S56" s="65">
        <v>4</v>
      </c>
      <c r="T56" s="66">
        <f t="shared" ref="T56" si="23">+IF(ISERR(S56/R56*100),"N/A",ROUND(S56/R56*100,2))</f>
        <v>100</v>
      </c>
      <c r="U56" s="65">
        <v>4</v>
      </c>
      <c r="V56" s="50">
        <f t="shared" ref="V56" si="24">+IF(ISERR(U56/S56*100),"N/A",ROUND(U56/S56*100,2))</f>
        <v>100</v>
      </c>
      <c r="W56" s="51">
        <f t="shared" si="0"/>
        <v>100</v>
      </c>
    </row>
    <row r="57" spans="2:23" s="159" customFormat="1" ht="23.25" customHeight="1" thickBot="1" x14ac:dyDescent="0.25">
      <c r="B57" s="194" t="s">
        <v>65</v>
      </c>
      <c r="C57" s="195"/>
      <c r="D57" s="195"/>
      <c r="E57" s="155" t="s">
        <v>2474</v>
      </c>
      <c r="F57" s="155"/>
      <c r="G57" s="155"/>
      <c r="H57" s="41"/>
      <c r="I57" s="41"/>
      <c r="J57" s="41"/>
      <c r="K57" s="41"/>
      <c r="L57" s="41"/>
      <c r="M57" s="41"/>
      <c r="N57" s="41"/>
      <c r="O57" s="41"/>
      <c r="P57" s="42"/>
      <c r="Q57" s="42"/>
      <c r="R57" s="43">
        <v>76.844014999999999</v>
      </c>
      <c r="S57" s="44"/>
      <c r="T57" s="42"/>
      <c r="U57" s="44">
        <v>7.69584476</v>
      </c>
      <c r="V57" s="42"/>
      <c r="W57" s="45">
        <f t="shared" si="0"/>
        <v>10.01</v>
      </c>
    </row>
    <row r="58" spans="2:23" s="159" customFormat="1" ht="26.25" customHeight="1" x14ac:dyDescent="0.2">
      <c r="B58" s="196" t="s">
        <v>69</v>
      </c>
      <c r="C58" s="197"/>
      <c r="D58" s="197"/>
      <c r="E58" s="156" t="s">
        <v>2474</v>
      </c>
      <c r="F58" s="156"/>
      <c r="G58" s="156"/>
      <c r="H58" s="47"/>
      <c r="I58" s="47"/>
      <c r="J58" s="47"/>
      <c r="K58" s="47"/>
      <c r="L58" s="47"/>
      <c r="M58" s="47"/>
      <c r="N58" s="47"/>
      <c r="O58" s="47"/>
      <c r="P58" s="48"/>
      <c r="Q58" s="48"/>
      <c r="R58" s="65">
        <v>7.69584476</v>
      </c>
      <c r="S58" s="65">
        <v>7.69584476</v>
      </c>
      <c r="T58" s="66">
        <f t="shared" ref="T58" si="25">+IF(ISERR(S58/R58*100),"N/A",ROUND(S58/R58*100,2))</f>
        <v>100</v>
      </c>
      <c r="U58" s="65">
        <v>7.69584476</v>
      </c>
      <c r="V58" s="50">
        <f t="shared" ref="V58" si="26">+IF(ISERR(U58/S58*100),"N/A",ROUND(U58/S58*100,2))</f>
        <v>100</v>
      </c>
      <c r="W58" s="51">
        <f t="shared" si="0"/>
        <v>100</v>
      </c>
    </row>
    <row r="59" spans="2:23" s="159" customFormat="1" ht="23.25" customHeight="1" thickBot="1" x14ac:dyDescent="0.25">
      <c r="B59" s="194" t="s">
        <v>65</v>
      </c>
      <c r="C59" s="195"/>
      <c r="D59" s="195"/>
      <c r="E59" s="155" t="s">
        <v>2475</v>
      </c>
      <c r="F59" s="155"/>
      <c r="G59" s="155"/>
      <c r="H59" s="41"/>
      <c r="I59" s="41"/>
      <c r="J59" s="41"/>
      <c r="K59" s="41"/>
      <c r="L59" s="41"/>
      <c r="M59" s="41"/>
      <c r="N59" s="41"/>
      <c r="O59" s="41"/>
      <c r="P59" s="42"/>
      <c r="Q59" s="42"/>
      <c r="R59" s="43">
        <v>162.66045800000001</v>
      </c>
      <c r="S59" s="44"/>
      <c r="T59" s="42"/>
      <c r="U59" s="44">
        <v>6.4584359500000001</v>
      </c>
      <c r="V59" s="42"/>
      <c r="W59" s="45">
        <f t="shared" si="0"/>
        <v>3.97</v>
      </c>
    </row>
    <row r="60" spans="2:23" s="159" customFormat="1" ht="26.25" customHeight="1" x14ac:dyDescent="0.2">
      <c r="B60" s="196" t="s">
        <v>69</v>
      </c>
      <c r="C60" s="197"/>
      <c r="D60" s="197"/>
      <c r="E60" s="156" t="s">
        <v>2475</v>
      </c>
      <c r="F60" s="156"/>
      <c r="G60" s="156"/>
      <c r="H60" s="47"/>
      <c r="I60" s="47"/>
      <c r="J60" s="47"/>
      <c r="K60" s="47"/>
      <c r="L60" s="47"/>
      <c r="M60" s="47"/>
      <c r="N60" s="47"/>
      <c r="O60" s="47"/>
      <c r="P60" s="48"/>
      <c r="Q60" s="48"/>
      <c r="R60" s="65">
        <v>6.4584359500000001</v>
      </c>
      <c r="S60" s="65">
        <v>6.4584359500000001</v>
      </c>
      <c r="T60" s="66">
        <f t="shared" ref="T60" si="27">+IF(ISERR(S60/R60*100),"N/A",ROUND(S60/R60*100,2))</f>
        <v>100</v>
      </c>
      <c r="U60" s="65">
        <v>6.4584359500000001</v>
      </c>
      <c r="V60" s="50">
        <f t="shared" ref="V60" si="28">+IF(ISERR(U60/S60*100),"N/A",ROUND(U60/S60*100,2))</f>
        <v>100</v>
      </c>
      <c r="W60" s="51">
        <f t="shared" si="0"/>
        <v>100</v>
      </c>
    </row>
    <row r="61" spans="2:23" s="159" customFormat="1" ht="23.25" customHeight="1" thickBot="1" x14ac:dyDescent="0.25">
      <c r="B61" s="194" t="s">
        <v>65</v>
      </c>
      <c r="C61" s="195"/>
      <c r="D61" s="195"/>
      <c r="E61" s="155" t="s">
        <v>2476</v>
      </c>
      <c r="F61" s="155"/>
      <c r="G61" s="155"/>
      <c r="H61" s="41"/>
      <c r="I61" s="41"/>
      <c r="J61" s="41"/>
      <c r="K61" s="41"/>
      <c r="L61" s="41"/>
      <c r="M61" s="41"/>
      <c r="N61" s="41"/>
      <c r="O61" s="41"/>
      <c r="P61" s="42"/>
      <c r="Q61" s="42"/>
      <c r="R61" s="43">
        <v>45.389853000000002</v>
      </c>
      <c r="S61" s="44"/>
      <c r="T61" s="42"/>
      <c r="U61" s="44">
        <v>4.0237499999999997</v>
      </c>
      <c r="V61" s="42"/>
      <c r="W61" s="45">
        <f t="shared" si="0"/>
        <v>8.86</v>
      </c>
    </row>
    <row r="62" spans="2:23" s="159" customFormat="1" ht="26.25" customHeight="1" x14ac:dyDescent="0.2">
      <c r="B62" s="196" t="s">
        <v>69</v>
      </c>
      <c r="C62" s="197"/>
      <c r="D62" s="197"/>
      <c r="E62" s="156" t="s">
        <v>2476</v>
      </c>
      <c r="F62" s="156"/>
      <c r="G62" s="156"/>
      <c r="H62" s="47"/>
      <c r="I62" s="47"/>
      <c r="J62" s="47"/>
      <c r="K62" s="47"/>
      <c r="L62" s="47"/>
      <c r="M62" s="47"/>
      <c r="N62" s="47"/>
      <c r="O62" s="47"/>
      <c r="P62" s="48"/>
      <c r="Q62" s="48"/>
      <c r="R62" s="65">
        <v>4.0237499999999997</v>
      </c>
      <c r="S62" s="65">
        <v>4.0237499999999997</v>
      </c>
      <c r="T62" s="66">
        <f t="shared" ref="T62" si="29">+IF(ISERR(S62/R62*100),"N/A",ROUND(S62/R62*100,2))</f>
        <v>100</v>
      </c>
      <c r="U62" s="65">
        <v>4.0237499999999997</v>
      </c>
      <c r="V62" s="50">
        <f t="shared" ref="V62" si="30">+IF(ISERR(U62/S62*100),"N/A",ROUND(U62/S62*100,2))</f>
        <v>100</v>
      </c>
      <c r="W62" s="51">
        <f t="shared" si="0"/>
        <v>100</v>
      </c>
    </row>
    <row r="63" spans="2:23" s="159" customFormat="1" ht="23.25" customHeight="1" thickBot="1" x14ac:dyDescent="0.25">
      <c r="B63" s="194" t="s">
        <v>65</v>
      </c>
      <c r="C63" s="195"/>
      <c r="D63" s="195"/>
      <c r="E63" s="155" t="s">
        <v>2477</v>
      </c>
      <c r="F63" s="155"/>
      <c r="G63" s="155"/>
      <c r="H63" s="41"/>
      <c r="I63" s="41"/>
      <c r="J63" s="41"/>
      <c r="K63" s="41"/>
      <c r="L63" s="41"/>
      <c r="M63" s="41"/>
      <c r="N63" s="41"/>
      <c r="O63" s="41"/>
      <c r="P63" s="42"/>
      <c r="Q63" s="42"/>
      <c r="R63" s="43">
        <v>31.20093</v>
      </c>
      <c r="S63" s="44"/>
      <c r="T63" s="42"/>
      <c r="U63" s="44">
        <v>2.99175682</v>
      </c>
      <c r="V63" s="42"/>
      <c r="W63" s="45">
        <f t="shared" si="0"/>
        <v>9.59</v>
      </c>
    </row>
    <row r="64" spans="2:23" s="159" customFormat="1" ht="26.25" customHeight="1" x14ac:dyDescent="0.2">
      <c r="B64" s="196" t="s">
        <v>69</v>
      </c>
      <c r="C64" s="197"/>
      <c r="D64" s="197"/>
      <c r="E64" s="156" t="s">
        <v>2477</v>
      </c>
      <c r="F64" s="156"/>
      <c r="G64" s="156"/>
      <c r="H64" s="47"/>
      <c r="I64" s="47"/>
      <c r="J64" s="47"/>
      <c r="K64" s="47"/>
      <c r="L64" s="47"/>
      <c r="M64" s="47"/>
      <c r="N64" s="47"/>
      <c r="O64" s="47"/>
      <c r="P64" s="48"/>
      <c r="Q64" s="48"/>
      <c r="R64" s="65">
        <v>2.99175682</v>
      </c>
      <c r="S64" s="65">
        <v>2.99175682</v>
      </c>
      <c r="T64" s="66">
        <f t="shared" ref="T64" si="31">+IF(ISERR(S64/R64*100),"N/A",ROUND(S64/R64*100,2))</f>
        <v>100</v>
      </c>
      <c r="U64" s="65">
        <v>2.99175682</v>
      </c>
      <c r="V64" s="50">
        <f t="shared" ref="V64" si="32">+IF(ISERR(U64/S64*100),"N/A",ROUND(U64/S64*100,2))</f>
        <v>100</v>
      </c>
      <c r="W64" s="51">
        <f t="shared" si="0"/>
        <v>100</v>
      </c>
    </row>
    <row r="65" spans="2:23" s="159" customFormat="1" ht="23.25" customHeight="1" thickBot="1" x14ac:dyDescent="0.25">
      <c r="B65" s="194" t="s">
        <v>65</v>
      </c>
      <c r="C65" s="195"/>
      <c r="D65" s="195"/>
      <c r="E65" s="155" t="s">
        <v>248</v>
      </c>
      <c r="F65" s="155"/>
      <c r="G65" s="155"/>
      <c r="H65" s="41"/>
      <c r="I65" s="41"/>
      <c r="J65" s="41"/>
      <c r="K65" s="41"/>
      <c r="L65" s="41"/>
      <c r="M65" s="41"/>
      <c r="N65" s="41"/>
      <c r="O65" s="41"/>
      <c r="P65" s="42"/>
      <c r="Q65" s="42"/>
      <c r="R65" s="43">
        <v>35.280341999999997</v>
      </c>
      <c r="S65" s="44"/>
      <c r="T65" s="42"/>
      <c r="U65" s="44">
        <v>2.1492085299999997</v>
      </c>
      <c r="V65" s="42"/>
      <c r="W65" s="45">
        <f t="shared" si="0"/>
        <v>6.09</v>
      </c>
    </row>
    <row r="66" spans="2:23" s="159" customFormat="1" ht="26.25" customHeight="1" x14ac:dyDescent="0.2">
      <c r="B66" s="196" t="s">
        <v>69</v>
      </c>
      <c r="C66" s="197"/>
      <c r="D66" s="197"/>
      <c r="E66" s="156" t="s">
        <v>248</v>
      </c>
      <c r="F66" s="156"/>
      <c r="G66" s="156"/>
      <c r="H66" s="47"/>
      <c r="I66" s="47"/>
      <c r="J66" s="47"/>
      <c r="K66" s="47"/>
      <c r="L66" s="47"/>
      <c r="M66" s="47"/>
      <c r="N66" s="47"/>
      <c r="O66" s="47"/>
      <c r="P66" s="48"/>
      <c r="Q66" s="48"/>
      <c r="R66" s="65">
        <v>2.1492085299999997</v>
      </c>
      <c r="S66" s="65">
        <v>2.1492085299999997</v>
      </c>
      <c r="T66" s="66">
        <f t="shared" ref="T66" si="33">+IF(ISERR(S66/R66*100),"N/A",ROUND(S66/R66*100,2))</f>
        <v>100</v>
      </c>
      <c r="U66" s="65">
        <v>2.1492085299999997</v>
      </c>
      <c r="V66" s="50">
        <f t="shared" ref="V66" si="34">+IF(ISERR(U66/S66*100),"N/A",ROUND(U66/S66*100,2))</f>
        <v>100</v>
      </c>
      <c r="W66" s="51">
        <f t="shared" si="0"/>
        <v>100</v>
      </c>
    </row>
    <row r="67" spans="2:23" s="159" customFormat="1" ht="23.25" customHeight="1" thickBot="1" x14ac:dyDescent="0.25">
      <c r="B67" s="194" t="s">
        <v>65</v>
      </c>
      <c r="C67" s="195"/>
      <c r="D67" s="195"/>
      <c r="E67" s="155" t="s">
        <v>244</v>
      </c>
      <c r="F67" s="155"/>
      <c r="G67" s="155"/>
      <c r="H67" s="41"/>
      <c r="I67" s="41"/>
      <c r="J67" s="41"/>
      <c r="K67" s="41"/>
      <c r="L67" s="41"/>
      <c r="M67" s="41"/>
      <c r="N67" s="41"/>
      <c r="O67" s="41"/>
      <c r="P67" s="42"/>
      <c r="Q67" s="42"/>
      <c r="R67" s="43">
        <v>24.003146999999998</v>
      </c>
      <c r="S67" s="44"/>
      <c r="T67" s="42"/>
      <c r="U67" s="44">
        <v>3</v>
      </c>
      <c r="V67" s="42"/>
      <c r="W67" s="45">
        <f t="shared" si="0"/>
        <v>12.5</v>
      </c>
    </row>
    <row r="68" spans="2:23" s="159" customFormat="1" ht="26.25" customHeight="1" x14ac:dyDescent="0.2">
      <c r="B68" s="196" t="s">
        <v>69</v>
      </c>
      <c r="C68" s="197"/>
      <c r="D68" s="197"/>
      <c r="E68" s="156" t="s">
        <v>244</v>
      </c>
      <c r="F68" s="156"/>
      <c r="G68" s="156"/>
      <c r="H68" s="47"/>
      <c r="I68" s="47"/>
      <c r="J68" s="47"/>
      <c r="K68" s="47"/>
      <c r="L68" s="47"/>
      <c r="M68" s="47"/>
      <c r="N68" s="47"/>
      <c r="O68" s="47"/>
      <c r="P68" s="48"/>
      <c r="Q68" s="48"/>
      <c r="R68" s="65">
        <v>3</v>
      </c>
      <c r="S68" s="65">
        <v>3</v>
      </c>
      <c r="T68" s="66">
        <f t="shared" ref="T68" si="35">+IF(ISERR(S68/R68*100),"N/A",ROUND(S68/R68*100,2))</f>
        <v>100</v>
      </c>
      <c r="U68" s="65">
        <v>3</v>
      </c>
      <c r="V68" s="50">
        <f t="shared" ref="V68" si="36">+IF(ISERR(U68/S68*100),"N/A",ROUND(U68/S68*100,2))</f>
        <v>100</v>
      </c>
      <c r="W68" s="51">
        <f t="shared" si="0"/>
        <v>100</v>
      </c>
    </row>
    <row r="69" spans="2:23" s="159" customFormat="1" ht="23.25" customHeight="1" thickBot="1" x14ac:dyDescent="0.25">
      <c r="B69" s="194" t="s">
        <v>65</v>
      </c>
      <c r="C69" s="195"/>
      <c r="D69" s="195"/>
      <c r="E69" s="155" t="s">
        <v>2461</v>
      </c>
      <c r="F69" s="155"/>
      <c r="G69" s="155"/>
      <c r="H69" s="41"/>
      <c r="I69" s="41"/>
      <c r="J69" s="41"/>
      <c r="K69" s="41"/>
      <c r="L69" s="41"/>
      <c r="M69" s="41"/>
      <c r="N69" s="41"/>
      <c r="O69" s="41"/>
      <c r="P69" s="42"/>
      <c r="Q69" s="42"/>
      <c r="R69" s="43">
        <v>39.326856999999997</v>
      </c>
      <c r="S69" s="44"/>
      <c r="T69" s="42"/>
      <c r="U69" s="44">
        <v>0.86174024999999999</v>
      </c>
      <c r="V69" s="42"/>
      <c r="W69" s="45">
        <f t="shared" si="0"/>
        <v>2.19</v>
      </c>
    </row>
    <row r="70" spans="2:23" s="159" customFormat="1" ht="26.25" customHeight="1" x14ac:dyDescent="0.2">
      <c r="B70" s="196" t="s">
        <v>69</v>
      </c>
      <c r="C70" s="197"/>
      <c r="D70" s="197"/>
      <c r="E70" s="156" t="s">
        <v>2461</v>
      </c>
      <c r="F70" s="156"/>
      <c r="G70" s="156"/>
      <c r="H70" s="47"/>
      <c r="I70" s="47"/>
      <c r="J70" s="47"/>
      <c r="K70" s="47"/>
      <c r="L70" s="47"/>
      <c r="M70" s="47"/>
      <c r="N70" s="47"/>
      <c r="O70" s="47"/>
      <c r="P70" s="48"/>
      <c r="Q70" s="48"/>
      <c r="R70" s="65">
        <v>0.86174024999999999</v>
      </c>
      <c r="S70" s="65">
        <v>0.86174024999999999</v>
      </c>
      <c r="T70" s="66">
        <f t="shared" ref="T70" si="37">+IF(ISERR(S70/R70*100),"N/A",ROUND(S70/R70*100,2))</f>
        <v>100</v>
      </c>
      <c r="U70" s="65">
        <v>0.86174024999999999</v>
      </c>
      <c r="V70" s="50">
        <f t="shared" ref="V70" si="38">+IF(ISERR(U70/S70*100),"N/A",ROUND(U70/S70*100,2))</f>
        <v>100</v>
      </c>
      <c r="W70" s="51">
        <f t="shared" si="0"/>
        <v>100</v>
      </c>
    </row>
    <row r="71" spans="2:23" s="159" customFormat="1" ht="23.25" customHeight="1" thickBot="1" x14ac:dyDescent="0.25">
      <c r="B71" s="194" t="s">
        <v>65</v>
      </c>
      <c r="C71" s="195"/>
      <c r="D71" s="195"/>
      <c r="E71" s="155" t="s">
        <v>2462</v>
      </c>
      <c r="F71" s="155"/>
      <c r="G71" s="155"/>
      <c r="H71" s="41"/>
      <c r="I71" s="41"/>
      <c r="J71" s="41"/>
      <c r="K71" s="41"/>
      <c r="L71" s="41"/>
      <c r="M71" s="41"/>
      <c r="N71" s="41"/>
      <c r="O71" s="41"/>
      <c r="P71" s="42"/>
      <c r="Q71" s="42"/>
      <c r="R71" s="43">
        <v>59.143374000000001</v>
      </c>
      <c r="S71" s="44"/>
      <c r="T71" s="42"/>
      <c r="U71" s="44">
        <v>6</v>
      </c>
      <c r="V71" s="42"/>
      <c r="W71" s="45">
        <f t="shared" si="0"/>
        <v>10.14</v>
      </c>
    </row>
    <row r="72" spans="2:23" s="159" customFormat="1" ht="26.25" customHeight="1" x14ac:dyDescent="0.2">
      <c r="B72" s="196" t="s">
        <v>69</v>
      </c>
      <c r="C72" s="197"/>
      <c r="D72" s="197"/>
      <c r="E72" s="156" t="s">
        <v>2462</v>
      </c>
      <c r="F72" s="156"/>
      <c r="G72" s="156"/>
      <c r="H72" s="47"/>
      <c r="I72" s="47"/>
      <c r="J72" s="47"/>
      <c r="K72" s="47"/>
      <c r="L72" s="47"/>
      <c r="M72" s="47"/>
      <c r="N72" s="47"/>
      <c r="O72" s="47"/>
      <c r="P72" s="48"/>
      <c r="Q72" s="48"/>
      <c r="R72" s="65">
        <v>6</v>
      </c>
      <c r="S72" s="65">
        <v>6</v>
      </c>
      <c r="T72" s="66">
        <f t="shared" ref="T72" si="39">+IF(ISERR(S72/R72*100),"N/A",ROUND(S72/R72*100,2))</f>
        <v>100</v>
      </c>
      <c r="U72" s="65">
        <v>6</v>
      </c>
      <c r="V72" s="50">
        <f t="shared" ref="V72" si="40">+IF(ISERR(U72/S72*100),"N/A",ROUND(U72/S72*100,2))</f>
        <v>100</v>
      </c>
      <c r="W72" s="51">
        <f t="shared" si="0"/>
        <v>100</v>
      </c>
    </row>
    <row r="73" spans="2:23" s="159" customFormat="1" ht="23.25" customHeight="1" thickBot="1" x14ac:dyDescent="0.25">
      <c r="B73" s="194" t="s">
        <v>65</v>
      </c>
      <c r="C73" s="195"/>
      <c r="D73" s="195"/>
      <c r="E73" s="155" t="s">
        <v>2463</v>
      </c>
      <c r="F73" s="155"/>
      <c r="G73" s="155"/>
      <c r="H73" s="41"/>
      <c r="I73" s="41"/>
      <c r="J73" s="41"/>
      <c r="K73" s="41"/>
      <c r="L73" s="41"/>
      <c r="M73" s="41"/>
      <c r="N73" s="41"/>
      <c r="O73" s="41"/>
      <c r="P73" s="42"/>
      <c r="Q73" s="42"/>
      <c r="R73" s="43">
        <v>20.596339</v>
      </c>
      <c r="S73" s="44"/>
      <c r="T73" s="42"/>
      <c r="U73" s="44">
        <v>1.1749961799999999</v>
      </c>
      <c r="V73" s="42"/>
      <c r="W73" s="45">
        <f t="shared" si="0"/>
        <v>5.7</v>
      </c>
    </row>
    <row r="74" spans="2:23" s="159" customFormat="1" ht="26.25" customHeight="1" x14ac:dyDescent="0.2">
      <c r="B74" s="196" t="s">
        <v>69</v>
      </c>
      <c r="C74" s="197"/>
      <c r="D74" s="197"/>
      <c r="E74" s="156" t="s">
        <v>2463</v>
      </c>
      <c r="F74" s="156"/>
      <c r="G74" s="156"/>
      <c r="H74" s="47"/>
      <c r="I74" s="47"/>
      <c r="J74" s="47"/>
      <c r="K74" s="47"/>
      <c r="L74" s="47"/>
      <c r="M74" s="47"/>
      <c r="N74" s="47"/>
      <c r="O74" s="47"/>
      <c r="P74" s="48"/>
      <c r="Q74" s="48"/>
      <c r="R74" s="65">
        <v>1.1749961799999999</v>
      </c>
      <c r="S74" s="65">
        <v>1.1749961799999999</v>
      </c>
      <c r="T74" s="66">
        <f t="shared" ref="T74" si="41">+IF(ISERR(S74/R74*100),"N/A",ROUND(S74/R74*100,2))</f>
        <v>100</v>
      </c>
      <c r="U74" s="65">
        <v>1.1749961799999999</v>
      </c>
      <c r="V74" s="50">
        <f t="shared" ref="V74" si="42">+IF(ISERR(U74/S74*100),"N/A",ROUND(U74/S74*100,2))</f>
        <v>100</v>
      </c>
      <c r="W74" s="51">
        <f t="shared" si="0"/>
        <v>100</v>
      </c>
    </row>
    <row r="75" spans="2:23" s="159" customFormat="1" ht="23.25" customHeight="1" thickBot="1" x14ac:dyDescent="0.25">
      <c r="B75" s="194" t="s">
        <v>65</v>
      </c>
      <c r="C75" s="195"/>
      <c r="D75" s="195"/>
      <c r="E75" s="155" t="s">
        <v>2478</v>
      </c>
      <c r="F75" s="155"/>
      <c r="G75" s="155"/>
      <c r="H75" s="41"/>
      <c r="I75" s="41"/>
      <c r="J75" s="41"/>
      <c r="K75" s="41"/>
      <c r="L75" s="41"/>
      <c r="M75" s="41"/>
      <c r="N75" s="41"/>
      <c r="O75" s="41"/>
      <c r="P75" s="42"/>
      <c r="Q75" s="42"/>
      <c r="R75" s="43">
        <v>14.260120000000001</v>
      </c>
      <c r="S75" s="44"/>
      <c r="T75" s="42"/>
      <c r="U75" s="44">
        <v>0.7</v>
      </c>
      <c r="V75" s="42"/>
      <c r="W75" s="45">
        <f t="shared" si="0"/>
        <v>4.91</v>
      </c>
    </row>
    <row r="76" spans="2:23" s="159" customFormat="1" ht="26.25" customHeight="1" x14ac:dyDescent="0.2">
      <c r="B76" s="196" t="s">
        <v>69</v>
      </c>
      <c r="C76" s="197"/>
      <c r="D76" s="197"/>
      <c r="E76" s="156" t="s">
        <v>2478</v>
      </c>
      <c r="F76" s="156"/>
      <c r="G76" s="156"/>
      <c r="H76" s="47"/>
      <c r="I76" s="47"/>
      <c r="J76" s="47"/>
      <c r="K76" s="47"/>
      <c r="L76" s="47"/>
      <c r="M76" s="47"/>
      <c r="N76" s="47"/>
      <c r="O76" s="47"/>
      <c r="P76" s="48"/>
      <c r="Q76" s="48"/>
      <c r="R76" s="65">
        <v>0.7</v>
      </c>
      <c r="S76" s="65">
        <v>0.7</v>
      </c>
      <c r="T76" s="66">
        <f t="shared" ref="T76" si="43">+IF(ISERR(S76/R76*100),"N/A",ROUND(S76/R76*100,2))</f>
        <v>100</v>
      </c>
      <c r="U76" s="65">
        <v>0.7</v>
      </c>
      <c r="V76" s="50">
        <f t="shared" ref="V76" si="44">+IF(ISERR(U76/S76*100),"N/A",ROUND(U76/S76*100,2))</f>
        <v>100</v>
      </c>
      <c r="W76" s="51">
        <f t="shared" si="0"/>
        <v>100</v>
      </c>
    </row>
    <row r="77" spans="2:23" s="159" customFormat="1" ht="23.25" customHeight="1" thickBot="1" x14ac:dyDescent="0.25">
      <c r="B77" s="194" t="s">
        <v>65</v>
      </c>
      <c r="C77" s="195"/>
      <c r="D77" s="195"/>
      <c r="E77" s="155" t="s">
        <v>2479</v>
      </c>
      <c r="F77" s="155"/>
      <c r="G77" s="155"/>
      <c r="H77" s="41"/>
      <c r="I77" s="41"/>
      <c r="J77" s="41"/>
      <c r="K77" s="41"/>
      <c r="L77" s="41"/>
      <c r="M77" s="41"/>
      <c r="N77" s="41"/>
      <c r="O77" s="41"/>
      <c r="P77" s="42"/>
      <c r="Q77" s="42"/>
      <c r="R77" s="43">
        <v>31.762639</v>
      </c>
      <c r="S77" s="44"/>
      <c r="T77" s="42"/>
      <c r="U77" s="44">
        <v>1</v>
      </c>
      <c r="V77" s="42"/>
      <c r="W77" s="45">
        <f t="shared" si="0"/>
        <v>3.15</v>
      </c>
    </row>
    <row r="78" spans="2:23" s="159" customFormat="1" ht="26.25" customHeight="1" x14ac:dyDescent="0.2">
      <c r="B78" s="196" t="s">
        <v>69</v>
      </c>
      <c r="C78" s="197"/>
      <c r="D78" s="197"/>
      <c r="E78" s="156" t="s">
        <v>2479</v>
      </c>
      <c r="F78" s="156"/>
      <c r="G78" s="156"/>
      <c r="H78" s="47"/>
      <c r="I78" s="47"/>
      <c r="J78" s="47"/>
      <c r="K78" s="47"/>
      <c r="L78" s="47"/>
      <c r="M78" s="47"/>
      <c r="N78" s="47"/>
      <c r="O78" s="47"/>
      <c r="P78" s="48"/>
      <c r="Q78" s="48"/>
      <c r="R78" s="65">
        <v>1</v>
      </c>
      <c r="S78" s="65">
        <v>1</v>
      </c>
      <c r="T78" s="66">
        <f t="shared" ref="T78" si="45">+IF(ISERR(S78/R78*100),"N/A",ROUND(S78/R78*100,2))</f>
        <v>100</v>
      </c>
      <c r="U78" s="65">
        <v>1</v>
      </c>
      <c r="V78" s="50">
        <f t="shared" ref="V78" si="46">+IF(ISERR(U78/S78*100),"N/A",ROUND(U78/S78*100,2))</f>
        <v>100</v>
      </c>
      <c r="W78" s="51">
        <f t="shared" si="0"/>
        <v>100</v>
      </c>
    </row>
    <row r="79" spans="2:23" s="159" customFormat="1" ht="23.25" customHeight="1" thickBot="1" x14ac:dyDescent="0.25">
      <c r="B79" s="194" t="s">
        <v>65</v>
      </c>
      <c r="C79" s="195"/>
      <c r="D79" s="195"/>
      <c r="E79" s="155" t="s">
        <v>2480</v>
      </c>
      <c r="F79" s="155"/>
      <c r="G79" s="155"/>
      <c r="H79" s="41"/>
      <c r="I79" s="41"/>
      <c r="J79" s="41"/>
      <c r="K79" s="41"/>
      <c r="L79" s="41"/>
      <c r="M79" s="41"/>
      <c r="N79" s="41"/>
      <c r="O79" s="41"/>
      <c r="P79" s="42"/>
      <c r="Q79" s="42"/>
      <c r="R79" s="43">
        <v>38.952973</v>
      </c>
      <c r="S79" s="44"/>
      <c r="T79" s="42"/>
      <c r="U79" s="44">
        <v>4.1266782099999997</v>
      </c>
      <c r="V79" s="42"/>
      <c r="W79" s="45">
        <f t="shared" si="0"/>
        <v>10.59</v>
      </c>
    </row>
    <row r="80" spans="2:23" s="159" customFormat="1" ht="26.25" customHeight="1" x14ac:dyDescent="0.2">
      <c r="B80" s="196" t="s">
        <v>69</v>
      </c>
      <c r="C80" s="197"/>
      <c r="D80" s="197"/>
      <c r="E80" s="156" t="s">
        <v>2480</v>
      </c>
      <c r="F80" s="156"/>
      <c r="G80" s="156"/>
      <c r="H80" s="47"/>
      <c r="I80" s="47"/>
      <c r="J80" s="47"/>
      <c r="K80" s="47"/>
      <c r="L80" s="47"/>
      <c r="M80" s="47"/>
      <c r="N80" s="47"/>
      <c r="O80" s="47"/>
      <c r="P80" s="48"/>
      <c r="Q80" s="48"/>
      <c r="R80" s="65">
        <v>4.1266782099999997</v>
      </c>
      <c r="S80" s="65">
        <v>4.1266782099999997</v>
      </c>
      <c r="T80" s="66">
        <f t="shared" ref="T80" si="47">+IF(ISERR(S80/R80*100),"N/A",ROUND(S80/R80*100,2))</f>
        <v>100</v>
      </c>
      <c r="U80" s="65">
        <v>4.1266782099999997</v>
      </c>
      <c r="V80" s="50">
        <f t="shared" ref="V80" si="48">+IF(ISERR(U80/S80*100),"N/A",ROUND(U80/S80*100,2))</f>
        <v>100</v>
      </c>
      <c r="W80" s="51">
        <f t="shared" si="0"/>
        <v>100</v>
      </c>
    </row>
    <row r="81" spans="1:23" s="159" customFormat="1" ht="23.25" customHeight="1" thickBot="1" x14ac:dyDescent="0.25">
      <c r="B81" s="194" t="s">
        <v>65</v>
      </c>
      <c r="C81" s="195"/>
      <c r="D81" s="195"/>
      <c r="E81" s="155" t="s">
        <v>2481</v>
      </c>
      <c r="F81" s="155"/>
      <c r="G81" s="155"/>
      <c r="H81" s="41"/>
      <c r="I81" s="41"/>
      <c r="J81" s="41"/>
      <c r="K81" s="41"/>
      <c r="L81" s="41"/>
      <c r="M81" s="41"/>
      <c r="N81" s="41"/>
      <c r="O81" s="41"/>
      <c r="P81" s="42"/>
      <c r="Q81" s="42"/>
      <c r="R81" s="43">
        <v>26.709665000000001</v>
      </c>
      <c r="S81" s="44"/>
      <c r="T81" s="42"/>
      <c r="U81" s="44">
        <v>4.0465499999999999</v>
      </c>
      <c r="V81" s="42"/>
      <c r="W81" s="45">
        <f t="shared" si="0"/>
        <v>15.15</v>
      </c>
    </row>
    <row r="82" spans="1:23" s="159" customFormat="1" ht="26.25" customHeight="1" x14ac:dyDescent="0.2">
      <c r="B82" s="196" t="s">
        <v>69</v>
      </c>
      <c r="C82" s="197"/>
      <c r="D82" s="197"/>
      <c r="E82" s="156" t="s">
        <v>2481</v>
      </c>
      <c r="F82" s="156"/>
      <c r="G82" s="156"/>
      <c r="H82" s="47"/>
      <c r="I82" s="47"/>
      <c r="J82" s="47"/>
      <c r="K82" s="47"/>
      <c r="L82" s="47"/>
      <c r="M82" s="47"/>
      <c r="N82" s="47"/>
      <c r="O82" s="47"/>
      <c r="P82" s="48"/>
      <c r="Q82" s="48"/>
      <c r="R82" s="65">
        <v>4.0465499999999999</v>
      </c>
      <c r="S82" s="65">
        <v>4.0465499999999999</v>
      </c>
      <c r="T82" s="66">
        <f t="shared" ref="T82" si="49">+IF(ISERR(S82/R82*100),"N/A",ROUND(S82/R82*100,2))</f>
        <v>100</v>
      </c>
      <c r="U82" s="65">
        <v>4.0465499999999999</v>
      </c>
      <c r="V82" s="50">
        <f t="shared" ref="V82" si="50">+IF(ISERR(U82/S82*100),"N/A",ROUND(U82/S82*100,2))</f>
        <v>100</v>
      </c>
      <c r="W82" s="51">
        <f t="shared" si="0"/>
        <v>100</v>
      </c>
    </row>
    <row r="83" spans="1:23" s="159" customFormat="1" ht="23.25" customHeight="1" thickBot="1" x14ac:dyDescent="0.25">
      <c r="B83" s="194" t="s">
        <v>65</v>
      </c>
      <c r="C83" s="195"/>
      <c r="D83" s="195"/>
      <c r="E83" s="155" t="s">
        <v>2482</v>
      </c>
      <c r="F83" s="155"/>
      <c r="G83" s="155"/>
      <c r="H83" s="41"/>
      <c r="I83" s="41"/>
      <c r="J83" s="41"/>
      <c r="K83" s="41"/>
      <c r="L83" s="41"/>
      <c r="M83" s="41"/>
      <c r="N83" s="41"/>
      <c r="O83" s="41"/>
      <c r="P83" s="42"/>
      <c r="Q83" s="42"/>
      <c r="R83" s="43">
        <v>27.058586999999999</v>
      </c>
      <c r="S83" s="44"/>
      <c r="T83" s="42"/>
      <c r="U83" s="44">
        <v>2</v>
      </c>
      <c r="V83" s="42"/>
      <c r="W83" s="45">
        <f t="shared" si="0"/>
        <v>7.39</v>
      </c>
    </row>
    <row r="84" spans="1:23" s="159" customFormat="1" ht="26.25" customHeight="1" x14ac:dyDescent="0.2">
      <c r="B84" s="196" t="s">
        <v>69</v>
      </c>
      <c r="C84" s="197"/>
      <c r="D84" s="197"/>
      <c r="E84" s="156" t="s">
        <v>2482</v>
      </c>
      <c r="F84" s="156"/>
      <c r="G84" s="156"/>
      <c r="H84" s="47"/>
      <c r="I84" s="47"/>
      <c r="J84" s="47"/>
      <c r="K84" s="47"/>
      <c r="L84" s="47"/>
      <c r="M84" s="47"/>
      <c r="N84" s="47"/>
      <c r="O84" s="47"/>
      <c r="P84" s="48"/>
      <c r="Q84" s="48"/>
      <c r="R84" s="65">
        <v>2</v>
      </c>
      <c r="S84" s="65">
        <v>2</v>
      </c>
      <c r="T84" s="66">
        <f t="shared" ref="T84" si="51">+IF(ISERR(S84/R84*100),"N/A",ROUND(S84/R84*100,2))</f>
        <v>100</v>
      </c>
      <c r="U84" s="65">
        <v>2</v>
      </c>
      <c r="V84" s="50">
        <f t="shared" ref="V84" si="52">+IF(ISERR(U84/S84*100),"N/A",ROUND(U84/S84*100,2))</f>
        <v>100</v>
      </c>
      <c r="W84" s="51">
        <f t="shared" si="0"/>
        <v>100</v>
      </c>
    </row>
    <row r="85" spans="1:23" s="159" customFormat="1" ht="23.25" customHeight="1" thickBot="1" x14ac:dyDescent="0.25">
      <c r="B85" s="194" t="s">
        <v>65</v>
      </c>
      <c r="C85" s="195"/>
      <c r="D85" s="195"/>
      <c r="E85" s="155" t="s">
        <v>2483</v>
      </c>
      <c r="F85" s="155"/>
      <c r="G85" s="155"/>
      <c r="H85" s="41"/>
      <c r="I85" s="41"/>
      <c r="J85" s="41"/>
      <c r="K85" s="41"/>
      <c r="L85" s="41"/>
      <c r="M85" s="41"/>
      <c r="N85" s="41"/>
      <c r="O85" s="41"/>
      <c r="P85" s="42"/>
      <c r="Q85" s="42"/>
      <c r="R85" s="43">
        <v>38.599654999999998</v>
      </c>
      <c r="S85" s="44"/>
      <c r="T85" s="42"/>
      <c r="U85" s="44">
        <v>0.5</v>
      </c>
      <c r="V85" s="42"/>
      <c r="W85" s="45">
        <f t="shared" si="0"/>
        <v>1.3</v>
      </c>
    </row>
    <row r="86" spans="1:23" s="159" customFormat="1" ht="26.25" customHeight="1" x14ac:dyDescent="0.2">
      <c r="B86" s="196" t="s">
        <v>69</v>
      </c>
      <c r="C86" s="197"/>
      <c r="D86" s="197"/>
      <c r="E86" s="156" t="s">
        <v>2483</v>
      </c>
      <c r="F86" s="156"/>
      <c r="G86" s="156"/>
      <c r="H86" s="47"/>
      <c r="I86" s="47"/>
      <c r="J86" s="47"/>
      <c r="K86" s="47"/>
      <c r="L86" s="47"/>
      <c r="M86" s="47"/>
      <c r="N86" s="47"/>
      <c r="O86" s="47"/>
      <c r="P86" s="48"/>
      <c r="Q86" s="48"/>
      <c r="R86" s="65">
        <v>0.5</v>
      </c>
      <c r="S86" s="65">
        <v>0.5</v>
      </c>
      <c r="T86" s="66">
        <f t="shared" ref="T86" si="53">+IF(ISERR(S86/R86*100),"N/A",ROUND(S86/R86*100,2))</f>
        <v>100</v>
      </c>
      <c r="U86" s="65">
        <v>0.5</v>
      </c>
      <c r="V86" s="50">
        <f t="shared" ref="V86" si="54">+IF(ISERR(U86/S86*100),"N/A",ROUND(U86/S86*100,2))</f>
        <v>100</v>
      </c>
      <c r="W86" s="51">
        <f t="shared" si="0"/>
        <v>100</v>
      </c>
    </row>
    <row r="87" spans="1:23" s="159" customFormat="1" ht="23.25" customHeight="1" thickBot="1" x14ac:dyDescent="0.25">
      <c r="B87" s="194" t="s">
        <v>65</v>
      </c>
      <c r="C87" s="195"/>
      <c r="D87" s="195"/>
      <c r="E87" s="155" t="s">
        <v>2484</v>
      </c>
      <c r="F87" s="155"/>
      <c r="G87" s="155"/>
      <c r="H87" s="41"/>
      <c r="I87" s="41"/>
      <c r="J87" s="41"/>
      <c r="K87" s="41"/>
      <c r="L87" s="41"/>
      <c r="M87" s="41"/>
      <c r="N87" s="41"/>
      <c r="O87" s="41"/>
      <c r="P87" s="42"/>
      <c r="Q87" s="42"/>
      <c r="R87" s="43">
        <v>25.325935999999999</v>
      </c>
      <c r="S87" s="44"/>
      <c r="T87" s="42"/>
      <c r="U87" s="44">
        <v>3.9921390899999998</v>
      </c>
      <c r="V87" s="42"/>
      <c r="W87" s="45">
        <f t="shared" si="0"/>
        <v>15.76</v>
      </c>
    </row>
    <row r="88" spans="1:23" s="159" customFormat="1" ht="26.25" customHeight="1" x14ac:dyDescent="0.2">
      <c r="B88" s="196" t="s">
        <v>69</v>
      </c>
      <c r="C88" s="197"/>
      <c r="D88" s="197"/>
      <c r="E88" s="156" t="s">
        <v>2484</v>
      </c>
      <c r="F88" s="156"/>
      <c r="G88" s="156"/>
      <c r="H88" s="47"/>
      <c r="I88" s="47"/>
      <c r="J88" s="47"/>
      <c r="K88" s="47"/>
      <c r="L88" s="47"/>
      <c r="M88" s="47"/>
      <c r="N88" s="47"/>
      <c r="O88" s="47"/>
      <c r="P88" s="48"/>
      <c r="Q88" s="48"/>
      <c r="R88" s="65">
        <v>3.9921390899999998</v>
      </c>
      <c r="S88" s="65">
        <v>3.9921390899999998</v>
      </c>
      <c r="T88" s="66">
        <f t="shared" ref="T88" si="55">+IF(ISERR(S88/R88*100),"N/A",ROUND(S88/R88*100,2))</f>
        <v>100</v>
      </c>
      <c r="U88" s="65">
        <v>3.9921390899999998</v>
      </c>
      <c r="V88" s="50">
        <f t="shared" ref="V88" si="56">+IF(ISERR(U88/S88*100),"N/A",ROUND(U88/S88*100,2))</f>
        <v>100</v>
      </c>
      <c r="W88" s="51">
        <f t="shared" si="0"/>
        <v>100</v>
      </c>
    </row>
    <row r="89" spans="1:23" s="159" customFormat="1" ht="23.25" customHeight="1" thickBot="1" x14ac:dyDescent="0.25">
      <c r="B89" s="194" t="s">
        <v>65</v>
      </c>
      <c r="C89" s="195"/>
      <c r="D89" s="195"/>
      <c r="E89" s="155" t="s">
        <v>2485</v>
      </c>
      <c r="F89" s="155"/>
      <c r="G89" s="155"/>
      <c r="H89" s="41"/>
      <c r="I89" s="41"/>
      <c r="J89" s="41"/>
      <c r="K89" s="41"/>
      <c r="L89" s="41"/>
      <c r="M89" s="41"/>
      <c r="N89" s="41"/>
      <c r="O89" s="41"/>
      <c r="P89" s="42"/>
      <c r="Q89" s="42"/>
      <c r="R89" s="43">
        <v>26.229664</v>
      </c>
      <c r="S89" s="44"/>
      <c r="T89" s="42"/>
      <c r="U89" s="44">
        <v>3.0010328199999998</v>
      </c>
      <c r="V89" s="42"/>
      <c r="W89" s="45">
        <f t="shared" si="0"/>
        <v>11.44</v>
      </c>
    </row>
    <row r="90" spans="1:23" s="159" customFormat="1" ht="26.25" customHeight="1" x14ac:dyDescent="0.2">
      <c r="B90" s="196" t="s">
        <v>69</v>
      </c>
      <c r="C90" s="197"/>
      <c r="D90" s="197"/>
      <c r="E90" s="156" t="s">
        <v>2485</v>
      </c>
      <c r="F90" s="156"/>
      <c r="G90" s="156"/>
      <c r="H90" s="47"/>
      <c r="I90" s="47"/>
      <c r="J90" s="47"/>
      <c r="K90" s="47"/>
      <c r="L90" s="47"/>
      <c r="M90" s="47"/>
      <c r="N90" s="47"/>
      <c r="O90" s="47"/>
      <c r="P90" s="48"/>
      <c r="Q90" s="48"/>
      <c r="R90" s="65">
        <v>3.0010328199999998</v>
      </c>
      <c r="S90" s="65">
        <v>3.0010328199999998</v>
      </c>
      <c r="T90" s="66">
        <f t="shared" ref="T90" si="57">+IF(ISERR(S90/R90*100),"N/A",ROUND(S90/R90*100,2))</f>
        <v>100</v>
      </c>
      <c r="U90" s="65">
        <v>3.0010328199999998</v>
      </c>
      <c r="V90" s="50">
        <f t="shared" ref="V90" si="58">+IF(ISERR(U90/S90*100),"N/A",ROUND(U90/S90*100,2))</f>
        <v>100</v>
      </c>
      <c r="W90" s="51">
        <f t="shared" si="0"/>
        <v>100</v>
      </c>
    </row>
    <row r="91" spans="1:23" s="159" customFormat="1" ht="23.25" customHeight="1" thickBot="1" x14ac:dyDescent="0.25">
      <c r="B91" s="194" t="s">
        <v>65</v>
      </c>
      <c r="C91" s="195"/>
      <c r="D91" s="195"/>
      <c r="E91" s="155" t="s">
        <v>2486</v>
      </c>
      <c r="F91" s="155"/>
      <c r="G91" s="155"/>
      <c r="H91" s="41"/>
      <c r="I91" s="41"/>
      <c r="J91" s="41"/>
      <c r="K91" s="41"/>
      <c r="L91" s="41"/>
      <c r="M91" s="41"/>
      <c r="N91" s="41"/>
      <c r="O91" s="41"/>
      <c r="P91" s="42"/>
      <c r="Q91" s="42"/>
      <c r="R91" s="43">
        <v>26.973535999999999</v>
      </c>
      <c r="S91" s="44"/>
      <c r="T91" s="42"/>
      <c r="U91" s="44">
        <v>2.9951639999999999</v>
      </c>
      <c r="V91" s="42"/>
      <c r="W91" s="45">
        <f t="shared" si="0"/>
        <v>11.1</v>
      </c>
    </row>
    <row r="92" spans="1:23" s="159" customFormat="1" ht="26.25" customHeight="1" x14ac:dyDescent="0.2">
      <c r="B92" s="196" t="s">
        <v>69</v>
      </c>
      <c r="C92" s="197"/>
      <c r="D92" s="197"/>
      <c r="E92" s="156" t="s">
        <v>2486</v>
      </c>
      <c r="F92" s="156"/>
      <c r="G92" s="156"/>
      <c r="H92" s="47"/>
      <c r="I92" s="47"/>
      <c r="J92" s="47"/>
      <c r="K92" s="47"/>
      <c r="L92" s="47"/>
      <c r="M92" s="47"/>
      <c r="N92" s="47"/>
      <c r="O92" s="47"/>
      <c r="P92" s="48"/>
      <c r="Q92" s="48"/>
      <c r="R92" s="65">
        <v>2.9951639999999999</v>
      </c>
      <c r="S92" s="65">
        <v>2.9951639999999999</v>
      </c>
      <c r="T92" s="66">
        <f t="shared" ref="T92" si="59">+IF(ISERR(S92/R92*100),"N/A",ROUND(S92/R92*100,2))</f>
        <v>100</v>
      </c>
      <c r="U92" s="65">
        <v>2.9951639999999999</v>
      </c>
      <c r="V92" s="50">
        <f t="shared" ref="V92" si="60">+IF(ISERR(U92/S92*100),"N/A",ROUND(U92/S92*100,2))</f>
        <v>100</v>
      </c>
      <c r="W92" s="51">
        <f t="shared" si="0"/>
        <v>100</v>
      </c>
    </row>
    <row r="93" spans="1:23" ht="23.25" customHeight="1" thickBot="1" x14ac:dyDescent="0.25">
      <c r="B93" s="194" t="s">
        <v>65</v>
      </c>
      <c r="C93" s="195"/>
      <c r="D93" s="195"/>
      <c r="E93" s="155" t="s">
        <v>2487</v>
      </c>
      <c r="F93" s="40"/>
      <c r="G93" s="40"/>
      <c r="H93" s="41"/>
      <c r="I93" s="41"/>
      <c r="J93" s="41"/>
      <c r="K93" s="41"/>
      <c r="L93" s="41"/>
      <c r="M93" s="41"/>
      <c r="N93" s="41"/>
      <c r="O93" s="41"/>
      <c r="P93" s="42"/>
      <c r="Q93" s="42"/>
      <c r="R93" s="43">
        <v>24.835262</v>
      </c>
      <c r="S93" s="44"/>
      <c r="T93" s="42"/>
      <c r="U93" s="44">
        <v>1.0494770600000001</v>
      </c>
      <c r="V93" s="42"/>
      <c r="W93" s="45">
        <f t="shared" si="0"/>
        <v>4.2300000000000004</v>
      </c>
    </row>
    <row r="94" spans="1:23" ht="26.25" customHeight="1" x14ac:dyDescent="0.2">
      <c r="B94" s="196" t="s">
        <v>69</v>
      </c>
      <c r="C94" s="197"/>
      <c r="D94" s="197"/>
      <c r="E94" s="156" t="s">
        <v>2487</v>
      </c>
      <c r="F94" s="46"/>
      <c r="G94" s="46"/>
      <c r="H94" s="47"/>
      <c r="I94" s="47"/>
      <c r="J94" s="47"/>
      <c r="K94" s="47"/>
      <c r="L94" s="47"/>
      <c r="M94" s="47"/>
      <c r="N94" s="47"/>
      <c r="O94" s="47"/>
      <c r="P94" s="48"/>
      <c r="Q94" s="48"/>
      <c r="R94" s="65">
        <v>1.0494770600000001</v>
      </c>
      <c r="S94" s="65">
        <v>1.0494770600000001</v>
      </c>
      <c r="T94" s="66">
        <f t="shared" ref="T94" si="61">+IF(ISERR(S94/R94*100),"N/A",ROUND(S94/R94*100,2))</f>
        <v>100</v>
      </c>
      <c r="U94" s="65">
        <v>1.0494770600000001</v>
      </c>
      <c r="V94" s="50">
        <f t="shared" ref="V94" si="62">+IF(ISERR(U94/S94*100),"N/A",ROUND(U94/S94*100,2))</f>
        <v>100</v>
      </c>
      <c r="W94" s="51">
        <f t="shared" si="0"/>
        <v>100</v>
      </c>
    </row>
    <row r="95" spans="1:23" ht="22.5" customHeight="1" thickBot="1" x14ac:dyDescent="0.25">
      <c r="A95" s="159"/>
      <c r="B95" s="194" t="s">
        <v>65</v>
      </c>
      <c r="C95" s="195"/>
      <c r="D95" s="195"/>
      <c r="E95" s="155" t="s">
        <v>167</v>
      </c>
      <c r="F95" s="155"/>
      <c r="G95" s="155"/>
      <c r="H95" s="41"/>
      <c r="I95" s="41"/>
      <c r="J95" s="41"/>
      <c r="K95" s="41"/>
      <c r="L95" s="41"/>
      <c r="M95" s="41"/>
      <c r="N95" s="41"/>
      <c r="O95" s="41"/>
      <c r="P95" s="42"/>
      <c r="Q95" s="42"/>
      <c r="R95" s="43">
        <v>816.31776600000001</v>
      </c>
      <c r="S95" s="44"/>
      <c r="T95" s="42"/>
      <c r="U95" s="44">
        <v>1911.8642174500001</v>
      </c>
      <c r="V95" s="42"/>
      <c r="W95" s="45">
        <f t="shared" si="0"/>
        <v>234.21</v>
      </c>
    </row>
    <row r="96" spans="1:23" ht="37.5" customHeight="1" thickBot="1" x14ac:dyDescent="0.25">
      <c r="A96" s="159"/>
      <c r="B96" s="196" t="s">
        <v>69</v>
      </c>
      <c r="C96" s="197"/>
      <c r="D96" s="197"/>
      <c r="E96" s="156" t="s">
        <v>167</v>
      </c>
      <c r="F96" s="156"/>
      <c r="G96" s="156"/>
      <c r="H96" s="47"/>
      <c r="I96" s="47"/>
      <c r="J96" s="47"/>
      <c r="K96" s="47"/>
      <c r="L96" s="47"/>
      <c r="M96" s="47"/>
      <c r="N96" s="47"/>
      <c r="O96" s="47"/>
      <c r="P96" s="48"/>
      <c r="Q96" s="48"/>
      <c r="R96" s="65">
        <v>1945.7470348099998</v>
      </c>
      <c r="S96" s="65">
        <v>1945.7470348099998</v>
      </c>
      <c r="T96" s="66">
        <f t="shared" ref="T96" si="63">+IF(ISERR(S96/R96*100),"N/A",ROUND(S96/R96*100,2))</f>
        <v>100</v>
      </c>
      <c r="U96" s="65">
        <v>1911.8642174500001</v>
      </c>
      <c r="V96" s="50">
        <f t="shared" ref="V96" si="64">+IF(ISERR(U96/S96*100),"N/A",ROUND(U96/S96*100,2))</f>
        <v>98.26</v>
      </c>
      <c r="W96" s="51">
        <f t="shared" si="0"/>
        <v>98.26</v>
      </c>
    </row>
    <row r="97" spans="2:23" ht="15" customHeight="1" thickTop="1" thickBot="1" x14ac:dyDescent="0.25">
      <c r="B97" s="9" t="s">
        <v>71</v>
      </c>
      <c r="C97" s="10"/>
      <c r="D97" s="10"/>
      <c r="E97" s="10"/>
      <c r="F97" s="10"/>
      <c r="G97" s="10"/>
      <c r="H97" s="11"/>
      <c r="I97" s="11"/>
      <c r="J97" s="11"/>
      <c r="K97" s="11"/>
      <c r="L97" s="11"/>
      <c r="M97" s="11"/>
      <c r="N97" s="11"/>
      <c r="O97" s="11"/>
      <c r="P97" s="11"/>
      <c r="Q97" s="11"/>
      <c r="R97" s="11"/>
      <c r="S97" s="11"/>
      <c r="T97" s="11"/>
      <c r="U97" s="11"/>
      <c r="V97" s="11"/>
      <c r="W97" s="12"/>
    </row>
    <row r="98" spans="2:23" ht="37.5" customHeight="1" thickTop="1" x14ac:dyDescent="0.2">
      <c r="B98" s="179" t="s">
        <v>2089</v>
      </c>
      <c r="C98" s="180"/>
      <c r="D98" s="180"/>
      <c r="E98" s="180"/>
      <c r="F98" s="180"/>
      <c r="G98" s="180"/>
      <c r="H98" s="180"/>
      <c r="I98" s="180"/>
      <c r="J98" s="180"/>
      <c r="K98" s="180"/>
      <c r="L98" s="180"/>
      <c r="M98" s="180"/>
      <c r="N98" s="180"/>
      <c r="O98" s="180"/>
      <c r="P98" s="180"/>
      <c r="Q98" s="180"/>
      <c r="R98" s="180"/>
      <c r="S98" s="180"/>
      <c r="T98" s="180"/>
      <c r="U98" s="180"/>
      <c r="V98" s="180"/>
      <c r="W98" s="181"/>
    </row>
    <row r="99" spans="2:23" ht="10.5" customHeight="1" thickBot="1" x14ac:dyDescent="0.25">
      <c r="B99" s="198"/>
      <c r="C99" s="199"/>
      <c r="D99" s="199"/>
      <c r="E99" s="199"/>
      <c r="F99" s="199"/>
      <c r="G99" s="199"/>
      <c r="H99" s="199"/>
      <c r="I99" s="199"/>
      <c r="J99" s="199"/>
      <c r="K99" s="199"/>
      <c r="L99" s="199"/>
      <c r="M99" s="199"/>
      <c r="N99" s="199"/>
      <c r="O99" s="199"/>
      <c r="P99" s="199"/>
      <c r="Q99" s="199"/>
      <c r="R99" s="199"/>
      <c r="S99" s="199"/>
      <c r="T99" s="199"/>
      <c r="U99" s="199"/>
      <c r="V99" s="199"/>
      <c r="W99" s="200"/>
    </row>
    <row r="100" spans="2:23" ht="37.5" customHeight="1" thickTop="1" x14ac:dyDescent="0.2">
      <c r="B100" s="179" t="s">
        <v>2090</v>
      </c>
      <c r="C100" s="180"/>
      <c r="D100" s="180"/>
      <c r="E100" s="180"/>
      <c r="F100" s="180"/>
      <c r="G100" s="180"/>
      <c r="H100" s="180"/>
      <c r="I100" s="180"/>
      <c r="J100" s="180"/>
      <c r="K100" s="180"/>
      <c r="L100" s="180"/>
      <c r="M100" s="180"/>
      <c r="N100" s="180"/>
      <c r="O100" s="180"/>
      <c r="P100" s="180"/>
      <c r="Q100" s="180"/>
      <c r="R100" s="180"/>
      <c r="S100" s="180"/>
      <c r="T100" s="180"/>
      <c r="U100" s="180"/>
      <c r="V100" s="180"/>
      <c r="W100" s="181"/>
    </row>
    <row r="101" spans="2:23" ht="46.5" customHeight="1" thickBot="1" x14ac:dyDescent="0.25">
      <c r="B101" s="198"/>
      <c r="C101" s="199"/>
      <c r="D101" s="199"/>
      <c r="E101" s="199"/>
      <c r="F101" s="199"/>
      <c r="G101" s="199"/>
      <c r="H101" s="199"/>
      <c r="I101" s="199"/>
      <c r="J101" s="199"/>
      <c r="K101" s="199"/>
      <c r="L101" s="199"/>
      <c r="M101" s="199"/>
      <c r="N101" s="199"/>
      <c r="O101" s="199"/>
      <c r="P101" s="199"/>
      <c r="Q101" s="199"/>
      <c r="R101" s="199"/>
      <c r="S101" s="199"/>
      <c r="T101" s="199"/>
      <c r="U101" s="199"/>
      <c r="V101" s="199"/>
      <c r="W101" s="200"/>
    </row>
    <row r="102" spans="2:23" ht="15.75" thickTop="1" x14ac:dyDescent="0.2">
      <c r="B102" s="179" t="s">
        <v>2091</v>
      </c>
      <c r="C102" s="180"/>
      <c r="D102" s="180"/>
      <c r="E102" s="180"/>
      <c r="F102" s="180"/>
      <c r="G102" s="180"/>
      <c r="H102" s="180"/>
      <c r="I102" s="180"/>
      <c r="J102" s="180"/>
      <c r="K102" s="180"/>
      <c r="L102" s="180"/>
      <c r="M102" s="180"/>
      <c r="N102" s="180"/>
      <c r="O102" s="180"/>
      <c r="P102" s="180"/>
      <c r="Q102" s="180"/>
      <c r="R102" s="180"/>
      <c r="S102" s="180"/>
      <c r="T102" s="180"/>
      <c r="U102" s="180"/>
      <c r="V102" s="180"/>
      <c r="W102" s="181"/>
    </row>
    <row r="103" spans="2:23" ht="36" customHeight="1" thickBot="1" x14ac:dyDescent="0.25">
      <c r="B103" s="182"/>
      <c r="C103" s="183"/>
      <c r="D103" s="183"/>
      <c r="E103" s="183"/>
      <c r="F103" s="183"/>
      <c r="G103" s="183"/>
      <c r="H103" s="183"/>
      <c r="I103" s="183"/>
      <c r="J103" s="183"/>
      <c r="K103" s="183"/>
      <c r="L103" s="183"/>
      <c r="M103" s="183"/>
      <c r="N103" s="183"/>
      <c r="O103" s="183"/>
      <c r="P103" s="183"/>
      <c r="Q103" s="183"/>
      <c r="R103" s="183"/>
      <c r="S103" s="183"/>
      <c r="T103" s="183"/>
      <c r="U103" s="183"/>
      <c r="V103" s="183"/>
      <c r="W103" s="184"/>
    </row>
  </sheetData>
  <mergeCells count="129">
    <mergeCell ref="B46:D46"/>
    <mergeCell ref="B95:D95"/>
    <mergeCell ref="B96:D96"/>
    <mergeCell ref="B62:D62"/>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78:D78"/>
    <mergeCell ref="B47:D47"/>
    <mergeCell ref="B48:D48"/>
    <mergeCell ref="B49:D49"/>
    <mergeCell ref="B50:D50"/>
    <mergeCell ref="B63:D63"/>
    <mergeCell ref="B64:D64"/>
    <mergeCell ref="B65:D65"/>
    <mergeCell ref="B66:D66"/>
    <mergeCell ref="B67:D67"/>
    <mergeCell ref="B51:D51"/>
    <mergeCell ref="B52:D52"/>
    <mergeCell ref="B53:D53"/>
    <mergeCell ref="B54:D54"/>
    <mergeCell ref="B55:D55"/>
    <mergeCell ref="B56:D56"/>
    <mergeCell ref="B57:D57"/>
    <mergeCell ref="B58:D58"/>
    <mergeCell ref="B59:D59"/>
    <mergeCell ref="B74:D74"/>
    <mergeCell ref="B75:D75"/>
    <mergeCell ref="B76:D76"/>
    <mergeCell ref="B77:D77"/>
    <mergeCell ref="B68:D68"/>
    <mergeCell ref="B69:D69"/>
    <mergeCell ref="B70:D70"/>
    <mergeCell ref="B71:D71"/>
    <mergeCell ref="B72:D72"/>
    <mergeCell ref="B82:D82"/>
    <mergeCell ref="B83:D83"/>
    <mergeCell ref="B84:D84"/>
    <mergeCell ref="B85:D85"/>
    <mergeCell ref="B86:D86"/>
    <mergeCell ref="B100:W101"/>
    <mergeCell ref="B102:W103"/>
    <mergeCell ref="S29:T29"/>
    <mergeCell ref="V29:W29"/>
    <mergeCell ref="B93:D93"/>
    <mergeCell ref="B94:D94"/>
    <mergeCell ref="B98:W99"/>
    <mergeCell ref="B91:D91"/>
    <mergeCell ref="B92:D92"/>
    <mergeCell ref="B87:D87"/>
    <mergeCell ref="B88:D88"/>
    <mergeCell ref="B89:D89"/>
    <mergeCell ref="B90:D90"/>
    <mergeCell ref="B79:D79"/>
    <mergeCell ref="B80:D80"/>
    <mergeCell ref="B81:D81"/>
    <mergeCell ref="B60:D60"/>
    <mergeCell ref="B61:D61"/>
    <mergeCell ref="B73:D73"/>
    <mergeCell ref="B27:L27"/>
    <mergeCell ref="M27:N27"/>
    <mergeCell ref="O27:P27"/>
    <mergeCell ref="Q27:R27"/>
    <mergeCell ref="B29:Q30"/>
    <mergeCell ref="B26:L26"/>
    <mergeCell ref="M26:N26"/>
    <mergeCell ref="O26:P26"/>
    <mergeCell ref="Q26:R26"/>
    <mergeCell ref="B24:L25"/>
    <mergeCell ref="M24:N25"/>
    <mergeCell ref="O24:P25"/>
    <mergeCell ref="C19:I19"/>
    <mergeCell ref="L19:Q19"/>
    <mergeCell ref="T19:W19"/>
    <mergeCell ref="Q24:R25"/>
    <mergeCell ref="S24:S25"/>
    <mergeCell ref="T24:T25"/>
    <mergeCell ref="C20:I20"/>
    <mergeCell ref="L20:Q20"/>
    <mergeCell ref="T20:W20"/>
    <mergeCell ref="C21:W21"/>
    <mergeCell ref="B23:T23"/>
    <mergeCell ref="U23:W23"/>
    <mergeCell ref="U24:U25"/>
    <mergeCell ref="V24:V25"/>
    <mergeCell ref="W24:W25"/>
    <mergeCell ref="D13:H13"/>
    <mergeCell ref="I13:W13"/>
    <mergeCell ref="C14:W14"/>
    <mergeCell ref="C15:W15"/>
    <mergeCell ref="B18:I18"/>
    <mergeCell ref="K18:Q18"/>
    <mergeCell ref="S18:W18"/>
    <mergeCell ref="D10:H10"/>
    <mergeCell ref="I10:W10"/>
    <mergeCell ref="D11:H11"/>
    <mergeCell ref="I11:W11"/>
    <mergeCell ref="D12:H12"/>
    <mergeCell ref="I12:W12"/>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 ref="D7:H7"/>
    <mergeCell ref="O7:W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2" man="1"/>
    <brk id="96"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9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1532</v>
      </c>
      <c r="D4" s="232" t="s">
        <v>1531</v>
      </c>
      <c r="E4" s="232"/>
      <c r="F4" s="232"/>
      <c r="G4" s="232"/>
      <c r="H4" s="233"/>
      <c r="I4" s="16"/>
      <c r="J4" s="234" t="s">
        <v>6</v>
      </c>
      <c r="K4" s="232"/>
      <c r="L4" s="15" t="s">
        <v>1613</v>
      </c>
      <c r="M4" s="235" t="s">
        <v>1612</v>
      </c>
      <c r="N4" s="235"/>
      <c r="O4" s="235"/>
      <c r="P4" s="235"/>
      <c r="Q4" s="236"/>
      <c r="R4" s="17"/>
      <c r="S4" s="237" t="s">
        <v>2022</v>
      </c>
      <c r="T4" s="238"/>
      <c r="U4" s="238"/>
      <c r="V4" s="225" t="s">
        <v>1611</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1610</v>
      </c>
      <c r="D6" s="221" t="s">
        <v>1609</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1599</v>
      </c>
      <c r="D7" s="223" t="s">
        <v>1598</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1597</v>
      </c>
      <c r="D8" s="223" t="s">
        <v>1596</v>
      </c>
      <c r="E8" s="223"/>
      <c r="F8" s="223"/>
      <c r="G8" s="223"/>
      <c r="H8" s="223"/>
      <c r="I8" s="20"/>
      <c r="J8" s="24" t="s">
        <v>1608</v>
      </c>
      <c r="K8" s="24" t="s">
        <v>1607</v>
      </c>
      <c r="L8" s="24" t="s">
        <v>1606</v>
      </c>
      <c r="M8" s="24" t="s">
        <v>1605</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1584</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c r="AA20" s="32"/>
    </row>
    <row r="21" spans="2:27" ht="56.25" customHeight="1" thickBot="1" x14ac:dyDescent="0.25">
      <c r="B21" s="201" t="s">
        <v>1604</v>
      </c>
      <c r="C21" s="202"/>
      <c r="D21" s="202"/>
      <c r="E21" s="202"/>
      <c r="F21" s="202"/>
      <c r="G21" s="202"/>
      <c r="H21" s="202"/>
      <c r="I21" s="202"/>
      <c r="J21" s="202"/>
      <c r="K21" s="202"/>
      <c r="L21" s="202"/>
      <c r="M21" s="203" t="s">
        <v>314</v>
      </c>
      <c r="N21" s="203"/>
      <c r="O21" s="203" t="s">
        <v>48</v>
      </c>
      <c r="P21" s="203"/>
      <c r="Q21" s="204" t="s">
        <v>227</v>
      </c>
      <c r="R21" s="204"/>
      <c r="S21" s="33" t="s">
        <v>1603</v>
      </c>
      <c r="T21" s="33" t="s">
        <v>1602</v>
      </c>
      <c r="U21" s="33" t="s">
        <v>1601</v>
      </c>
      <c r="V21" s="33">
        <f>+IF(ISERR(U21/T21*100),"N/A",ROUND(U21/T21*100,2))</f>
        <v>102.98</v>
      </c>
      <c r="W21" s="34">
        <f>+IF(ISERR(U21/S21*100),"N/A",ROUND(U21/S21*100,2))</f>
        <v>103.13</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s="159" customFormat="1" ht="23.25" customHeight="1" thickBot="1" x14ac:dyDescent="0.25">
      <c r="B25" s="194" t="s">
        <v>65</v>
      </c>
      <c r="C25" s="195"/>
      <c r="D25" s="195"/>
      <c r="E25" s="155" t="s">
        <v>2464</v>
      </c>
      <c r="F25" s="155"/>
      <c r="G25" s="155"/>
      <c r="H25" s="41"/>
      <c r="I25" s="41"/>
      <c r="J25" s="41"/>
      <c r="K25" s="41"/>
      <c r="L25" s="41"/>
      <c r="M25" s="41"/>
      <c r="N25" s="41"/>
      <c r="O25" s="41"/>
      <c r="P25" s="42"/>
      <c r="Q25" s="42"/>
      <c r="R25" s="43">
        <v>4.5406678392635999E-2</v>
      </c>
      <c r="S25" s="44"/>
      <c r="T25" s="42"/>
      <c r="U25" s="44">
        <v>0</v>
      </c>
      <c r="V25" s="42"/>
      <c r="W25" s="45">
        <f>+IF(ISERR(U25/R25*100),"N/A",ROUND(U25/R25*100,2))</f>
        <v>0</v>
      </c>
    </row>
    <row r="26" spans="2:27" s="159" customFormat="1" ht="26.25" customHeight="1" x14ac:dyDescent="0.2">
      <c r="B26" s="196" t="s">
        <v>69</v>
      </c>
      <c r="C26" s="197"/>
      <c r="D26" s="197"/>
      <c r="E26" s="156" t="s">
        <v>2464</v>
      </c>
      <c r="F26" s="156"/>
      <c r="G26" s="156"/>
      <c r="H26" s="47"/>
      <c r="I26" s="47"/>
      <c r="J26" s="47"/>
      <c r="K26" s="47"/>
      <c r="L26" s="47"/>
      <c r="M26" s="47"/>
      <c r="N26" s="47"/>
      <c r="O26" s="47"/>
      <c r="P26" s="48"/>
      <c r="Q26" s="48"/>
      <c r="R26" s="49">
        <v>0</v>
      </c>
      <c r="S26" s="50">
        <v>0</v>
      </c>
      <c r="T26" s="50" t="str">
        <f>+IF(ISERR(S26/R26*100),"N/A",ROUND(S26/R26*100,2))</f>
        <v>N/A</v>
      </c>
      <c r="U26" s="50">
        <v>0</v>
      </c>
      <c r="V26" s="50" t="str">
        <f>+IF(ISERR(U26/S26*100),"N/A",ROUND(U26/S26*100,2))</f>
        <v>N/A</v>
      </c>
      <c r="W26" s="51" t="str">
        <f>+IF(ISERR(U26/R26*100),"N/A",ROUND(U26/R26*100,2))</f>
        <v>N/A</v>
      </c>
    </row>
    <row r="27" spans="2:27" s="159" customFormat="1" ht="23.25" customHeight="1" thickBot="1" x14ac:dyDescent="0.25">
      <c r="B27" s="194" t="s">
        <v>65</v>
      </c>
      <c r="C27" s="195"/>
      <c r="D27" s="195"/>
      <c r="E27" s="155" t="s">
        <v>1666</v>
      </c>
      <c r="F27" s="155"/>
      <c r="G27" s="155"/>
      <c r="H27" s="41"/>
      <c r="I27" s="41"/>
      <c r="J27" s="41"/>
      <c r="K27" s="41"/>
      <c r="L27" s="41"/>
      <c r="M27" s="41"/>
      <c r="N27" s="41"/>
      <c r="O27" s="41"/>
      <c r="P27" s="42"/>
      <c r="Q27" s="42"/>
      <c r="R27" s="43">
        <v>7.7839579707999998E-2</v>
      </c>
      <c r="S27" s="44"/>
      <c r="T27" s="42"/>
      <c r="U27" s="44">
        <v>0</v>
      </c>
      <c r="V27" s="42"/>
      <c r="W27" s="45">
        <f t="shared" ref="W27:W90" si="0">+IF(ISERR(U27/R27*100),"N/A",ROUND(U27/R27*100,2))</f>
        <v>0</v>
      </c>
    </row>
    <row r="28" spans="2:27" s="159" customFormat="1" ht="26.25" customHeight="1" x14ac:dyDescent="0.2">
      <c r="B28" s="196" t="s">
        <v>69</v>
      </c>
      <c r="C28" s="197"/>
      <c r="D28" s="197"/>
      <c r="E28" s="156" t="s">
        <v>1666</v>
      </c>
      <c r="F28" s="156"/>
      <c r="G28" s="156"/>
      <c r="H28" s="47"/>
      <c r="I28" s="47"/>
      <c r="J28" s="47"/>
      <c r="K28" s="47"/>
      <c r="L28" s="47"/>
      <c r="M28" s="47"/>
      <c r="N28" s="47"/>
      <c r="O28" s="47"/>
      <c r="P28" s="48"/>
      <c r="Q28" s="48"/>
      <c r="R28" s="49">
        <v>0</v>
      </c>
      <c r="S28" s="50">
        <v>0</v>
      </c>
      <c r="T28" s="50" t="str">
        <f t="shared" ref="T28" si="1">+IF(ISERR(S28/R28*100),"N/A",ROUND(S28/R28*100,2))</f>
        <v>N/A</v>
      </c>
      <c r="U28" s="50">
        <v>0</v>
      </c>
      <c r="V28" s="50" t="str">
        <f t="shared" ref="V28" si="2">+IF(ISERR(U28/S28*100),"N/A",ROUND(U28/S28*100,2))</f>
        <v>N/A</v>
      </c>
      <c r="W28" s="51" t="str">
        <f t="shared" si="0"/>
        <v>N/A</v>
      </c>
    </row>
    <row r="29" spans="2:27" s="159" customFormat="1" ht="23.25" customHeight="1" thickBot="1" x14ac:dyDescent="0.25">
      <c r="B29" s="194" t="s">
        <v>65</v>
      </c>
      <c r="C29" s="195"/>
      <c r="D29" s="195"/>
      <c r="E29" s="155" t="s">
        <v>1663</v>
      </c>
      <c r="F29" s="155"/>
      <c r="G29" s="155"/>
      <c r="H29" s="41"/>
      <c r="I29" s="41"/>
      <c r="J29" s="41"/>
      <c r="K29" s="41"/>
      <c r="L29" s="41"/>
      <c r="M29" s="41"/>
      <c r="N29" s="41"/>
      <c r="O29" s="41"/>
      <c r="P29" s="42"/>
      <c r="Q29" s="42"/>
      <c r="R29" s="43">
        <v>6.9659102294034006E-2</v>
      </c>
      <c r="S29" s="44"/>
      <c r="T29" s="42"/>
      <c r="U29" s="44">
        <v>0</v>
      </c>
      <c r="V29" s="42"/>
      <c r="W29" s="45">
        <f t="shared" si="0"/>
        <v>0</v>
      </c>
    </row>
    <row r="30" spans="2:27" s="159" customFormat="1" ht="26.25" customHeight="1" x14ac:dyDescent="0.2">
      <c r="B30" s="196" t="s">
        <v>69</v>
      </c>
      <c r="C30" s="197"/>
      <c r="D30" s="197"/>
      <c r="E30" s="156" t="s">
        <v>1663</v>
      </c>
      <c r="F30" s="156"/>
      <c r="G30" s="156"/>
      <c r="H30" s="47"/>
      <c r="I30" s="47"/>
      <c r="J30" s="47"/>
      <c r="K30" s="47"/>
      <c r="L30" s="47"/>
      <c r="M30" s="47"/>
      <c r="N30" s="47"/>
      <c r="O30" s="47"/>
      <c r="P30" s="48"/>
      <c r="Q30" s="48"/>
      <c r="R30" s="49">
        <v>0</v>
      </c>
      <c r="S30" s="50">
        <v>0</v>
      </c>
      <c r="T30" s="50" t="str">
        <f t="shared" ref="T30" si="3">+IF(ISERR(S30/R30*100),"N/A",ROUND(S30/R30*100,2))</f>
        <v>N/A</v>
      </c>
      <c r="U30" s="50">
        <v>0</v>
      </c>
      <c r="V30" s="50" t="str">
        <f t="shared" ref="V30" si="4">+IF(ISERR(U30/S30*100),"N/A",ROUND(U30/S30*100,2))</f>
        <v>N/A</v>
      </c>
      <c r="W30" s="51" t="str">
        <f t="shared" si="0"/>
        <v>N/A</v>
      </c>
    </row>
    <row r="31" spans="2:27" s="159" customFormat="1" ht="23.25" customHeight="1" thickBot="1" x14ac:dyDescent="0.25">
      <c r="B31" s="194" t="s">
        <v>65</v>
      </c>
      <c r="C31" s="195"/>
      <c r="D31" s="195"/>
      <c r="E31" s="155" t="s">
        <v>2465</v>
      </c>
      <c r="F31" s="155"/>
      <c r="G31" s="155"/>
      <c r="H31" s="41"/>
      <c r="I31" s="41"/>
      <c r="J31" s="41"/>
      <c r="K31" s="41"/>
      <c r="L31" s="41"/>
      <c r="M31" s="41"/>
      <c r="N31" s="41"/>
      <c r="O31" s="41"/>
      <c r="P31" s="42"/>
      <c r="Q31" s="42"/>
      <c r="R31" s="43">
        <v>3.5722201574707999E-2</v>
      </c>
      <c r="S31" s="44"/>
      <c r="T31" s="42"/>
      <c r="U31" s="44">
        <v>0</v>
      </c>
      <c r="V31" s="42"/>
      <c r="W31" s="45">
        <f t="shared" si="0"/>
        <v>0</v>
      </c>
    </row>
    <row r="32" spans="2:27" s="159" customFormat="1" ht="26.25" customHeight="1" x14ac:dyDescent="0.2">
      <c r="B32" s="196" t="s">
        <v>69</v>
      </c>
      <c r="C32" s="197"/>
      <c r="D32" s="197"/>
      <c r="E32" s="156" t="s">
        <v>2465</v>
      </c>
      <c r="F32" s="156"/>
      <c r="G32" s="156"/>
      <c r="H32" s="47"/>
      <c r="I32" s="47"/>
      <c r="J32" s="47"/>
      <c r="K32" s="47"/>
      <c r="L32" s="47"/>
      <c r="M32" s="47"/>
      <c r="N32" s="47"/>
      <c r="O32" s="47"/>
      <c r="P32" s="48"/>
      <c r="Q32" s="48"/>
      <c r="R32" s="49">
        <v>0</v>
      </c>
      <c r="S32" s="50">
        <v>0</v>
      </c>
      <c r="T32" s="50" t="str">
        <f t="shared" ref="T32" si="5">+IF(ISERR(S32/R32*100),"N/A",ROUND(S32/R32*100,2))</f>
        <v>N/A</v>
      </c>
      <c r="U32" s="50">
        <v>0</v>
      </c>
      <c r="V32" s="50" t="str">
        <f t="shared" ref="V32" si="6">+IF(ISERR(U32/S32*100),"N/A",ROUND(U32/S32*100,2))</f>
        <v>N/A</v>
      </c>
      <c r="W32" s="51" t="str">
        <f t="shared" si="0"/>
        <v>N/A</v>
      </c>
    </row>
    <row r="33" spans="2:23" s="159" customFormat="1" ht="23.25" customHeight="1" thickBot="1" x14ac:dyDescent="0.25">
      <c r="B33" s="194" t="s">
        <v>65</v>
      </c>
      <c r="C33" s="195"/>
      <c r="D33" s="195"/>
      <c r="E33" s="155" t="s">
        <v>2466</v>
      </c>
      <c r="F33" s="155"/>
      <c r="G33" s="155"/>
      <c r="H33" s="41"/>
      <c r="I33" s="41"/>
      <c r="J33" s="41"/>
      <c r="K33" s="41"/>
      <c r="L33" s="41"/>
      <c r="M33" s="41"/>
      <c r="N33" s="41"/>
      <c r="O33" s="41"/>
      <c r="P33" s="42"/>
      <c r="Q33" s="42"/>
      <c r="R33" s="43">
        <v>6.787303074974399E-2</v>
      </c>
      <c r="S33" s="44"/>
      <c r="T33" s="42"/>
      <c r="U33" s="44">
        <v>0</v>
      </c>
      <c r="V33" s="42"/>
      <c r="W33" s="45">
        <f t="shared" si="0"/>
        <v>0</v>
      </c>
    </row>
    <row r="34" spans="2:23" s="159" customFormat="1" ht="26.25" customHeight="1" x14ac:dyDescent="0.2">
      <c r="B34" s="196" t="s">
        <v>69</v>
      </c>
      <c r="C34" s="197"/>
      <c r="D34" s="197"/>
      <c r="E34" s="156" t="s">
        <v>2466</v>
      </c>
      <c r="F34" s="156"/>
      <c r="G34" s="156"/>
      <c r="H34" s="47"/>
      <c r="I34" s="47"/>
      <c r="J34" s="47"/>
      <c r="K34" s="47"/>
      <c r="L34" s="47"/>
      <c r="M34" s="47"/>
      <c r="N34" s="47"/>
      <c r="O34" s="47"/>
      <c r="P34" s="48"/>
      <c r="Q34" s="48"/>
      <c r="R34" s="49">
        <v>0</v>
      </c>
      <c r="S34" s="50">
        <v>0</v>
      </c>
      <c r="T34" s="50" t="str">
        <f t="shared" ref="T34" si="7">+IF(ISERR(S34/R34*100),"N/A",ROUND(S34/R34*100,2))</f>
        <v>N/A</v>
      </c>
      <c r="U34" s="50">
        <v>0</v>
      </c>
      <c r="V34" s="50" t="str">
        <f t="shared" ref="V34" si="8">+IF(ISERR(U34/S34*100),"N/A",ROUND(U34/S34*100,2))</f>
        <v>N/A</v>
      </c>
      <c r="W34" s="51" t="str">
        <f t="shared" si="0"/>
        <v>N/A</v>
      </c>
    </row>
    <row r="35" spans="2:23" s="159" customFormat="1" ht="23.25" customHeight="1" thickBot="1" x14ac:dyDescent="0.25">
      <c r="B35" s="194" t="s">
        <v>65</v>
      </c>
      <c r="C35" s="195"/>
      <c r="D35" s="195"/>
      <c r="E35" s="155" t="s">
        <v>2467</v>
      </c>
      <c r="F35" s="155"/>
      <c r="G35" s="155"/>
      <c r="H35" s="41"/>
      <c r="I35" s="41"/>
      <c r="J35" s="41"/>
      <c r="K35" s="41"/>
      <c r="L35" s="41"/>
      <c r="M35" s="41"/>
      <c r="N35" s="41"/>
      <c r="O35" s="41"/>
      <c r="P35" s="42"/>
      <c r="Q35" s="42"/>
      <c r="R35" s="43">
        <v>3.5722201574707999E-2</v>
      </c>
      <c r="S35" s="44"/>
      <c r="T35" s="42"/>
      <c r="U35" s="44">
        <v>0</v>
      </c>
      <c r="V35" s="42"/>
      <c r="W35" s="45">
        <f t="shared" si="0"/>
        <v>0</v>
      </c>
    </row>
    <row r="36" spans="2:23" s="159" customFormat="1" ht="26.25" customHeight="1" x14ac:dyDescent="0.2">
      <c r="B36" s="196" t="s">
        <v>69</v>
      </c>
      <c r="C36" s="197"/>
      <c r="D36" s="197"/>
      <c r="E36" s="156" t="s">
        <v>2467</v>
      </c>
      <c r="F36" s="156"/>
      <c r="G36" s="156"/>
      <c r="H36" s="47"/>
      <c r="I36" s="47"/>
      <c r="J36" s="47"/>
      <c r="K36" s="47"/>
      <c r="L36" s="47"/>
      <c r="M36" s="47"/>
      <c r="N36" s="47"/>
      <c r="O36" s="47"/>
      <c r="P36" s="48"/>
      <c r="Q36" s="48"/>
      <c r="R36" s="49">
        <v>0</v>
      </c>
      <c r="S36" s="50">
        <v>0</v>
      </c>
      <c r="T36" s="50" t="str">
        <f t="shared" ref="T36" si="9">+IF(ISERR(S36/R36*100),"N/A",ROUND(S36/R36*100,2))</f>
        <v>N/A</v>
      </c>
      <c r="U36" s="50">
        <v>0</v>
      </c>
      <c r="V36" s="50" t="str">
        <f t="shared" ref="V36" si="10">+IF(ISERR(U36/S36*100),"N/A",ROUND(U36/S36*100,2))</f>
        <v>N/A</v>
      </c>
      <c r="W36" s="51" t="str">
        <f t="shared" si="0"/>
        <v>N/A</v>
      </c>
    </row>
    <row r="37" spans="2:23" s="159" customFormat="1" ht="23.25" customHeight="1" thickBot="1" x14ac:dyDescent="0.25">
      <c r="B37" s="194" t="s">
        <v>65</v>
      </c>
      <c r="C37" s="195"/>
      <c r="D37" s="195"/>
      <c r="E37" s="155" t="s">
        <v>2468</v>
      </c>
      <c r="F37" s="155"/>
      <c r="G37" s="155"/>
      <c r="H37" s="41"/>
      <c r="I37" s="41"/>
      <c r="J37" s="41"/>
      <c r="K37" s="41"/>
      <c r="L37" s="41"/>
      <c r="M37" s="41"/>
      <c r="N37" s="41"/>
      <c r="O37" s="41"/>
      <c r="P37" s="42"/>
      <c r="Q37" s="42"/>
      <c r="R37" s="43">
        <v>0.33936476840426599</v>
      </c>
      <c r="S37" s="44"/>
      <c r="T37" s="42"/>
      <c r="U37" s="44">
        <v>0</v>
      </c>
      <c r="V37" s="42"/>
      <c r="W37" s="45">
        <f t="shared" si="0"/>
        <v>0</v>
      </c>
    </row>
    <row r="38" spans="2:23" s="159" customFormat="1" ht="26.25" customHeight="1" x14ac:dyDescent="0.2">
      <c r="B38" s="196" t="s">
        <v>69</v>
      </c>
      <c r="C38" s="197"/>
      <c r="D38" s="197"/>
      <c r="E38" s="156" t="s">
        <v>2468</v>
      </c>
      <c r="F38" s="156"/>
      <c r="G38" s="156"/>
      <c r="H38" s="47"/>
      <c r="I38" s="47"/>
      <c r="J38" s="47"/>
      <c r="K38" s="47"/>
      <c r="L38" s="47"/>
      <c r="M38" s="47"/>
      <c r="N38" s="47"/>
      <c r="O38" s="47"/>
      <c r="P38" s="48"/>
      <c r="Q38" s="48"/>
      <c r="R38" s="49">
        <v>0</v>
      </c>
      <c r="S38" s="50">
        <v>0</v>
      </c>
      <c r="T38" s="50" t="str">
        <f t="shared" ref="T38" si="11">+IF(ISERR(S38/R38*100),"N/A",ROUND(S38/R38*100,2))</f>
        <v>N/A</v>
      </c>
      <c r="U38" s="50">
        <v>0</v>
      </c>
      <c r="V38" s="50" t="str">
        <f t="shared" ref="V38" si="12">+IF(ISERR(U38/S38*100),"N/A",ROUND(U38/S38*100,2))</f>
        <v>N/A</v>
      </c>
      <c r="W38" s="51" t="str">
        <f t="shared" si="0"/>
        <v>N/A</v>
      </c>
    </row>
    <row r="39" spans="2:23" s="159" customFormat="1" ht="23.25" customHeight="1" thickBot="1" x14ac:dyDescent="0.25">
      <c r="B39" s="194" t="s">
        <v>65</v>
      </c>
      <c r="C39" s="195"/>
      <c r="D39" s="195"/>
      <c r="E39" s="155" t="s">
        <v>2469</v>
      </c>
      <c r="F39" s="155"/>
      <c r="G39" s="155"/>
      <c r="H39" s="41"/>
      <c r="I39" s="41"/>
      <c r="J39" s="41"/>
      <c r="K39" s="41"/>
      <c r="L39" s="41"/>
      <c r="M39" s="41"/>
      <c r="N39" s="41"/>
      <c r="O39" s="41"/>
      <c r="P39" s="42"/>
      <c r="Q39" s="42"/>
      <c r="R39" s="43">
        <v>0.11252597539035601</v>
      </c>
      <c r="S39" s="44"/>
      <c r="T39" s="42"/>
      <c r="U39" s="44">
        <v>0</v>
      </c>
      <c r="V39" s="42"/>
      <c r="W39" s="45">
        <f t="shared" si="0"/>
        <v>0</v>
      </c>
    </row>
    <row r="40" spans="2:23" s="159" customFormat="1" ht="26.25" customHeight="1" x14ac:dyDescent="0.2">
      <c r="B40" s="196" t="s">
        <v>69</v>
      </c>
      <c r="C40" s="197"/>
      <c r="D40" s="197"/>
      <c r="E40" s="156" t="s">
        <v>2469</v>
      </c>
      <c r="F40" s="156"/>
      <c r="G40" s="156"/>
      <c r="H40" s="47"/>
      <c r="I40" s="47"/>
      <c r="J40" s="47"/>
      <c r="K40" s="47"/>
      <c r="L40" s="47"/>
      <c r="M40" s="47"/>
      <c r="N40" s="47"/>
      <c r="O40" s="47"/>
      <c r="P40" s="48"/>
      <c r="Q40" s="48"/>
      <c r="R40" s="49">
        <v>0.11252597539035601</v>
      </c>
      <c r="S40" s="50">
        <v>0.11252597539035601</v>
      </c>
      <c r="T40" s="50">
        <f t="shared" ref="T40" si="13">+IF(ISERR(S40/R40*100),"N/A",ROUND(S40/R40*100,2))</f>
        <v>100</v>
      </c>
      <c r="U40" s="50">
        <v>0</v>
      </c>
      <c r="V40" s="50">
        <f t="shared" ref="V40" si="14">+IF(ISERR(U40/S40*100),"N/A",ROUND(U40/S40*100,2))</f>
        <v>0</v>
      </c>
      <c r="W40" s="51">
        <f t="shared" si="0"/>
        <v>0</v>
      </c>
    </row>
    <row r="41" spans="2:23" s="159" customFormat="1" ht="23.25" customHeight="1" thickBot="1" x14ac:dyDescent="0.25">
      <c r="B41" s="194" t="s">
        <v>65</v>
      </c>
      <c r="C41" s="195"/>
      <c r="D41" s="195"/>
      <c r="E41" s="155" t="s">
        <v>2470</v>
      </c>
      <c r="F41" s="155"/>
      <c r="G41" s="155"/>
      <c r="H41" s="41"/>
      <c r="I41" s="41"/>
      <c r="J41" s="41"/>
      <c r="K41" s="41"/>
      <c r="L41" s="41"/>
      <c r="M41" s="41"/>
      <c r="N41" s="41"/>
      <c r="O41" s="41"/>
      <c r="P41" s="42"/>
      <c r="Q41" s="42"/>
      <c r="R41" s="43">
        <v>8.9307430659040007E-3</v>
      </c>
      <c r="S41" s="44"/>
      <c r="T41" s="42"/>
      <c r="U41" s="44">
        <v>0</v>
      </c>
      <c r="V41" s="42"/>
      <c r="W41" s="45">
        <f t="shared" si="0"/>
        <v>0</v>
      </c>
    </row>
    <row r="42" spans="2:23" s="159" customFormat="1" ht="26.25" customHeight="1" x14ac:dyDescent="0.2">
      <c r="B42" s="196" t="s">
        <v>69</v>
      </c>
      <c r="C42" s="197"/>
      <c r="D42" s="197"/>
      <c r="E42" s="156" t="s">
        <v>2470</v>
      </c>
      <c r="F42" s="156"/>
      <c r="G42" s="156"/>
      <c r="H42" s="47"/>
      <c r="I42" s="47"/>
      <c r="J42" s="47"/>
      <c r="K42" s="47"/>
      <c r="L42" s="47"/>
      <c r="M42" s="47"/>
      <c r="N42" s="47"/>
      <c r="O42" s="47"/>
      <c r="P42" s="48"/>
      <c r="Q42" s="48"/>
      <c r="R42" s="49">
        <v>0</v>
      </c>
      <c r="S42" s="50">
        <v>0</v>
      </c>
      <c r="T42" s="50" t="str">
        <f t="shared" ref="T42" si="15">+IF(ISERR(S42/R42*100),"N/A",ROUND(S42/R42*100,2))</f>
        <v>N/A</v>
      </c>
      <c r="U42" s="50">
        <v>0</v>
      </c>
      <c r="V42" s="50" t="str">
        <f t="shared" ref="V42" si="16">+IF(ISERR(U42/S42*100),"N/A",ROUND(U42/S42*100,2))</f>
        <v>N/A</v>
      </c>
      <c r="W42" s="51" t="str">
        <f t="shared" si="0"/>
        <v>N/A</v>
      </c>
    </row>
    <row r="43" spans="2:23" s="159" customFormat="1" ht="23.25" customHeight="1" thickBot="1" x14ac:dyDescent="0.25">
      <c r="B43" s="194" t="s">
        <v>65</v>
      </c>
      <c r="C43" s="195"/>
      <c r="D43" s="195"/>
      <c r="E43" s="155" t="s">
        <v>2471</v>
      </c>
      <c r="F43" s="155"/>
      <c r="G43" s="155"/>
      <c r="H43" s="41"/>
      <c r="I43" s="41"/>
      <c r="J43" s="41"/>
      <c r="K43" s="41"/>
      <c r="L43" s="41"/>
      <c r="M43" s="41"/>
      <c r="N43" s="41"/>
      <c r="O43" s="41"/>
      <c r="P43" s="42"/>
      <c r="Q43" s="42"/>
      <c r="R43" s="43">
        <v>0.135745676155034</v>
      </c>
      <c r="S43" s="44"/>
      <c r="T43" s="42"/>
      <c r="U43" s="44">
        <v>0</v>
      </c>
      <c r="V43" s="42"/>
      <c r="W43" s="45">
        <f t="shared" si="0"/>
        <v>0</v>
      </c>
    </row>
    <row r="44" spans="2:23" s="159" customFormat="1" ht="26.25" customHeight="1" x14ac:dyDescent="0.2">
      <c r="B44" s="196" t="s">
        <v>69</v>
      </c>
      <c r="C44" s="197"/>
      <c r="D44" s="197"/>
      <c r="E44" s="156" t="s">
        <v>2471</v>
      </c>
      <c r="F44" s="156"/>
      <c r="G44" s="156"/>
      <c r="H44" s="47"/>
      <c r="I44" s="47"/>
      <c r="J44" s="47"/>
      <c r="K44" s="47"/>
      <c r="L44" s="47"/>
      <c r="M44" s="47"/>
      <c r="N44" s="47"/>
      <c r="O44" s="47"/>
      <c r="P44" s="48"/>
      <c r="Q44" s="48"/>
      <c r="R44" s="49">
        <v>0</v>
      </c>
      <c r="S44" s="50">
        <v>0</v>
      </c>
      <c r="T44" s="50" t="str">
        <f t="shared" ref="T44" si="17">+IF(ISERR(S44/R44*100),"N/A",ROUND(S44/R44*100,2))</f>
        <v>N/A</v>
      </c>
      <c r="U44" s="50">
        <v>0</v>
      </c>
      <c r="V44" s="50" t="str">
        <f t="shared" ref="V44" si="18">+IF(ISERR(U44/S44*100),"N/A",ROUND(U44/S44*100,2))</f>
        <v>N/A</v>
      </c>
      <c r="W44" s="51" t="str">
        <f t="shared" si="0"/>
        <v>N/A</v>
      </c>
    </row>
    <row r="45" spans="2:23" s="159" customFormat="1" ht="23.25" customHeight="1" thickBot="1" x14ac:dyDescent="0.25">
      <c r="B45" s="194" t="s">
        <v>65</v>
      </c>
      <c r="C45" s="195"/>
      <c r="D45" s="195"/>
      <c r="E45" s="155" t="s">
        <v>2472</v>
      </c>
      <c r="F45" s="155"/>
      <c r="G45" s="155"/>
      <c r="H45" s="41"/>
      <c r="I45" s="41"/>
      <c r="J45" s="41"/>
      <c r="K45" s="41"/>
      <c r="L45" s="41"/>
      <c r="M45" s="41"/>
      <c r="N45" s="41"/>
      <c r="O45" s="41"/>
      <c r="P45" s="42"/>
      <c r="Q45" s="42"/>
      <c r="R45" s="43">
        <v>0.25363025152271401</v>
      </c>
      <c r="S45" s="44"/>
      <c r="T45" s="42"/>
      <c r="U45" s="44">
        <v>0</v>
      </c>
      <c r="V45" s="42"/>
      <c r="W45" s="45">
        <f t="shared" si="0"/>
        <v>0</v>
      </c>
    </row>
    <row r="46" spans="2:23" s="159" customFormat="1" ht="26.25" customHeight="1" x14ac:dyDescent="0.2">
      <c r="B46" s="196" t="s">
        <v>69</v>
      </c>
      <c r="C46" s="197"/>
      <c r="D46" s="197"/>
      <c r="E46" s="156" t="s">
        <v>2472</v>
      </c>
      <c r="F46" s="156"/>
      <c r="G46" s="156"/>
      <c r="H46" s="47"/>
      <c r="I46" s="47"/>
      <c r="J46" s="47"/>
      <c r="K46" s="47"/>
      <c r="L46" s="47"/>
      <c r="M46" s="47"/>
      <c r="N46" s="47"/>
      <c r="O46" s="47"/>
      <c r="P46" s="48"/>
      <c r="Q46" s="48"/>
      <c r="R46" s="49">
        <v>0</v>
      </c>
      <c r="S46" s="50">
        <v>0</v>
      </c>
      <c r="T46" s="50" t="str">
        <f t="shared" ref="T46" si="19">+IF(ISERR(S46/R46*100),"N/A",ROUND(S46/R46*100,2))</f>
        <v>N/A</v>
      </c>
      <c r="U46" s="50">
        <v>0</v>
      </c>
      <c r="V46" s="50" t="str">
        <f t="shared" ref="V46" si="20">+IF(ISERR(U46/S46*100),"N/A",ROUND(U46/S46*100,2))</f>
        <v>N/A</v>
      </c>
      <c r="W46" s="51" t="str">
        <f t="shared" si="0"/>
        <v>N/A</v>
      </c>
    </row>
    <row r="47" spans="2:23" s="159" customFormat="1" ht="23.25" customHeight="1" thickBot="1" x14ac:dyDescent="0.25">
      <c r="B47" s="194" t="s">
        <v>65</v>
      </c>
      <c r="C47" s="195"/>
      <c r="D47" s="195"/>
      <c r="E47" s="155" t="s">
        <v>2473</v>
      </c>
      <c r="F47" s="155"/>
      <c r="G47" s="155"/>
      <c r="H47" s="41"/>
      <c r="I47" s="41"/>
      <c r="J47" s="41"/>
      <c r="K47" s="41"/>
      <c r="L47" s="41"/>
      <c r="M47" s="41"/>
      <c r="N47" s="41"/>
      <c r="O47" s="41"/>
      <c r="P47" s="42"/>
      <c r="Q47" s="42"/>
      <c r="R47" s="43">
        <v>0.244699893801264</v>
      </c>
      <c r="S47" s="44"/>
      <c r="T47" s="42"/>
      <c r="U47" s="44">
        <v>0</v>
      </c>
      <c r="V47" s="42"/>
      <c r="W47" s="45">
        <f t="shared" si="0"/>
        <v>0</v>
      </c>
    </row>
    <row r="48" spans="2:23" s="159" customFormat="1" ht="26.25" customHeight="1" x14ac:dyDescent="0.2">
      <c r="B48" s="196" t="s">
        <v>69</v>
      </c>
      <c r="C48" s="197"/>
      <c r="D48" s="197"/>
      <c r="E48" s="156" t="s">
        <v>2473</v>
      </c>
      <c r="F48" s="156"/>
      <c r="G48" s="156"/>
      <c r="H48" s="47"/>
      <c r="I48" s="47"/>
      <c r="J48" s="47"/>
      <c r="K48" s="47"/>
      <c r="L48" s="47"/>
      <c r="M48" s="47"/>
      <c r="N48" s="47"/>
      <c r="O48" s="47"/>
      <c r="P48" s="48"/>
      <c r="Q48" s="48"/>
      <c r="R48" s="49">
        <v>0</v>
      </c>
      <c r="S48" s="50">
        <v>0</v>
      </c>
      <c r="T48" s="50" t="str">
        <f t="shared" ref="T48" si="21">+IF(ISERR(S48/R48*100),"N/A",ROUND(S48/R48*100,2))</f>
        <v>N/A</v>
      </c>
      <c r="U48" s="50">
        <v>0</v>
      </c>
      <c r="V48" s="50" t="str">
        <f t="shared" ref="V48" si="22">+IF(ISERR(U48/S48*100),"N/A",ROUND(U48/S48*100,2))</f>
        <v>N/A</v>
      </c>
      <c r="W48" s="51" t="str">
        <f t="shared" si="0"/>
        <v>N/A</v>
      </c>
    </row>
    <row r="49" spans="2:23" s="159" customFormat="1" ht="23.25" customHeight="1" thickBot="1" x14ac:dyDescent="0.25">
      <c r="B49" s="194" t="s">
        <v>65</v>
      </c>
      <c r="C49" s="195"/>
      <c r="D49" s="195"/>
      <c r="E49" s="155" t="s">
        <v>1427</v>
      </c>
      <c r="F49" s="155"/>
      <c r="G49" s="155"/>
      <c r="H49" s="41"/>
      <c r="I49" s="41"/>
      <c r="J49" s="41"/>
      <c r="K49" s="41"/>
      <c r="L49" s="41"/>
      <c r="M49" s="41"/>
      <c r="N49" s="41"/>
      <c r="O49" s="41"/>
      <c r="P49" s="42"/>
      <c r="Q49" s="42"/>
      <c r="R49" s="43">
        <v>0.242913822256974</v>
      </c>
      <c r="S49" s="44"/>
      <c r="T49" s="42"/>
      <c r="U49" s="44">
        <v>0</v>
      </c>
      <c r="V49" s="42"/>
      <c r="W49" s="45">
        <f t="shared" si="0"/>
        <v>0</v>
      </c>
    </row>
    <row r="50" spans="2:23" s="159" customFormat="1" ht="26.25" customHeight="1" x14ac:dyDescent="0.2">
      <c r="B50" s="196" t="s">
        <v>69</v>
      </c>
      <c r="C50" s="197"/>
      <c r="D50" s="197"/>
      <c r="E50" s="156" t="s">
        <v>1427</v>
      </c>
      <c r="F50" s="156"/>
      <c r="G50" s="156"/>
      <c r="H50" s="47"/>
      <c r="I50" s="47"/>
      <c r="J50" s="47"/>
      <c r="K50" s="47"/>
      <c r="L50" s="47"/>
      <c r="M50" s="47"/>
      <c r="N50" s="47"/>
      <c r="O50" s="47"/>
      <c r="P50" s="48"/>
      <c r="Q50" s="48"/>
      <c r="R50" s="49">
        <v>0</v>
      </c>
      <c r="S50" s="50">
        <v>0</v>
      </c>
      <c r="T50" s="50" t="str">
        <f t="shared" ref="T50" si="23">+IF(ISERR(S50/R50*100),"N/A",ROUND(S50/R50*100,2))</f>
        <v>N/A</v>
      </c>
      <c r="U50" s="50">
        <v>0</v>
      </c>
      <c r="V50" s="50" t="str">
        <f t="shared" ref="V50" si="24">+IF(ISERR(U50/S50*100),"N/A",ROUND(U50/S50*100,2))</f>
        <v>N/A</v>
      </c>
      <c r="W50" s="51" t="str">
        <f t="shared" si="0"/>
        <v>N/A</v>
      </c>
    </row>
    <row r="51" spans="2:23" s="159" customFormat="1" ht="23.25" customHeight="1" thickBot="1" x14ac:dyDescent="0.25">
      <c r="B51" s="194" t="s">
        <v>65</v>
      </c>
      <c r="C51" s="195"/>
      <c r="D51" s="195"/>
      <c r="E51" s="155" t="s">
        <v>2474</v>
      </c>
      <c r="F51" s="155"/>
      <c r="G51" s="155"/>
      <c r="H51" s="41"/>
      <c r="I51" s="41"/>
      <c r="J51" s="41"/>
      <c r="K51" s="41"/>
      <c r="L51" s="41"/>
      <c r="M51" s="41"/>
      <c r="N51" s="41"/>
      <c r="O51" s="41"/>
      <c r="P51" s="42"/>
      <c r="Q51" s="42"/>
      <c r="R51" s="43">
        <v>0.26256060924416402</v>
      </c>
      <c r="S51" s="44"/>
      <c r="T51" s="42"/>
      <c r="U51" s="44">
        <v>0</v>
      </c>
      <c r="V51" s="42"/>
      <c r="W51" s="45">
        <f t="shared" si="0"/>
        <v>0</v>
      </c>
    </row>
    <row r="52" spans="2:23" s="159" customFormat="1" ht="26.25" customHeight="1" x14ac:dyDescent="0.2">
      <c r="B52" s="196" t="s">
        <v>69</v>
      </c>
      <c r="C52" s="197"/>
      <c r="D52" s="197"/>
      <c r="E52" s="156" t="s">
        <v>2474</v>
      </c>
      <c r="F52" s="156"/>
      <c r="G52" s="156"/>
      <c r="H52" s="47"/>
      <c r="I52" s="47"/>
      <c r="J52" s="47"/>
      <c r="K52" s="47"/>
      <c r="L52" s="47"/>
      <c r="M52" s="47"/>
      <c r="N52" s="47"/>
      <c r="O52" s="47"/>
      <c r="P52" s="48"/>
      <c r="Q52" s="48"/>
      <c r="R52" s="49">
        <v>0</v>
      </c>
      <c r="S52" s="50">
        <v>0</v>
      </c>
      <c r="T52" s="50" t="str">
        <f t="shared" ref="T52" si="25">+IF(ISERR(S52/R52*100),"N/A",ROUND(S52/R52*100,2))</f>
        <v>N/A</v>
      </c>
      <c r="U52" s="50">
        <v>0</v>
      </c>
      <c r="V52" s="50" t="str">
        <f t="shared" ref="V52" si="26">+IF(ISERR(U52/S52*100),"N/A",ROUND(U52/S52*100,2))</f>
        <v>N/A</v>
      </c>
      <c r="W52" s="51" t="str">
        <f t="shared" si="0"/>
        <v>N/A</v>
      </c>
    </row>
    <row r="53" spans="2:23" s="159" customFormat="1" ht="23.25" customHeight="1" thickBot="1" x14ac:dyDescent="0.25">
      <c r="B53" s="194" t="s">
        <v>65</v>
      </c>
      <c r="C53" s="195"/>
      <c r="D53" s="195"/>
      <c r="E53" s="155" t="s">
        <v>2475</v>
      </c>
      <c r="F53" s="155"/>
      <c r="G53" s="155"/>
      <c r="H53" s="41"/>
      <c r="I53" s="41"/>
      <c r="J53" s="41"/>
      <c r="K53" s="41"/>
      <c r="L53" s="41"/>
      <c r="M53" s="41"/>
      <c r="N53" s="41"/>
      <c r="O53" s="41"/>
      <c r="P53" s="42"/>
      <c r="Q53" s="42"/>
      <c r="R53" s="43">
        <v>0.60907043451449794</v>
      </c>
      <c r="S53" s="44"/>
      <c r="T53" s="42"/>
      <c r="U53" s="44">
        <v>0</v>
      </c>
      <c r="V53" s="42"/>
      <c r="W53" s="45">
        <f t="shared" si="0"/>
        <v>0</v>
      </c>
    </row>
    <row r="54" spans="2:23" s="159" customFormat="1" ht="26.25" customHeight="1" x14ac:dyDescent="0.2">
      <c r="B54" s="196" t="s">
        <v>69</v>
      </c>
      <c r="C54" s="197"/>
      <c r="D54" s="197"/>
      <c r="E54" s="156" t="s">
        <v>2475</v>
      </c>
      <c r="F54" s="156"/>
      <c r="G54" s="156"/>
      <c r="H54" s="47"/>
      <c r="I54" s="47"/>
      <c r="J54" s="47"/>
      <c r="K54" s="47"/>
      <c r="L54" s="47"/>
      <c r="M54" s="47"/>
      <c r="N54" s="47"/>
      <c r="O54" s="47"/>
      <c r="P54" s="48"/>
      <c r="Q54" s="48"/>
      <c r="R54" s="49">
        <v>0</v>
      </c>
      <c r="S54" s="50">
        <v>0</v>
      </c>
      <c r="T54" s="50" t="str">
        <f t="shared" ref="T54" si="27">+IF(ISERR(S54/R54*100),"N/A",ROUND(S54/R54*100,2))</f>
        <v>N/A</v>
      </c>
      <c r="U54" s="50">
        <v>0</v>
      </c>
      <c r="V54" s="50" t="str">
        <f t="shared" ref="V54" si="28">+IF(ISERR(U54/S54*100),"N/A",ROUND(U54/S54*100,2))</f>
        <v>N/A</v>
      </c>
      <c r="W54" s="51" t="str">
        <f t="shared" si="0"/>
        <v>N/A</v>
      </c>
    </row>
    <row r="55" spans="2:23" s="159" customFormat="1" ht="23.25" customHeight="1" thickBot="1" x14ac:dyDescent="0.25">
      <c r="B55" s="194" t="s">
        <v>65</v>
      </c>
      <c r="C55" s="195"/>
      <c r="D55" s="195"/>
      <c r="E55" s="155" t="s">
        <v>2476</v>
      </c>
      <c r="F55" s="155"/>
      <c r="G55" s="155"/>
      <c r="H55" s="41"/>
      <c r="I55" s="41"/>
      <c r="J55" s="41"/>
      <c r="K55" s="41"/>
      <c r="L55" s="41"/>
      <c r="M55" s="41"/>
      <c r="N55" s="41"/>
      <c r="O55" s="41"/>
      <c r="P55" s="42"/>
      <c r="Q55" s="42"/>
      <c r="R55" s="43">
        <v>0.32686149690532801</v>
      </c>
      <c r="S55" s="44"/>
      <c r="T55" s="42"/>
      <c r="U55" s="44">
        <v>0</v>
      </c>
      <c r="V55" s="42"/>
      <c r="W55" s="45">
        <f t="shared" si="0"/>
        <v>0</v>
      </c>
    </row>
    <row r="56" spans="2:23" s="159" customFormat="1" ht="26.25" customHeight="1" x14ac:dyDescent="0.2">
      <c r="B56" s="196" t="s">
        <v>69</v>
      </c>
      <c r="C56" s="197"/>
      <c r="D56" s="197"/>
      <c r="E56" s="156" t="s">
        <v>2476</v>
      </c>
      <c r="F56" s="156"/>
      <c r="G56" s="156"/>
      <c r="H56" s="47"/>
      <c r="I56" s="47"/>
      <c r="J56" s="47"/>
      <c r="K56" s="47"/>
      <c r="L56" s="47"/>
      <c r="M56" s="47"/>
      <c r="N56" s="47"/>
      <c r="O56" s="47"/>
      <c r="P56" s="48"/>
      <c r="Q56" s="48"/>
      <c r="R56" s="49">
        <v>0</v>
      </c>
      <c r="S56" s="50">
        <v>0</v>
      </c>
      <c r="T56" s="50" t="str">
        <f t="shared" ref="T56" si="29">+IF(ISERR(S56/R56*100),"N/A",ROUND(S56/R56*100,2))</f>
        <v>N/A</v>
      </c>
      <c r="U56" s="50">
        <v>0</v>
      </c>
      <c r="V56" s="50" t="str">
        <f t="shared" ref="V56" si="30">+IF(ISERR(U56/S56*100),"N/A",ROUND(U56/S56*100,2))</f>
        <v>N/A</v>
      </c>
      <c r="W56" s="51" t="str">
        <f t="shared" si="0"/>
        <v>N/A</v>
      </c>
    </row>
    <row r="57" spans="2:23" s="159" customFormat="1" ht="23.25" customHeight="1" thickBot="1" x14ac:dyDescent="0.25">
      <c r="B57" s="194" t="s">
        <v>65</v>
      </c>
      <c r="C57" s="195"/>
      <c r="D57" s="195"/>
      <c r="E57" s="155" t="s">
        <v>2477</v>
      </c>
      <c r="F57" s="155"/>
      <c r="G57" s="155"/>
      <c r="H57" s="41"/>
      <c r="I57" s="41"/>
      <c r="J57" s="41"/>
      <c r="K57" s="41"/>
      <c r="L57" s="41"/>
      <c r="M57" s="41"/>
      <c r="N57" s="41"/>
      <c r="O57" s="41"/>
      <c r="P57" s="42"/>
      <c r="Q57" s="42"/>
      <c r="R57" s="43">
        <v>8.5734516881551995E-2</v>
      </c>
      <c r="S57" s="44"/>
      <c r="T57" s="42"/>
      <c r="U57" s="44">
        <v>0</v>
      </c>
      <c r="V57" s="42"/>
      <c r="W57" s="45">
        <f t="shared" si="0"/>
        <v>0</v>
      </c>
    </row>
    <row r="58" spans="2:23" s="159" customFormat="1" ht="26.25" customHeight="1" x14ac:dyDescent="0.2">
      <c r="B58" s="196" t="s">
        <v>69</v>
      </c>
      <c r="C58" s="197"/>
      <c r="D58" s="197"/>
      <c r="E58" s="156" t="s">
        <v>2477</v>
      </c>
      <c r="F58" s="156"/>
      <c r="G58" s="156"/>
      <c r="H58" s="47"/>
      <c r="I58" s="47"/>
      <c r="J58" s="47"/>
      <c r="K58" s="47"/>
      <c r="L58" s="47"/>
      <c r="M58" s="47"/>
      <c r="N58" s="47"/>
      <c r="O58" s="47"/>
      <c r="P58" s="48"/>
      <c r="Q58" s="48"/>
      <c r="R58" s="49">
        <v>0</v>
      </c>
      <c r="S58" s="50">
        <v>0</v>
      </c>
      <c r="T58" s="50" t="str">
        <f t="shared" ref="T58" si="31">+IF(ISERR(S58/R58*100),"N/A",ROUND(S58/R58*100,2))</f>
        <v>N/A</v>
      </c>
      <c r="U58" s="50">
        <v>0</v>
      </c>
      <c r="V58" s="50" t="str">
        <f t="shared" ref="V58" si="32">+IF(ISERR(U58/S58*100),"N/A",ROUND(U58/S58*100,2))</f>
        <v>N/A</v>
      </c>
      <c r="W58" s="51" t="str">
        <f t="shared" si="0"/>
        <v>N/A</v>
      </c>
    </row>
    <row r="59" spans="2:23" s="159" customFormat="1" ht="23.25" customHeight="1" thickBot="1" x14ac:dyDescent="0.25">
      <c r="B59" s="194" t="s">
        <v>65</v>
      </c>
      <c r="C59" s="195"/>
      <c r="D59" s="195"/>
      <c r="E59" s="155" t="s">
        <v>248</v>
      </c>
      <c r="F59" s="155"/>
      <c r="G59" s="155"/>
      <c r="H59" s="41"/>
      <c r="I59" s="41"/>
      <c r="J59" s="41"/>
      <c r="K59" s="41"/>
      <c r="L59" s="41"/>
      <c r="M59" s="41"/>
      <c r="N59" s="41"/>
      <c r="O59" s="41"/>
      <c r="P59" s="42"/>
      <c r="Q59" s="42"/>
      <c r="R59" s="43">
        <v>0.14110427613235801</v>
      </c>
      <c r="S59" s="44"/>
      <c r="T59" s="42"/>
      <c r="U59" s="44">
        <v>0</v>
      </c>
      <c r="V59" s="42"/>
      <c r="W59" s="45">
        <f t="shared" si="0"/>
        <v>0</v>
      </c>
    </row>
    <row r="60" spans="2:23" s="159" customFormat="1" ht="26.25" customHeight="1" x14ac:dyDescent="0.2">
      <c r="B60" s="196" t="s">
        <v>69</v>
      </c>
      <c r="C60" s="197"/>
      <c r="D60" s="197"/>
      <c r="E60" s="156" t="s">
        <v>248</v>
      </c>
      <c r="F60" s="156"/>
      <c r="G60" s="156"/>
      <c r="H60" s="47"/>
      <c r="I60" s="47"/>
      <c r="J60" s="47"/>
      <c r="K60" s="47"/>
      <c r="L60" s="47"/>
      <c r="M60" s="47"/>
      <c r="N60" s="47"/>
      <c r="O60" s="47"/>
      <c r="P60" s="48"/>
      <c r="Q60" s="48"/>
      <c r="R60" s="49">
        <v>0</v>
      </c>
      <c r="S60" s="50">
        <v>0</v>
      </c>
      <c r="T60" s="50" t="str">
        <f t="shared" ref="T60" si="33">+IF(ISERR(S60/R60*100),"N/A",ROUND(S60/R60*100,2))</f>
        <v>N/A</v>
      </c>
      <c r="U60" s="50">
        <v>0</v>
      </c>
      <c r="V60" s="50" t="str">
        <f t="shared" ref="V60" si="34">+IF(ISERR(U60/S60*100),"N/A",ROUND(U60/S60*100,2))</f>
        <v>N/A</v>
      </c>
      <c r="W60" s="51" t="str">
        <f t="shared" si="0"/>
        <v>N/A</v>
      </c>
    </row>
    <row r="61" spans="2:23" s="159" customFormat="1" ht="23.25" customHeight="1" thickBot="1" x14ac:dyDescent="0.25">
      <c r="B61" s="194" t="s">
        <v>65</v>
      </c>
      <c r="C61" s="195"/>
      <c r="D61" s="195"/>
      <c r="E61" s="155" t="s">
        <v>244</v>
      </c>
      <c r="F61" s="155"/>
      <c r="G61" s="155"/>
      <c r="H61" s="41"/>
      <c r="I61" s="41"/>
      <c r="J61" s="41"/>
      <c r="K61" s="41"/>
      <c r="L61" s="41"/>
      <c r="M61" s="41"/>
      <c r="N61" s="41"/>
      <c r="O61" s="41"/>
      <c r="P61" s="42"/>
      <c r="Q61" s="42"/>
      <c r="R61" s="43">
        <v>3.5722201574707999E-2</v>
      </c>
      <c r="S61" s="44"/>
      <c r="T61" s="42"/>
      <c r="U61" s="44">
        <v>0</v>
      </c>
      <c r="V61" s="42"/>
      <c r="W61" s="45">
        <f t="shared" si="0"/>
        <v>0</v>
      </c>
    </row>
    <row r="62" spans="2:23" s="159" customFormat="1" ht="26.25" customHeight="1" x14ac:dyDescent="0.2">
      <c r="B62" s="196" t="s">
        <v>69</v>
      </c>
      <c r="C62" s="197"/>
      <c r="D62" s="197"/>
      <c r="E62" s="156" t="s">
        <v>244</v>
      </c>
      <c r="F62" s="156"/>
      <c r="G62" s="156"/>
      <c r="H62" s="47"/>
      <c r="I62" s="47"/>
      <c r="J62" s="47"/>
      <c r="K62" s="47"/>
      <c r="L62" s="47"/>
      <c r="M62" s="47"/>
      <c r="N62" s="47"/>
      <c r="O62" s="47"/>
      <c r="P62" s="48"/>
      <c r="Q62" s="48"/>
      <c r="R62" s="49">
        <v>0</v>
      </c>
      <c r="S62" s="50">
        <v>0</v>
      </c>
      <c r="T62" s="50" t="str">
        <f t="shared" ref="T62" si="35">+IF(ISERR(S62/R62*100),"N/A",ROUND(S62/R62*100,2))</f>
        <v>N/A</v>
      </c>
      <c r="U62" s="50">
        <v>0</v>
      </c>
      <c r="V62" s="50" t="str">
        <f t="shared" ref="V62" si="36">+IF(ISERR(U62/S62*100),"N/A",ROUND(U62/S62*100,2))</f>
        <v>N/A</v>
      </c>
      <c r="W62" s="51" t="str">
        <f t="shared" si="0"/>
        <v>N/A</v>
      </c>
    </row>
    <row r="63" spans="2:23" s="159" customFormat="1" ht="23.25" customHeight="1" thickBot="1" x14ac:dyDescent="0.25">
      <c r="B63" s="194" t="s">
        <v>65</v>
      </c>
      <c r="C63" s="195"/>
      <c r="D63" s="195"/>
      <c r="E63" s="155" t="s">
        <v>2461</v>
      </c>
      <c r="F63" s="155"/>
      <c r="G63" s="155"/>
      <c r="H63" s="41"/>
      <c r="I63" s="41"/>
      <c r="J63" s="41"/>
      <c r="K63" s="41"/>
      <c r="L63" s="41"/>
      <c r="M63" s="41"/>
      <c r="N63" s="41"/>
      <c r="O63" s="41"/>
      <c r="P63" s="42"/>
      <c r="Q63" s="42"/>
      <c r="R63" s="43">
        <v>0.39116238456649199</v>
      </c>
      <c r="S63" s="44"/>
      <c r="T63" s="42"/>
      <c r="U63" s="44">
        <v>0</v>
      </c>
      <c r="V63" s="42"/>
      <c r="W63" s="45">
        <f t="shared" si="0"/>
        <v>0</v>
      </c>
    </row>
    <row r="64" spans="2:23" s="159" customFormat="1" ht="26.25" customHeight="1" x14ac:dyDescent="0.2">
      <c r="B64" s="196" t="s">
        <v>69</v>
      </c>
      <c r="C64" s="197"/>
      <c r="D64" s="197"/>
      <c r="E64" s="156" t="s">
        <v>2461</v>
      </c>
      <c r="F64" s="156"/>
      <c r="G64" s="156"/>
      <c r="H64" s="47"/>
      <c r="I64" s="47"/>
      <c r="J64" s="47"/>
      <c r="K64" s="47"/>
      <c r="L64" s="47"/>
      <c r="M64" s="47"/>
      <c r="N64" s="47"/>
      <c r="O64" s="47"/>
      <c r="P64" s="48"/>
      <c r="Q64" s="48"/>
      <c r="R64" s="49">
        <v>0</v>
      </c>
      <c r="S64" s="50">
        <v>0</v>
      </c>
      <c r="T64" s="50" t="str">
        <f t="shared" ref="T64" si="37">+IF(ISERR(S64/R64*100),"N/A",ROUND(S64/R64*100,2))</f>
        <v>N/A</v>
      </c>
      <c r="U64" s="50">
        <v>0</v>
      </c>
      <c r="V64" s="50" t="str">
        <f t="shared" ref="V64" si="38">+IF(ISERR(U64/S64*100),"N/A",ROUND(U64/S64*100,2))</f>
        <v>N/A</v>
      </c>
      <c r="W64" s="51" t="str">
        <f t="shared" si="0"/>
        <v>N/A</v>
      </c>
    </row>
    <row r="65" spans="2:23" s="159" customFormat="1" ht="23.25" customHeight="1" thickBot="1" x14ac:dyDescent="0.25">
      <c r="B65" s="194" t="s">
        <v>65</v>
      </c>
      <c r="C65" s="195"/>
      <c r="D65" s="195"/>
      <c r="E65" s="155" t="s">
        <v>2462</v>
      </c>
      <c r="F65" s="155"/>
      <c r="G65" s="155"/>
      <c r="H65" s="41"/>
      <c r="I65" s="41"/>
      <c r="J65" s="41"/>
      <c r="K65" s="41"/>
      <c r="L65" s="41"/>
      <c r="M65" s="41"/>
      <c r="N65" s="41"/>
      <c r="O65" s="41"/>
      <c r="P65" s="42"/>
      <c r="Q65" s="42"/>
      <c r="R65" s="43">
        <v>0.45546288688320202</v>
      </c>
      <c r="S65" s="44"/>
      <c r="T65" s="42"/>
      <c r="U65" s="44">
        <v>0</v>
      </c>
      <c r="V65" s="42"/>
      <c r="W65" s="45">
        <f t="shared" si="0"/>
        <v>0</v>
      </c>
    </row>
    <row r="66" spans="2:23" s="159" customFormat="1" ht="26.25" customHeight="1" x14ac:dyDescent="0.2">
      <c r="B66" s="196" t="s">
        <v>69</v>
      </c>
      <c r="C66" s="197"/>
      <c r="D66" s="197"/>
      <c r="E66" s="156" t="s">
        <v>2462</v>
      </c>
      <c r="F66" s="156"/>
      <c r="G66" s="156"/>
      <c r="H66" s="47"/>
      <c r="I66" s="47"/>
      <c r="J66" s="47"/>
      <c r="K66" s="47"/>
      <c r="L66" s="47"/>
      <c r="M66" s="47"/>
      <c r="N66" s="47"/>
      <c r="O66" s="47"/>
      <c r="P66" s="48"/>
      <c r="Q66" s="48"/>
      <c r="R66" s="49">
        <v>0</v>
      </c>
      <c r="S66" s="50">
        <v>0</v>
      </c>
      <c r="T66" s="50" t="str">
        <f t="shared" ref="T66" si="39">+IF(ISERR(S66/R66*100),"N/A",ROUND(S66/R66*100,2))</f>
        <v>N/A</v>
      </c>
      <c r="U66" s="50">
        <v>0</v>
      </c>
      <c r="V66" s="50" t="str">
        <f t="shared" ref="V66" si="40">+IF(ISERR(U66/S66*100),"N/A",ROUND(U66/S66*100,2))</f>
        <v>N/A</v>
      </c>
      <c r="W66" s="51" t="str">
        <f t="shared" si="0"/>
        <v>N/A</v>
      </c>
    </row>
    <row r="67" spans="2:23" s="159" customFormat="1" ht="23.25" customHeight="1" thickBot="1" x14ac:dyDescent="0.25">
      <c r="B67" s="194" t="s">
        <v>65</v>
      </c>
      <c r="C67" s="195"/>
      <c r="D67" s="195"/>
      <c r="E67" s="155" t="s">
        <v>2463</v>
      </c>
      <c r="F67" s="155"/>
      <c r="G67" s="155"/>
      <c r="H67" s="41"/>
      <c r="I67" s="41"/>
      <c r="J67" s="41"/>
      <c r="K67" s="41"/>
      <c r="L67" s="41"/>
      <c r="M67" s="41"/>
      <c r="N67" s="41"/>
      <c r="O67" s="41"/>
      <c r="P67" s="42"/>
      <c r="Q67" s="42"/>
      <c r="R67" s="43">
        <v>0.15896576226416601</v>
      </c>
      <c r="S67" s="44"/>
      <c r="T67" s="42"/>
      <c r="U67" s="44">
        <v>0</v>
      </c>
      <c r="V67" s="42"/>
      <c r="W67" s="45">
        <f t="shared" si="0"/>
        <v>0</v>
      </c>
    </row>
    <row r="68" spans="2:23" s="159" customFormat="1" ht="26.25" customHeight="1" x14ac:dyDescent="0.2">
      <c r="B68" s="196" t="s">
        <v>69</v>
      </c>
      <c r="C68" s="197"/>
      <c r="D68" s="197"/>
      <c r="E68" s="156" t="s">
        <v>2463</v>
      </c>
      <c r="F68" s="156"/>
      <c r="G68" s="156"/>
      <c r="H68" s="47"/>
      <c r="I68" s="47"/>
      <c r="J68" s="47"/>
      <c r="K68" s="47"/>
      <c r="L68" s="47"/>
      <c r="M68" s="47"/>
      <c r="N68" s="47"/>
      <c r="O68" s="47"/>
      <c r="P68" s="48"/>
      <c r="Q68" s="48"/>
      <c r="R68" s="49">
        <v>0</v>
      </c>
      <c r="S68" s="50">
        <v>0</v>
      </c>
      <c r="T68" s="50" t="str">
        <f t="shared" ref="T68" si="41">+IF(ISERR(S68/R68*100),"N/A",ROUND(S68/R68*100,2))</f>
        <v>N/A</v>
      </c>
      <c r="U68" s="50">
        <v>0</v>
      </c>
      <c r="V68" s="50" t="str">
        <f t="shared" ref="V68" si="42">+IF(ISERR(U68/S68*100),"N/A",ROUND(U68/S68*100,2))</f>
        <v>N/A</v>
      </c>
      <c r="W68" s="51" t="str">
        <f t="shared" si="0"/>
        <v>N/A</v>
      </c>
    </row>
    <row r="69" spans="2:23" s="159" customFormat="1" ht="23.25" customHeight="1" thickBot="1" x14ac:dyDescent="0.25">
      <c r="B69" s="194" t="s">
        <v>65</v>
      </c>
      <c r="C69" s="195"/>
      <c r="D69" s="195"/>
      <c r="E69" s="155" t="s">
        <v>2478</v>
      </c>
      <c r="F69" s="155"/>
      <c r="G69" s="155"/>
      <c r="H69" s="41"/>
      <c r="I69" s="41"/>
      <c r="J69" s="41"/>
      <c r="K69" s="41"/>
      <c r="L69" s="41"/>
      <c r="M69" s="41"/>
      <c r="N69" s="41"/>
      <c r="O69" s="41"/>
      <c r="P69" s="42"/>
      <c r="Q69" s="42"/>
      <c r="R69" s="43">
        <v>3.3936130030417996E-2</v>
      </c>
      <c r="S69" s="44"/>
      <c r="T69" s="42"/>
      <c r="U69" s="44">
        <v>0</v>
      </c>
      <c r="V69" s="42"/>
      <c r="W69" s="45">
        <f t="shared" si="0"/>
        <v>0</v>
      </c>
    </row>
    <row r="70" spans="2:23" s="159" customFormat="1" ht="26.25" customHeight="1" x14ac:dyDescent="0.2">
      <c r="B70" s="196" t="s">
        <v>69</v>
      </c>
      <c r="C70" s="197"/>
      <c r="D70" s="197"/>
      <c r="E70" s="156" t="s">
        <v>2478</v>
      </c>
      <c r="F70" s="156"/>
      <c r="G70" s="156"/>
      <c r="H70" s="47"/>
      <c r="I70" s="47"/>
      <c r="J70" s="47"/>
      <c r="K70" s="47"/>
      <c r="L70" s="47"/>
      <c r="M70" s="47"/>
      <c r="N70" s="47"/>
      <c r="O70" s="47"/>
      <c r="P70" s="48"/>
      <c r="Q70" s="48"/>
      <c r="R70" s="49">
        <v>0</v>
      </c>
      <c r="S70" s="50">
        <v>0</v>
      </c>
      <c r="T70" s="50" t="str">
        <f t="shared" ref="T70" si="43">+IF(ISERR(S70/R70*100),"N/A",ROUND(S70/R70*100,2))</f>
        <v>N/A</v>
      </c>
      <c r="U70" s="50">
        <v>0</v>
      </c>
      <c r="V70" s="50" t="str">
        <f t="shared" ref="V70" si="44">+IF(ISERR(U70/S70*100),"N/A",ROUND(U70/S70*100,2))</f>
        <v>N/A</v>
      </c>
      <c r="W70" s="51" t="str">
        <f t="shared" si="0"/>
        <v>N/A</v>
      </c>
    </row>
    <row r="71" spans="2:23" s="159" customFormat="1" ht="23.25" customHeight="1" thickBot="1" x14ac:dyDescent="0.25">
      <c r="B71" s="194" t="s">
        <v>65</v>
      </c>
      <c r="C71" s="195"/>
      <c r="D71" s="195"/>
      <c r="E71" s="155" t="s">
        <v>2479</v>
      </c>
      <c r="F71" s="155"/>
      <c r="G71" s="155"/>
      <c r="H71" s="41"/>
      <c r="I71" s="41"/>
      <c r="J71" s="41"/>
      <c r="K71" s="41"/>
      <c r="L71" s="41"/>
      <c r="M71" s="41"/>
      <c r="N71" s="41"/>
      <c r="O71" s="41"/>
      <c r="P71" s="42"/>
      <c r="Q71" s="42"/>
      <c r="R71" s="43">
        <v>0.19111582075029399</v>
      </c>
      <c r="S71" s="44"/>
      <c r="T71" s="42"/>
      <c r="U71" s="44">
        <v>0</v>
      </c>
      <c r="V71" s="42"/>
      <c r="W71" s="45">
        <f t="shared" si="0"/>
        <v>0</v>
      </c>
    </row>
    <row r="72" spans="2:23" s="159" customFormat="1" ht="26.25" customHeight="1" x14ac:dyDescent="0.2">
      <c r="B72" s="196" t="s">
        <v>69</v>
      </c>
      <c r="C72" s="197"/>
      <c r="D72" s="197"/>
      <c r="E72" s="156" t="s">
        <v>2479</v>
      </c>
      <c r="F72" s="156"/>
      <c r="G72" s="156"/>
      <c r="H72" s="47"/>
      <c r="I72" s="47"/>
      <c r="J72" s="47"/>
      <c r="K72" s="47"/>
      <c r="L72" s="47"/>
      <c r="M72" s="47"/>
      <c r="N72" s="47"/>
      <c r="O72" s="47"/>
      <c r="P72" s="48"/>
      <c r="Q72" s="48"/>
      <c r="R72" s="49">
        <v>0</v>
      </c>
      <c r="S72" s="50">
        <v>0</v>
      </c>
      <c r="T72" s="50" t="str">
        <f t="shared" ref="T72" si="45">+IF(ISERR(S72/R72*100),"N/A",ROUND(S72/R72*100,2))</f>
        <v>N/A</v>
      </c>
      <c r="U72" s="50">
        <v>0</v>
      </c>
      <c r="V72" s="50" t="str">
        <f t="shared" ref="V72" si="46">+IF(ISERR(U72/S72*100),"N/A",ROUND(U72/S72*100,2))</f>
        <v>N/A</v>
      </c>
      <c r="W72" s="51" t="str">
        <f t="shared" si="0"/>
        <v>N/A</v>
      </c>
    </row>
    <row r="73" spans="2:23" s="159" customFormat="1" ht="23.25" customHeight="1" thickBot="1" x14ac:dyDescent="0.25">
      <c r="B73" s="194" t="s">
        <v>65</v>
      </c>
      <c r="C73" s="195"/>
      <c r="D73" s="195"/>
      <c r="E73" s="155" t="s">
        <v>2480</v>
      </c>
      <c r="F73" s="155"/>
      <c r="G73" s="155"/>
      <c r="H73" s="41"/>
      <c r="I73" s="41"/>
      <c r="J73" s="41"/>
      <c r="K73" s="41"/>
      <c r="L73" s="41"/>
      <c r="M73" s="41"/>
      <c r="N73" s="41"/>
      <c r="O73" s="41"/>
      <c r="P73" s="42"/>
      <c r="Q73" s="42"/>
      <c r="R73" s="43">
        <v>0.42688535683010798</v>
      </c>
      <c r="S73" s="44"/>
      <c r="T73" s="42"/>
      <c r="U73" s="44">
        <v>0</v>
      </c>
      <c r="V73" s="42"/>
      <c r="W73" s="45">
        <f t="shared" si="0"/>
        <v>0</v>
      </c>
    </row>
    <row r="74" spans="2:23" s="159" customFormat="1" ht="26.25" customHeight="1" x14ac:dyDescent="0.2">
      <c r="B74" s="196" t="s">
        <v>69</v>
      </c>
      <c r="C74" s="197"/>
      <c r="D74" s="197"/>
      <c r="E74" s="156" t="s">
        <v>2480</v>
      </c>
      <c r="F74" s="156"/>
      <c r="G74" s="156"/>
      <c r="H74" s="47"/>
      <c r="I74" s="47"/>
      <c r="J74" s="47"/>
      <c r="K74" s="47"/>
      <c r="L74" s="47"/>
      <c r="M74" s="47"/>
      <c r="N74" s="47"/>
      <c r="O74" s="47"/>
      <c r="P74" s="48"/>
      <c r="Q74" s="48"/>
      <c r="R74" s="49">
        <v>0</v>
      </c>
      <c r="S74" s="50">
        <v>0</v>
      </c>
      <c r="T74" s="50" t="str">
        <f t="shared" ref="T74" si="47">+IF(ISERR(S74/R74*100),"N/A",ROUND(S74/R74*100,2))</f>
        <v>N/A</v>
      </c>
      <c r="U74" s="50">
        <v>0</v>
      </c>
      <c r="V74" s="50" t="str">
        <f t="shared" ref="V74" si="48">+IF(ISERR(U74/S74*100),"N/A",ROUND(U74/S74*100,2))</f>
        <v>N/A</v>
      </c>
      <c r="W74" s="51" t="str">
        <f t="shared" si="0"/>
        <v>N/A</v>
      </c>
    </row>
    <row r="75" spans="2:23" s="159" customFormat="1" ht="23.25" customHeight="1" thickBot="1" x14ac:dyDescent="0.25">
      <c r="B75" s="194" t="s">
        <v>65</v>
      </c>
      <c r="C75" s="195"/>
      <c r="D75" s="195"/>
      <c r="E75" s="155" t="s">
        <v>2481</v>
      </c>
      <c r="F75" s="155"/>
      <c r="G75" s="155"/>
      <c r="H75" s="41"/>
      <c r="I75" s="41"/>
      <c r="J75" s="41"/>
      <c r="K75" s="41"/>
      <c r="L75" s="41"/>
      <c r="M75" s="41"/>
      <c r="N75" s="41"/>
      <c r="O75" s="41"/>
      <c r="P75" s="42"/>
      <c r="Q75" s="42"/>
      <c r="R75" s="43">
        <v>0.21433552151497201</v>
      </c>
      <c r="S75" s="44"/>
      <c r="T75" s="42"/>
      <c r="U75" s="44">
        <v>0</v>
      </c>
      <c r="V75" s="42"/>
      <c r="W75" s="45">
        <f t="shared" si="0"/>
        <v>0</v>
      </c>
    </row>
    <row r="76" spans="2:23" s="159" customFormat="1" ht="26.25" customHeight="1" x14ac:dyDescent="0.2">
      <c r="B76" s="196" t="s">
        <v>69</v>
      </c>
      <c r="C76" s="197"/>
      <c r="D76" s="197"/>
      <c r="E76" s="156" t="s">
        <v>2481</v>
      </c>
      <c r="F76" s="156"/>
      <c r="G76" s="156"/>
      <c r="H76" s="47"/>
      <c r="I76" s="47"/>
      <c r="J76" s="47"/>
      <c r="K76" s="47"/>
      <c r="L76" s="47"/>
      <c r="M76" s="47"/>
      <c r="N76" s="47"/>
      <c r="O76" s="47"/>
      <c r="P76" s="48"/>
      <c r="Q76" s="48"/>
      <c r="R76" s="49">
        <v>0</v>
      </c>
      <c r="S76" s="50">
        <v>0</v>
      </c>
      <c r="T76" s="50" t="str">
        <f t="shared" ref="T76" si="49">+IF(ISERR(S76/R76*100),"N/A",ROUND(S76/R76*100,2))</f>
        <v>N/A</v>
      </c>
      <c r="U76" s="50">
        <v>0</v>
      </c>
      <c r="V76" s="50" t="str">
        <f t="shared" ref="V76" si="50">+IF(ISERR(U76/S76*100),"N/A",ROUND(U76/S76*100,2))</f>
        <v>N/A</v>
      </c>
      <c r="W76" s="51" t="str">
        <f t="shared" si="0"/>
        <v>N/A</v>
      </c>
    </row>
    <row r="77" spans="2:23" s="159" customFormat="1" ht="23.25" customHeight="1" thickBot="1" x14ac:dyDescent="0.25">
      <c r="B77" s="194" t="s">
        <v>65</v>
      </c>
      <c r="C77" s="195"/>
      <c r="D77" s="195"/>
      <c r="E77" s="155" t="s">
        <v>2482</v>
      </c>
      <c r="F77" s="155"/>
      <c r="G77" s="155"/>
      <c r="H77" s="41"/>
      <c r="I77" s="41"/>
      <c r="J77" s="41"/>
      <c r="K77" s="41"/>
      <c r="L77" s="41"/>
      <c r="M77" s="41"/>
      <c r="N77" s="41"/>
      <c r="O77" s="41"/>
      <c r="P77" s="42"/>
      <c r="Q77" s="42"/>
      <c r="R77" s="43">
        <v>0.24827165154538999</v>
      </c>
      <c r="S77" s="44"/>
      <c r="T77" s="42"/>
      <c r="U77" s="44">
        <v>0</v>
      </c>
      <c r="V77" s="42"/>
      <c r="W77" s="45">
        <f t="shared" si="0"/>
        <v>0</v>
      </c>
    </row>
    <row r="78" spans="2:23" s="159" customFormat="1" ht="26.25" customHeight="1" x14ac:dyDescent="0.2">
      <c r="B78" s="196" t="s">
        <v>69</v>
      </c>
      <c r="C78" s="197"/>
      <c r="D78" s="197"/>
      <c r="E78" s="156" t="s">
        <v>2482</v>
      </c>
      <c r="F78" s="156"/>
      <c r="G78" s="156"/>
      <c r="H78" s="47"/>
      <c r="I78" s="47"/>
      <c r="J78" s="47"/>
      <c r="K78" s="47"/>
      <c r="L78" s="47"/>
      <c r="M78" s="47"/>
      <c r="N78" s="47"/>
      <c r="O78" s="47"/>
      <c r="P78" s="48"/>
      <c r="Q78" s="48"/>
      <c r="R78" s="49">
        <v>0</v>
      </c>
      <c r="S78" s="50">
        <v>0</v>
      </c>
      <c r="T78" s="50" t="str">
        <f t="shared" ref="T78" si="51">+IF(ISERR(S78/R78*100),"N/A",ROUND(S78/R78*100,2))</f>
        <v>N/A</v>
      </c>
      <c r="U78" s="50">
        <v>0</v>
      </c>
      <c r="V78" s="50" t="str">
        <f t="shared" ref="V78" si="52">+IF(ISERR(U78/S78*100),"N/A",ROUND(U78/S78*100,2))</f>
        <v>N/A</v>
      </c>
      <c r="W78" s="51" t="str">
        <f t="shared" si="0"/>
        <v>N/A</v>
      </c>
    </row>
    <row r="79" spans="2:23" s="159" customFormat="1" ht="23.25" customHeight="1" thickBot="1" x14ac:dyDescent="0.25">
      <c r="B79" s="194" t="s">
        <v>65</v>
      </c>
      <c r="C79" s="195"/>
      <c r="D79" s="195"/>
      <c r="E79" s="155" t="s">
        <v>2483</v>
      </c>
      <c r="F79" s="155"/>
      <c r="G79" s="155"/>
      <c r="H79" s="41"/>
      <c r="I79" s="41"/>
      <c r="J79" s="41"/>
      <c r="K79" s="41"/>
      <c r="L79" s="41"/>
      <c r="M79" s="41"/>
      <c r="N79" s="41"/>
      <c r="O79" s="41"/>
      <c r="P79" s="42"/>
      <c r="Q79" s="42"/>
      <c r="R79" s="43">
        <v>5.179800150668E-2</v>
      </c>
      <c r="S79" s="44"/>
      <c r="T79" s="42"/>
      <c r="U79" s="44">
        <v>0</v>
      </c>
      <c r="V79" s="42"/>
      <c r="W79" s="45">
        <f t="shared" si="0"/>
        <v>0</v>
      </c>
    </row>
    <row r="80" spans="2:23" s="159" customFormat="1" ht="26.25" customHeight="1" x14ac:dyDescent="0.2">
      <c r="B80" s="196" t="s">
        <v>69</v>
      </c>
      <c r="C80" s="197"/>
      <c r="D80" s="197"/>
      <c r="E80" s="156" t="s">
        <v>2483</v>
      </c>
      <c r="F80" s="156"/>
      <c r="G80" s="156"/>
      <c r="H80" s="47"/>
      <c r="I80" s="47"/>
      <c r="J80" s="47"/>
      <c r="K80" s="47"/>
      <c r="L80" s="47"/>
      <c r="M80" s="47"/>
      <c r="N80" s="47"/>
      <c r="O80" s="47"/>
      <c r="P80" s="48"/>
      <c r="Q80" s="48"/>
      <c r="R80" s="49">
        <v>0</v>
      </c>
      <c r="S80" s="50">
        <v>0</v>
      </c>
      <c r="T80" s="50" t="str">
        <f t="shared" ref="T80" si="53">+IF(ISERR(S80/R80*100),"N/A",ROUND(S80/R80*100,2))</f>
        <v>N/A</v>
      </c>
      <c r="U80" s="50">
        <v>0</v>
      </c>
      <c r="V80" s="50" t="str">
        <f t="shared" ref="V80" si="54">+IF(ISERR(U80/S80*100),"N/A",ROUND(U80/S80*100,2))</f>
        <v>N/A</v>
      </c>
      <c r="W80" s="51" t="str">
        <f t="shared" si="0"/>
        <v>N/A</v>
      </c>
    </row>
    <row r="81" spans="2:23" s="159" customFormat="1" ht="23.25" customHeight="1" thickBot="1" x14ac:dyDescent="0.25">
      <c r="B81" s="194" t="s">
        <v>65</v>
      </c>
      <c r="C81" s="195"/>
      <c r="D81" s="195"/>
      <c r="E81" s="155" t="s">
        <v>2484</v>
      </c>
      <c r="F81" s="155"/>
      <c r="G81" s="155"/>
      <c r="H81" s="41"/>
      <c r="I81" s="41"/>
      <c r="J81" s="41"/>
      <c r="K81" s="41"/>
      <c r="L81" s="41"/>
      <c r="M81" s="41"/>
      <c r="N81" s="41"/>
      <c r="O81" s="41"/>
      <c r="P81" s="42"/>
      <c r="Q81" s="42"/>
      <c r="R81" s="43">
        <v>0.11252597539035601</v>
      </c>
      <c r="S81" s="44"/>
      <c r="T81" s="42"/>
      <c r="U81" s="44">
        <v>0</v>
      </c>
      <c r="V81" s="42"/>
      <c r="W81" s="45">
        <f t="shared" si="0"/>
        <v>0</v>
      </c>
    </row>
    <row r="82" spans="2:23" s="159" customFormat="1" ht="26.25" customHeight="1" x14ac:dyDescent="0.2">
      <c r="B82" s="196" t="s">
        <v>69</v>
      </c>
      <c r="C82" s="197"/>
      <c r="D82" s="197"/>
      <c r="E82" s="156" t="s">
        <v>2484</v>
      </c>
      <c r="F82" s="156"/>
      <c r="G82" s="156"/>
      <c r="H82" s="47"/>
      <c r="I82" s="47"/>
      <c r="J82" s="47"/>
      <c r="K82" s="47"/>
      <c r="L82" s="47"/>
      <c r="M82" s="47"/>
      <c r="N82" s="47"/>
      <c r="O82" s="47"/>
      <c r="P82" s="48"/>
      <c r="Q82" s="48"/>
      <c r="R82" s="49">
        <v>0</v>
      </c>
      <c r="S82" s="50">
        <v>0</v>
      </c>
      <c r="T82" s="50" t="str">
        <f t="shared" ref="T82" si="55">+IF(ISERR(S82/R82*100),"N/A",ROUND(S82/R82*100,2))</f>
        <v>N/A</v>
      </c>
      <c r="U82" s="50">
        <v>0</v>
      </c>
      <c r="V82" s="50" t="str">
        <f t="shared" ref="V82" si="56">+IF(ISERR(U82/S82*100),"N/A",ROUND(U82/S82*100,2))</f>
        <v>N/A</v>
      </c>
      <c r="W82" s="51" t="str">
        <f t="shared" si="0"/>
        <v>N/A</v>
      </c>
    </row>
    <row r="83" spans="2:23" s="159" customFormat="1" ht="23.25" customHeight="1" thickBot="1" x14ac:dyDescent="0.25">
      <c r="B83" s="194" t="s">
        <v>65</v>
      </c>
      <c r="C83" s="195"/>
      <c r="D83" s="195"/>
      <c r="E83" s="155" t="s">
        <v>2485</v>
      </c>
      <c r="F83" s="155"/>
      <c r="G83" s="155"/>
      <c r="H83" s="41"/>
      <c r="I83" s="41"/>
      <c r="J83" s="41"/>
      <c r="K83" s="41"/>
      <c r="L83" s="41"/>
      <c r="M83" s="41"/>
      <c r="N83" s="41"/>
      <c r="O83" s="41"/>
      <c r="P83" s="42"/>
      <c r="Q83" s="42"/>
      <c r="R83" s="43">
        <v>0.58227781997233197</v>
      </c>
      <c r="S83" s="44"/>
      <c r="T83" s="42"/>
      <c r="U83" s="44">
        <v>0</v>
      </c>
      <c r="V83" s="42"/>
      <c r="W83" s="45">
        <f t="shared" si="0"/>
        <v>0</v>
      </c>
    </row>
    <row r="84" spans="2:23" s="159" customFormat="1" ht="26.25" customHeight="1" x14ac:dyDescent="0.2">
      <c r="B84" s="196" t="s">
        <v>69</v>
      </c>
      <c r="C84" s="197"/>
      <c r="D84" s="197"/>
      <c r="E84" s="156" t="s">
        <v>2485</v>
      </c>
      <c r="F84" s="156"/>
      <c r="G84" s="156"/>
      <c r="H84" s="47"/>
      <c r="I84" s="47"/>
      <c r="J84" s="47"/>
      <c r="K84" s="47"/>
      <c r="L84" s="47"/>
      <c r="M84" s="47"/>
      <c r="N84" s="47"/>
      <c r="O84" s="47"/>
      <c r="P84" s="48"/>
      <c r="Q84" s="48"/>
      <c r="R84" s="49">
        <v>0</v>
      </c>
      <c r="S84" s="50">
        <v>0</v>
      </c>
      <c r="T84" s="50" t="str">
        <f t="shared" ref="T84" si="57">+IF(ISERR(S84/R84*100),"N/A",ROUND(S84/R84*100,2))</f>
        <v>N/A</v>
      </c>
      <c r="U84" s="50">
        <v>0</v>
      </c>
      <c r="V84" s="50" t="str">
        <f t="shared" ref="V84" si="58">+IF(ISERR(U84/S84*100),"N/A",ROUND(U84/S84*100,2))</f>
        <v>N/A</v>
      </c>
      <c r="W84" s="51" t="str">
        <f t="shared" si="0"/>
        <v>N/A</v>
      </c>
    </row>
    <row r="85" spans="2:23" s="159" customFormat="1" ht="23.25" customHeight="1" thickBot="1" x14ac:dyDescent="0.25">
      <c r="B85" s="194" t="s">
        <v>65</v>
      </c>
      <c r="C85" s="195"/>
      <c r="D85" s="195"/>
      <c r="E85" s="155" t="s">
        <v>2486</v>
      </c>
      <c r="F85" s="155"/>
      <c r="G85" s="155"/>
      <c r="H85" s="41"/>
      <c r="I85" s="41"/>
      <c r="J85" s="41"/>
      <c r="K85" s="41"/>
      <c r="L85" s="41"/>
      <c r="M85" s="41"/>
      <c r="N85" s="41"/>
      <c r="O85" s="41"/>
      <c r="P85" s="42"/>
      <c r="Q85" s="42"/>
      <c r="R85" s="43">
        <v>0.13753213304377801</v>
      </c>
      <c r="S85" s="44"/>
      <c r="T85" s="42"/>
      <c r="U85" s="44">
        <v>0</v>
      </c>
      <c r="V85" s="42"/>
      <c r="W85" s="45">
        <f t="shared" si="0"/>
        <v>0</v>
      </c>
    </row>
    <row r="86" spans="2:23" s="159" customFormat="1" ht="26.25" customHeight="1" x14ac:dyDescent="0.2">
      <c r="B86" s="196" t="s">
        <v>69</v>
      </c>
      <c r="C86" s="197"/>
      <c r="D86" s="197"/>
      <c r="E86" s="156" t="s">
        <v>2486</v>
      </c>
      <c r="F86" s="156"/>
      <c r="G86" s="156"/>
      <c r="H86" s="47"/>
      <c r="I86" s="47"/>
      <c r="J86" s="47"/>
      <c r="K86" s="47"/>
      <c r="L86" s="47"/>
      <c r="M86" s="47"/>
      <c r="N86" s="47"/>
      <c r="O86" s="47"/>
      <c r="P86" s="48"/>
      <c r="Q86" s="48"/>
      <c r="R86" s="49">
        <v>0</v>
      </c>
      <c r="S86" s="50">
        <v>0</v>
      </c>
      <c r="T86" s="50" t="str">
        <f t="shared" ref="T86" si="59">+IF(ISERR(S86/R86*100),"N/A",ROUND(S86/R86*100,2))</f>
        <v>N/A</v>
      </c>
      <c r="U86" s="50">
        <v>0</v>
      </c>
      <c r="V86" s="50" t="str">
        <f t="shared" ref="V86" si="60">+IF(ISERR(U86/S86*100),"N/A",ROUND(U86/S86*100,2))</f>
        <v>N/A</v>
      </c>
      <c r="W86" s="51" t="str">
        <f t="shared" si="0"/>
        <v>N/A</v>
      </c>
    </row>
    <row r="87" spans="2:23" s="159" customFormat="1" ht="23.25" customHeight="1" thickBot="1" x14ac:dyDescent="0.25">
      <c r="B87" s="194" t="s">
        <v>65</v>
      </c>
      <c r="C87" s="195"/>
      <c r="D87" s="195"/>
      <c r="E87" s="155" t="s">
        <v>2487</v>
      </c>
      <c r="F87" s="155"/>
      <c r="G87" s="155"/>
      <c r="H87" s="41"/>
      <c r="I87" s="41"/>
      <c r="J87" s="41"/>
      <c r="K87" s="41"/>
      <c r="L87" s="41"/>
      <c r="M87" s="41"/>
      <c r="N87" s="41"/>
      <c r="O87" s="41"/>
      <c r="P87" s="42"/>
      <c r="Q87" s="42"/>
      <c r="R87" s="43">
        <v>0.10359523232445199</v>
      </c>
      <c r="S87" s="44"/>
      <c r="T87" s="42"/>
      <c r="U87" s="44">
        <v>0</v>
      </c>
      <c r="V87" s="42"/>
      <c r="W87" s="45">
        <f t="shared" si="0"/>
        <v>0</v>
      </c>
    </row>
    <row r="88" spans="2:23" s="159" customFormat="1" ht="26.25" customHeight="1" x14ac:dyDescent="0.2">
      <c r="B88" s="196" t="s">
        <v>69</v>
      </c>
      <c r="C88" s="197"/>
      <c r="D88" s="197"/>
      <c r="E88" s="156" t="s">
        <v>2487</v>
      </c>
      <c r="F88" s="156"/>
      <c r="G88" s="156"/>
      <c r="H88" s="47"/>
      <c r="I88" s="47"/>
      <c r="J88" s="47"/>
      <c r="K88" s="47"/>
      <c r="L88" s="47"/>
      <c r="M88" s="47"/>
      <c r="N88" s="47"/>
      <c r="O88" s="47"/>
      <c r="P88" s="48"/>
      <c r="Q88" s="48"/>
      <c r="R88" s="49">
        <v>0</v>
      </c>
      <c r="S88" s="50">
        <v>0</v>
      </c>
      <c r="T88" s="50" t="str">
        <f t="shared" ref="T88" si="61">+IF(ISERR(S88/R88*100),"N/A",ROUND(S88/R88*100,2))</f>
        <v>N/A</v>
      </c>
      <c r="U88" s="50">
        <v>0</v>
      </c>
      <c r="V88" s="50" t="str">
        <f t="shared" ref="V88" si="62">+IF(ISERR(U88/S88*100),"N/A",ROUND(U88/S88*100,2))</f>
        <v>N/A</v>
      </c>
      <c r="W88" s="51" t="str">
        <f t="shared" si="0"/>
        <v>N/A</v>
      </c>
    </row>
    <row r="89" spans="2:23" s="159" customFormat="1" ht="23.25" customHeight="1" thickBot="1" x14ac:dyDescent="0.25">
      <c r="B89" s="194" t="s">
        <v>65</v>
      </c>
      <c r="C89" s="195"/>
      <c r="D89" s="195"/>
      <c r="E89" s="155" t="s">
        <v>302</v>
      </c>
      <c r="F89" s="155"/>
      <c r="G89" s="155"/>
      <c r="H89" s="41"/>
      <c r="I89" s="41"/>
      <c r="J89" s="41"/>
      <c r="K89" s="41"/>
      <c r="L89" s="41"/>
      <c r="M89" s="41"/>
      <c r="N89" s="41"/>
      <c r="O89" s="41"/>
      <c r="P89" s="42"/>
      <c r="Q89" s="42"/>
      <c r="R89" s="43">
        <v>37951.268206109904</v>
      </c>
      <c r="S89" s="44"/>
      <c r="T89" s="42"/>
      <c r="U89" s="44">
        <v>42905.086673102</v>
      </c>
      <c r="V89" s="42"/>
      <c r="W89" s="45">
        <f t="shared" si="0"/>
        <v>113.05</v>
      </c>
    </row>
    <row r="90" spans="2:23" s="159" customFormat="1" ht="26.25" customHeight="1" thickBot="1" x14ac:dyDescent="0.25">
      <c r="B90" s="196" t="s">
        <v>69</v>
      </c>
      <c r="C90" s="197"/>
      <c r="D90" s="197"/>
      <c r="E90" s="156" t="s">
        <v>302</v>
      </c>
      <c r="F90" s="156"/>
      <c r="G90" s="156"/>
      <c r="H90" s="47"/>
      <c r="I90" s="47"/>
      <c r="J90" s="47"/>
      <c r="K90" s="47"/>
      <c r="L90" s="47"/>
      <c r="M90" s="47"/>
      <c r="N90" s="47"/>
      <c r="O90" s="47"/>
      <c r="P90" s="48"/>
      <c r="Q90" s="48"/>
      <c r="R90" s="49">
        <v>43134.784106411498</v>
      </c>
      <c r="S90" s="50">
        <v>43134.784106411498</v>
      </c>
      <c r="T90" s="50">
        <f t="shared" ref="T90" si="63">+IF(ISERR(S90/R90*100),"N/A",ROUND(S90/R90*100,2))</f>
        <v>100</v>
      </c>
      <c r="U90" s="50">
        <v>42905.086673102</v>
      </c>
      <c r="V90" s="50">
        <f t="shared" ref="V90" si="64">+IF(ISERR(U90/S90*100),"N/A",ROUND(U90/S90*100,2))</f>
        <v>99.47</v>
      </c>
      <c r="W90" s="51">
        <f t="shared" si="0"/>
        <v>99.47</v>
      </c>
    </row>
    <row r="91" spans="2:23" ht="22.5" customHeight="1" thickTop="1" thickBot="1" x14ac:dyDescent="0.25">
      <c r="B91" s="9" t="s">
        <v>71</v>
      </c>
      <c r="C91" s="10"/>
      <c r="D91" s="10"/>
      <c r="E91" s="10"/>
      <c r="F91" s="10"/>
      <c r="G91" s="10"/>
      <c r="H91" s="11"/>
      <c r="I91" s="11"/>
      <c r="J91" s="11"/>
      <c r="K91" s="11"/>
      <c r="L91" s="11"/>
      <c r="M91" s="11"/>
      <c r="N91" s="11"/>
      <c r="O91" s="11"/>
      <c r="P91" s="11"/>
      <c r="Q91" s="11"/>
      <c r="R91" s="11"/>
      <c r="S91" s="11"/>
      <c r="T91" s="11"/>
      <c r="U91" s="11"/>
      <c r="V91" s="11"/>
      <c r="W91" s="12"/>
    </row>
    <row r="92" spans="2:23" ht="37.5" customHeight="1" thickTop="1" x14ac:dyDescent="0.2">
      <c r="B92" s="179" t="s">
        <v>2086</v>
      </c>
      <c r="C92" s="180"/>
      <c r="D92" s="180"/>
      <c r="E92" s="180"/>
      <c r="F92" s="180"/>
      <c r="G92" s="180"/>
      <c r="H92" s="180"/>
      <c r="I92" s="180"/>
      <c r="J92" s="180"/>
      <c r="K92" s="180"/>
      <c r="L92" s="180"/>
      <c r="M92" s="180"/>
      <c r="N92" s="180"/>
      <c r="O92" s="180"/>
      <c r="P92" s="180"/>
      <c r="Q92" s="180"/>
      <c r="R92" s="180"/>
      <c r="S92" s="180"/>
      <c r="T92" s="180"/>
      <c r="U92" s="180"/>
      <c r="V92" s="180"/>
      <c r="W92" s="181"/>
    </row>
    <row r="93" spans="2:23" ht="42" customHeight="1" thickBot="1" x14ac:dyDescent="0.25">
      <c r="B93" s="198"/>
      <c r="C93" s="199"/>
      <c r="D93" s="199"/>
      <c r="E93" s="199"/>
      <c r="F93" s="199"/>
      <c r="G93" s="199"/>
      <c r="H93" s="199"/>
      <c r="I93" s="199"/>
      <c r="J93" s="199"/>
      <c r="K93" s="199"/>
      <c r="L93" s="199"/>
      <c r="M93" s="199"/>
      <c r="N93" s="199"/>
      <c r="O93" s="199"/>
      <c r="P93" s="199"/>
      <c r="Q93" s="199"/>
      <c r="R93" s="199"/>
      <c r="S93" s="199"/>
      <c r="T93" s="199"/>
      <c r="U93" s="199"/>
      <c r="V93" s="199"/>
      <c r="W93" s="200"/>
    </row>
    <row r="94" spans="2:23" ht="37.5" customHeight="1" thickTop="1" x14ac:dyDescent="0.2">
      <c r="B94" s="179" t="s">
        <v>2087</v>
      </c>
      <c r="C94" s="180"/>
      <c r="D94" s="180"/>
      <c r="E94" s="180"/>
      <c r="F94" s="180"/>
      <c r="G94" s="180"/>
      <c r="H94" s="180"/>
      <c r="I94" s="180"/>
      <c r="J94" s="180"/>
      <c r="K94" s="180"/>
      <c r="L94" s="180"/>
      <c r="M94" s="180"/>
      <c r="N94" s="180"/>
      <c r="O94" s="180"/>
      <c r="P94" s="180"/>
      <c r="Q94" s="180"/>
      <c r="R94" s="180"/>
      <c r="S94" s="180"/>
      <c r="T94" s="180"/>
      <c r="U94" s="180"/>
      <c r="V94" s="180"/>
      <c r="W94" s="181"/>
    </row>
    <row r="95" spans="2:23" ht="15" customHeight="1" thickBot="1" x14ac:dyDescent="0.25">
      <c r="B95" s="198"/>
      <c r="C95" s="199"/>
      <c r="D95" s="199"/>
      <c r="E95" s="199"/>
      <c r="F95" s="199"/>
      <c r="G95" s="199"/>
      <c r="H95" s="199"/>
      <c r="I95" s="199"/>
      <c r="J95" s="199"/>
      <c r="K95" s="199"/>
      <c r="L95" s="199"/>
      <c r="M95" s="199"/>
      <c r="N95" s="199"/>
      <c r="O95" s="199"/>
      <c r="P95" s="199"/>
      <c r="Q95" s="199"/>
      <c r="R95" s="199"/>
      <c r="S95" s="199"/>
      <c r="T95" s="199"/>
      <c r="U95" s="199"/>
      <c r="V95" s="199"/>
      <c r="W95" s="200"/>
    </row>
    <row r="96" spans="2:23" ht="37.5" customHeight="1" thickTop="1" x14ac:dyDescent="0.2">
      <c r="B96" s="179" t="s">
        <v>2088</v>
      </c>
      <c r="C96" s="180"/>
      <c r="D96" s="180"/>
      <c r="E96" s="180"/>
      <c r="F96" s="180"/>
      <c r="G96" s="180"/>
      <c r="H96" s="180"/>
      <c r="I96" s="180"/>
      <c r="J96" s="180"/>
      <c r="K96" s="180"/>
      <c r="L96" s="180"/>
      <c r="M96" s="180"/>
      <c r="N96" s="180"/>
      <c r="O96" s="180"/>
      <c r="P96" s="180"/>
      <c r="Q96" s="180"/>
      <c r="R96" s="180"/>
      <c r="S96" s="180"/>
      <c r="T96" s="180"/>
      <c r="U96" s="180"/>
      <c r="V96" s="180"/>
      <c r="W96" s="181"/>
    </row>
    <row r="97" spans="2:23" ht="15.75" thickBot="1" x14ac:dyDescent="0.25">
      <c r="B97" s="182"/>
      <c r="C97" s="183"/>
      <c r="D97" s="183"/>
      <c r="E97" s="183"/>
      <c r="F97" s="183"/>
      <c r="G97" s="183"/>
      <c r="H97" s="183"/>
      <c r="I97" s="183"/>
      <c r="J97" s="183"/>
      <c r="K97" s="183"/>
      <c r="L97" s="183"/>
      <c r="M97" s="183"/>
      <c r="N97" s="183"/>
      <c r="O97" s="183"/>
      <c r="P97" s="183"/>
      <c r="Q97" s="183"/>
      <c r="R97" s="183"/>
      <c r="S97" s="183"/>
      <c r="T97" s="183"/>
      <c r="U97" s="183"/>
      <c r="V97" s="183"/>
      <c r="W97" s="184"/>
    </row>
  </sheetData>
  <mergeCells count="115">
    <mergeCell ref="B40:D40"/>
    <mergeCell ref="B56:D56"/>
    <mergeCell ref="B25:D25"/>
    <mergeCell ref="B26:D26"/>
    <mergeCell ref="B27:D27"/>
    <mergeCell ref="B28:D28"/>
    <mergeCell ref="B29:D29"/>
    <mergeCell ref="B30:D30"/>
    <mergeCell ref="B31:D31"/>
    <mergeCell ref="B32:D32"/>
    <mergeCell ref="B33:D33"/>
    <mergeCell ref="B34:D34"/>
    <mergeCell ref="B35:D35"/>
    <mergeCell ref="B36:D36"/>
    <mergeCell ref="B37:D37"/>
    <mergeCell ref="B38:D38"/>
    <mergeCell ref="B39:D39"/>
    <mergeCell ref="B77:D77"/>
    <mergeCell ref="B78:D78"/>
    <mergeCell ref="B79:D79"/>
    <mergeCell ref="B80:D80"/>
    <mergeCell ref="B72:D72"/>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86:D86"/>
    <mergeCell ref="B87:D87"/>
    <mergeCell ref="B94:W95"/>
    <mergeCell ref="B96:W97"/>
    <mergeCell ref="B88:D88"/>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3:D73"/>
    <mergeCell ref="B74:D74"/>
    <mergeCell ref="B75:D75"/>
    <mergeCell ref="B76:D76"/>
    <mergeCell ref="B23:Q24"/>
    <mergeCell ref="S23:T23"/>
    <mergeCell ref="V23:W23"/>
    <mergeCell ref="B92:W93"/>
    <mergeCell ref="B89:D89"/>
    <mergeCell ref="B90:D90"/>
    <mergeCell ref="T19:T20"/>
    <mergeCell ref="U19:U20"/>
    <mergeCell ref="V19:V20"/>
    <mergeCell ref="W19:W20"/>
    <mergeCell ref="B21:L21"/>
    <mergeCell ref="M21:N21"/>
    <mergeCell ref="O21:P21"/>
    <mergeCell ref="Q21:R21"/>
    <mergeCell ref="B19:L20"/>
    <mergeCell ref="M19:N20"/>
    <mergeCell ref="O19:P20"/>
    <mergeCell ref="Q19:R20"/>
    <mergeCell ref="S19:S20"/>
    <mergeCell ref="B81:D81"/>
    <mergeCell ref="B82:D82"/>
    <mergeCell ref="B83:D83"/>
    <mergeCell ref="B84:D84"/>
    <mergeCell ref="B85:D85"/>
    <mergeCell ref="C16:W16"/>
    <mergeCell ref="B18:T18"/>
    <mergeCell ref="U18:W18"/>
    <mergeCell ref="C10:W10"/>
    <mergeCell ref="B13:I13"/>
    <mergeCell ref="K13:Q13"/>
    <mergeCell ref="S13:W13"/>
    <mergeCell ref="C14:I14"/>
    <mergeCell ref="L14:Q14"/>
    <mergeCell ref="T14:W14"/>
    <mergeCell ref="D8:H8"/>
    <mergeCell ref="P8:W8"/>
    <mergeCell ref="C9:W9"/>
    <mergeCell ref="C5:W5"/>
    <mergeCell ref="D6:H6"/>
    <mergeCell ref="J6:K6"/>
    <mergeCell ref="L6:M6"/>
    <mergeCell ref="N6:W6"/>
    <mergeCell ref="C15:I15"/>
    <mergeCell ref="L15:Q15"/>
    <mergeCell ref="T15:W15"/>
    <mergeCell ref="A1:P1"/>
    <mergeCell ref="B2:W2"/>
    <mergeCell ref="D4:H4"/>
    <mergeCell ref="J4:K4"/>
    <mergeCell ref="M4:Q4"/>
    <mergeCell ref="S4:U4"/>
    <mergeCell ref="V4:W4"/>
    <mergeCell ref="D7:H7"/>
    <mergeCell ref="O7:W7"/>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8"/>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1632</v>
      </c>
      <c r="D4" s="232" t="s">
        <v>1631</v>
      </c>
      <c r="E4" s="232"/>
      <c r="F4" s="232"/>
      <c r="G4" s="232"/>
      <c r="H4" s="233"/>
      <c r="I4" s="16"/>
      <c r="J4" s="234" t="s">
        <v>6</v>
      </c>
      <c r="K4" s="232"/>
      <c r="L4" s="15" t="s">
        <v>297</v>
      </c>
      <c r="M4" s="235" t="s">
        <v>1630</v>
      </c>
      <c r="N4" s="235"/>
      <c r="O4" s="235"/>
      <c r="P4" s="235"/>
      <c r="Q4" s="236"/>
      <c r="R4" s="17"/>
      <c r="S4" s="237" t="s">
        <v>2022</v>
      </c>
      <c r="T4" s="238"/>
      <c r="U4" s="238"/>
      <c r="V4" s="225" t="s">
        <v>1629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549</v>
      </c>
      <c r="D6" s="221" t="s">
        <v>1628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1627</v>
      </c>
      <c r="K8" s="24" t="s">
        <v>504</v>
      </c>
      <c r="L8" s="24" t="s">
        <v>1626</v>
      </c>
      <c r="M8" s="24" t="s">
        <v>1542</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230.25" customHeight="1" thickTop="1" thickBot="1" x14ac:dyDescent="0.25">
      <c r="B10" s="25" t="s">
        <v>21</v>
      </c>
      <c r="C10" s="225" t="s">
        <v>1625</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1624</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1623</v>
      </c>
      <c r="C21" s="202"/>
      <c r="D21" s="202"/>
      <c r="E21" s="202"/>
      <c r="F21" s="202"/>
      <c r="G21" s="202"/>
      <c r="H21" s="202"/>
      <c r="I21" s="202"/>
      <c r="J21" s="202"/>
      <c r="K21" s="202"/>
      <c r="L21" s="202"/>
      <c r="M21" s="203" t="s">
        <v>549</v>
      </c>
      <c r="N21" s="203"/>
      <c r="O21" s="203" t="s">
        <v>48</v>
      </c>
      <c r="P21" s="203"/>
      <c r="Q21" s="204" t="s">
        <v>64</v>
      </c>
      <c r="R21" s="204"/>
      <c r="S21" s="33" t="s">
        <v>132</v>
      </c>
      <c r="T21" s="33" t="s">
        <v>198</v>
      </c>
      <c r="U21" s="33" t="s">
        <v>198</v>
      </c>
      <c r="V21" s="33">
        <f t="shared" ref="V21:V26" si="0">+IF(ISERR(U21/T21*100),"N/A",ROUND(U21/T21*100,2))</f>
        <v>100</v>
      </c>
      <c r="W21" s="34">
        <f t="shared" ref="W21:W26" si="1">+IF(ISERR(U21/S21*100),"N/A",ROUND(U21/S21*100,2))</f>
        <v>25</v>
      </c>
    </row>
    <row r="22" spans="2:27" ht="56.25" customHeight="1" x14ac:dyDescent="0.2">
      <c r="B22" s="201" t="s">
        <v>1622</v>
      </c>
      <c r="C22" s="202"/>
      <c r="D22" s="202"/>
      <c r="E22" s="202"/>
      <c r="F22" s="202"/>
      <c r="G22" s="202"/>
      <c r="H22" s="202"/>
      <c r="I22" s="202"/>
      <c r="J22" s="202"/>
      <c r="K22" s="202"/>
      <c r="L22" s="202"/>
      <c r="M22" s="203" t="s">
        <v>549</v>
      </c>
      <c r="N22" s="203"/>
      <c r="O22" s="203" t="s">
        <v>48</v>
      </c>
      <c r="P22" s="203"/>
      <c r="Q22" s="204" t="s">
        <v>49</v>
      </c>
      <c r="R22" s="204"/>
      <c r="S22" s="33" t="s">
        <v>970</v>
      </c>
      <c r="T22" s="33" t="s">
        <v>970</v>
      </c>
      <c r="U22" s="33" t="s">
        <v>198</v>
      </c>
      <c r="V22" s="33">
        <f t="shared" si="0"/>
        <v>50</v>
      </c>
      <c r="W22" s="34">
        <f t="shared" si="1"/>
        <v>50</v>
      </c>
    </row>
    <row r="23" spans="2:27" ht="56.25" customHeight="1" x14ac:dyDescent="0.2">
      <c r="B23" s="201" t="s">
        <v>1621</v>
      </c>
      <c r="C23" s="202"/>
      <c r="D23" s="202"/>
      <c r="E23" s="202"/>
      <c r="F23" s="202"/>
      <c r="G23" s="202"/>
      <c r="H23" s="202"/>
      <c r="I23" s="202"/>
      <c r="J23" s="202"/>
      <c r="K23" s="202"/>
      <c r="L23" s="202"/>
      <c r="M23" s="203" t="s">
        <v>549</v>
      </c>
      <c r="N23" s="203"/>
      <c r="O23" s="203" t="s">
        <v>48</v>
      </c>
      <c r="P23" s="203"/>
      <c r="Q23" s="204" t="s">
        <v>64</v>
      </c>
      <c r="R23" s="204"/>
      <c r="S23" s="33" t="s">
        <v>132</v>
      </c>
      <c r="T23" s="33" t="s">
        <v>132</v>
      </c>
      <c r="U23" s="33" t="s">
        <v>50</v>
      </c>
      <c r="V23" s="33">
        <f t="shared" si="0"/>
        <v>125</v>
      </c>
      <c r="W23" s="34">
        <f t="shared" si="1"/>
        <v>125</v>
      </c>
    </row>
    <row r="24" spans="2:27" ht="56.25" customHeight="1" x14ac:dyDescent="0.2">
      <c r="B24" s="201" t="s">
        <v>1620</v>
      </c>
      <c r="C24" s="202"/>
      <c r="D24" s="202"/>
      <c r="E24" s="202"/>
      <c r="F24" s="202"/>
      <c r="G24" s="202"/>
      <c r="H24" s="202"/>
      <c r="I24" s="202"/>
      <c r="J24" s="202"/>
      <c r="K24" s="202"/>
      <c r="L24" s="202"/>
      <c r="M24" s="203" t="s">
        <v>549</v>
      </c>
      <c r="N24" s="203"/>
      <c r="O24" s="203" t="s">
        <v>48</v>
      </c>
      <c r="P24" s="203"/>
      <c r="Q24" s="204" t="s">
        <v>49</v>
      </c>
      <c r="R24" s="204"/>
      <c r="S24" s="33" t="s">
        <v>132</v>
      </c>
      <c r="T24" s="33" t="s">
        <v>132</v>
      </c>
      <c r="U24" s="33" t="s">
        <v>132</v>
      </c>
      <c r="V24" s="33">
        <f t="shared" si="0"/>
        <v>100</v>
      </c>
      <c r="W24" s="34">
        <f t="shared" si="1"/>
        <v>100</v>
      </c>
    </row>
    <row r="25" spans="2:27" ht="56.25" customHeight="1" x14ac:dyDescent="0.2">
      <c r="B25" s="201" t="s">
        <v>1619</v>
      </c>
      <c r="C25" s="202"/>
      <c r="D25" s="202"/>
      <c r="E25" s="202"/>
      <c r="F25" s="202"/>
      <c r="G25" s="202"/>
      <c r="H25" s="202"/>
      <c r="I25" s="202"/>
      <c r="J25" s="202"/>
      <c r="K25" s="202"/>
      <c r="L25" s="202"/>
      <c r="M25" s="203" t="s">
        <v>549</v>
      </c>
      <c r="N25" s="203"/>
      <c r="O25" s="203" t="s">
        <v>48</v>
      </c>
      <c r="P25" s="203"/>
      <c r="Q25" s="204" t="s">
        <v>49</v>
      </c>
      <c r="R25" s="204"/>
      <c r="S25" s="33" t="s">
        <v>198</v>
      </c>
      <c r="T25" s="33" t="s">
        <v>198</v>
      </c>
      <c r="U25" s="33" t="s">
        <v>310</v>
      </c>
      <c r="V25" s="33">
        <f t="shared" si="0"/>
        <v>150</v>
      </c>
      <c r="W25" s="34">
        <f t="shared" si="1"/>
        <v>150</v>
      </c>
    </row>
    <row r="26" spans="2:27" ht="56.25" customHeight="1" thickBot="1" x14ac:dyDescent="0.25">
      <c r="B26" s="201" t="s">
        <v>1618</v>
      </c>
      <c r="C26" s="202"/>
      <c r="D26" s="202"/>
      <c r="E26" s="202"/>
      <c r="F26" s="202"/>
      <c r="G26" s="202"/>
      <c r="H26" s="202"/>
      <c r="I26" s="202"/>
      <c r="J26" s="202"/>
      <c r="K26" s="202"/>
      <c r="L26" s="202"/>
      <c r="M26" s="203" t="s">
        <v>549</v>
      </c>
      <c r="N26" s="203"/>
      <c r="O26" s="203" t="s">
        <v>48</v>
      </c>
      <c r="P26" s="203"/>
      <c r="Q26" s="204" t="s">
        <v>49</v>
      </c>
      <c r="R26" s="204"/>
      <c r="S26" s="33" t="s">
        <v>132</v>
      </c>
      <c r="T26" s="33" t="s">
        <v>132</v>
      </c>
      <c r="U26" s="33" t="s">
        <v>1617</v>
      </c>
      <c r="V26" s="33">
        <f t="shared" si="0"/>
        <v>92.5</v>
      </c>
      <c r="W26" s="34">
        <f t="shared" si="1"/>
        <v>92.5</v>
      </c>
    </row>
    <row r="27" spans="2:27" ht="21.75" customHeight="1" thickTop="1" thickBot="1" x14ac:dyDescent="0.25">
      <c r="B27" s="9" t="s">
        <v>59</v>
      </c>
      <c r="C27" s="10"/>
      <c r="D27" s="10"/>
      <c r="E27" s="10"/>
      <c r="F27" s="10"/>
      <c r="G27" s="10"/>
      <c r="H27" s="11"/>
      <c r="I27" s="11"/>
      <c r="J27" s="11"/>
      <c r="K27" s="11"/>
      <c r="L27" s="11"/>
      <c r="M27" s="11"/>
      <c r="N27" s="11"/>
      <c r="O27" s="11"/>
      <c r="P27" s="11"/>
      <c r="Q27" s="11"/>
      <c r="R27" s="11"/>
      <c r="S27" s="11"/>
      <c r="T27" s="11"/>
      <c r="U27" s="11"/>
      <c r="V27" s="11"/>
      <c r="W27" s="12"/>
      <c r="X27" s="35"/>
    </row>
    <row r="28" spans="2:27" ht="29.25" customHeight="1" thickTop="1" thickBot="1" x14ac:dyDescent="0.25">
      <c r="B28" s="185" t="s">
        <v>2281</v>
      </c>
      <c r="C28" s="186"/>
      <c r="D28" s="186"/>
      <c r="E28" s="186"/>
      <c r="F28" s="186"/>
      <c r="G28" s="186"/>
      <c r="H28" s="186"/>
      <c r="I28" s="186"/>
      <c r="J28" s="186"/>
      <c r="K28" s="186"/>
      <c r="L28" s="186"/>
      <c r="M28" s="186"/>
      <c r="N28" s="186"/>
      <c r="O28" s="186"/>
      <c r="P28" s="186"/>
      <c r="Q28" s="187"/>
      <c r="R28" s="36" t="s">
        <v>41</v>
      </c>
      <c r="S28" s="191" t="s">
        <v>42</v>
      </c>
      <c r="T28" s="191"/>
      <c r="U28" s="37" t="s">
        <v>60</v>
      </c>
      <c r="V28" s="192" t="s">
        <v>61</v>
      </c>
      <c r="W28" s="193"/>
    </row>
    <row r="29" spans="2:27" ht="30.75" customHeight="1" thickBot="1" x14ac:dyDescent="0.25">
      <c r="B29" s="188"/>
      <c r="C29" s="189"/>
      <c r="D29" s="189"/>
      <c r="E29" s="189"/>
      <c r="F29" s="189"/>
      <c r="G29" s="189"/>
      <c r="H29" s="189"/>
      <c r="I29" s="189"/>
      <c r="J29" s="189"/>
      <c r="K29" s="189"/>
      <c r="L29" s="189"/>
      <c r="M29" s="189"/>
      <c r="N29" s="189"/>
      <c r="O29" s="189"/>
      <c r="P29" s="189"/>
      <c r="Q29" s="190"/>
      <c r="R29" s="38" t="s">
        <v>62</v>
      </c>
      <c r="S29" s="38" t="s">
        <v>62</v>
      </c>
      <c r="T29" s="38" t="s">
        <v>48</v>
      </c>
      <c r="U29" s="38" t="s">
        <v>62</v>
      </c>
      <c r="V29" s="38" t="s">
        <v>63</v>
      </c>
      <c r="W29" s="39" t="s">
        <v>64</v>
      </c>
      <c r="Y29" s="35"/>
    </row>
    <row r="30" spans="2:27" ht="23.25" customHeight="1" thickBot="1" x14ac:dyDescent="0.25">
      <c r="B30" s="194" t="s">
        <v>65</v>
      </c>
      <c r="C30" s="195"/>
      <c r="D30" s="195"/>
      <c r="E30" s="40" t="s">
        <v>528</v>
      </c>
      <c r="F30" s="40"/>
      <c r="G30" s="40"/>
      <c r="H30" s="41"/>
      <c r="I30" s="41"/>
      <c r="J30" s="41"/>
      <c r="K30" s="41"/>
      <c r="L30" s="41"/>
      <c r="M30" s="41"/>
      <c r="N30" s="41"/>
      <c r="O30" s="41"/>
      <c r="P30" s="42"/>
      <c r="Q30" s="42"/>
      <c r="R30" s="43" t="s">
        <v>1616</v>
      </c>
      <c r="S30" s="44" t="s">
        <v>10</v>
      </c>
      <c r="T30" s="42"/>
      <c r="U30" s="44" t="s">
        <v>1614</v>
      </c>
      <c r="V30" s="42"/>
      <c r="W30" s="45">
        <f>+IF(ISERR(U30/R30*100),"N/A",ROUND(U30/R30*100,2))</f>
        <v>12.93</v>
      </c>
    </row>
    <row r="31" spans="2:27" ht="26.25" customHeight="1" thickBot="1" x14ac:dyDescent="0.25">
      <c r="B31" s="196" t="s">
        <v>69</v>
      </c>
      <c r="C31" s="197"/>
      <c r="D31" s="197"/>
      <c r="E31" s="46" t="s">
        <v>528</v>
      </c>
      <c r="F31" s="46"/>
      <c r="G31" s="46"/>
      <c r="H31" s="47"/>
      <c r="I31" s="47"/>
      <c r="J31" s="47"/>
      <c r="K31" s="47"/>
      <c r="L31" s="47"/>
      <c r="M31" s="47"/>
      <c r="N31" s="47"/>
      <c r="O31" s="47"/>
      <c r="P31" s="48"/>
      <c r="Q31" s="48"/>
      <c r="R31" s="49" t="s">
        <v>1615</v>
      </c>
      <c r="S31" s="50" t="s">
        <v>1615</v>
      </c>
      <c r="T31" s="50">
        <f>+IF(ISERR(S31/R31*100),"N/A",ROUND(S31/R31*100,2))</f>
        <v>100</v>
      </c>
      <c r="U31" s="50" t="s">
        <v>1614</v>
      </c>
      <c r="V31" s="50">
        <f>+IF(ISERR(U31/S31*100),"N/A",ROUND(U31/S31*100,2))</f>
        <v>34.67</v>
      </c>
      <c r="W31" s="51">
        <f>+IF(ISERR(U31/R31*100),"N/A",ROUND(U31/R31*100,2))</f>
        <v>34.67</v>
      </c>
    </row>
    <row r="32" spans="2:27" ht="22.5" customHeight="1" thickTop="1" thickBot="1" x14ac:dyDescent="0.25">
      <c r="B32" s="9" t="s">
        <v>71</v>
      </c>
      <c r="C32" s="10"/>
      <c r="D32" s="10"/>
      <c r="E32" s="10"/>
      <c r="F32" s="10"/>
      <c r="G32" s="10"/>
      <c r="H32" s="11"/>
      <c r="I32" s="11"/>
      <c r="J32" s="11"/>
      <c r="K32" s="11"/>
      <c r="L32" s="11"/>
      <c r="M32" s="11"/>
      <c r="N32" s="11"/>
      <c r="O32" s="11"/>
      <c r="P32" s="11"/>
      <c r="Q32" s="11"/>
      <c r="R32" s="11"/>
      <c r="S32" s="11"/>
      <c r="T32" s="11"/>
      <c r="U32" s="11"/>
      <c r="V32" s="11"/>
      <c r="W32" s="12"/>
    </row>
    <row r="33" spans="2:23" ht="37.5" customHeight="1" thickTop="1" x14ac:dyDescent="0.2">
      <c r="B33" s="179" t="s">
        <v>2083</v>
      </c>
      <c r="C33" s="180"/>
      <c r="D33" s="180"/>
      <c r="E33" s="180"/>
      <c r="F33" s="180"/>
      <c r="G33" s="180"/>
      <c r="H33" s="180"/>
      <c r="I33" s="180"/>
      <c r="J33" s="180"/>
      <c r="K33" s="180"/>
      <c r="L33" s="180"/>
      <c r="M33" s="180"/>
      <c r="N33" s="180"/>
      <c r="O33" s="180"/>
      <c r="P33" s="180"/>
      <c r="Q33" s="180"/>
      <c r="R33" s="180"/>
      <c r="S33" s="180"/>
      <c r="T33" s="180"/>
      <c r="U33" s="180"/>
      <c r="V33" s="180"/>
      <c r="W33" s="181"/>
    </row>
    <row r="34" spans="2:23" ht="83.25"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2084</v>
      </c>
      <c r="C35" s="180"/>
      <c r="D35" s="180"/>
      <c r="E35" s="180"/>
      <c r="F35" s="180"/>
      <c r="G35" s="180"/>
      <c r="H35" s="180"/>
      <c r="I35" s="180"/>
      <c r="J35" s="180"/>
      <c r="K35" s="180"/>
      <c r="L35" s="180"/>
      <c r="M35" s="180"/>
      <c r="N35" s="180"/>
      <c r="O35" s="180"/>
      <c r="P35" s="180"/>
      <c r="Q35" s="180"/>
      <c r="R35" s="180"/>
      <c r="S35" s="180"/>
      <c r="T35" s="180"/>
      <c r="U35" s="180"/>
      <c r="V35" s="180"/>
      <c r="W35" s="181"/>
    </row>
    <row r="36" spans="2:23" ht="99" customHeight="1" thickBot="1" x14ac:dyDescent="0.25">
      <c r="B36" s="198"/>
      <c r="C36" s="199"/>
      <c r="D36" s="199"/>
      <c r="E36" s="199"/>
      <c r="F36" s="199"/>
      <c r="G36" s="199"/>
      <c r="H36" s="199"/>
      <c r="I36" s="199"/>
      <c r="J36" s="199"/>
      <c r="K36" s="199"/>
      <c r="L36" s="199"/>
      <c r="M36" s="199"/>
      <c r="N36" s="199"/>
      <c r="O36" s="199"/>
      <c r="P36" s="199"/>
      <c r="Q36" s="199"/>
      <c r="R36" s="199"/>
      <c r="S36" s="199"/>
      <c r="T36" s="199"/>
      <c r="U36" s="199"/>
      <c r="V36" s="199"/>
      <c r="W36" s="200"/>
    </row>
    <row r="37" spans="2:23" ht="37.5" customHeight="1" thickTop="1" x14ac:dyDescent="0.2">
      <c r="B37" s="179" t="s">
        <v>2085</v>
      </c>
      <c r="C37" s="180"/>
      <c r="D37" s="180"/>
      <c r="E37" s="180"/>
      <c r="F37" s="180"/>
      <c r="G37" s="180"/>
      <c r="H37" s="180"/>
      <c r="I37" s="180"/>
      <c r="J37" s="180"/>
      <c r="K37" s="180"/>
      <c r="L37" s="180"/>
      <c r="M37" s="180"/>
      <c r="N37" s="180"/>
      <c r="O37" s="180"/>
      <c r="P37" s="180"/>
      <c r="Q37" s="180"/>
      <c r="R37" s="180"/>
      <c r="S37" s="180"/>
      <c r="T37" s="180"/>
      <c r="U37" s="180"/>
      <c r="V37" s="180"/>
      <c r="W37" s="181"/>
    </row>
    <row r="38" spans="2:23" ht="15.75" thickBot="1" x14ac:dyDescent="0.25">
      <c r="B38" s="182"/>
      <c r="C38" s="183"/>
      <c r="D38" s="183"/>
      <c r="E38" s="183"/>
      <c r="F38" s="183"/>
      <c r="G38" s="183"/>
      <c r="H38" s="183"/>
      <c r="I38" s="183"/>
      <c r="J38" s="183"/>
      <c r="K38" s="183"/>
      <c r="L38" s="183"/>
      <c r="M38" s="183"/>
      <c r="N38" s="183"/>
      <c r="O38" s="183"/>
      <c r="P38" s="183"/>
      <c r="Q38" s="183"/>
      <c r="R38" s="183"/>
      <c r="S38" s="183"/>
      <c r="T38" s="183"/>
      <c r="U38" s="183"/>
      <c r="V38" s="183"/>
      <c r="W38" s="184"/>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1644</v>
      </c>
      <c r="D4" s="232" t="s">
        <v>1643</v>
      </c>
      <c r="E4" s="232"/>
      <c r="F4" s="232"/>
      <c r="G4" s="232"/>
      <c r="H4" s="233"/>
      <c r="I4" s="16"/>
      <c r="J4" s="234" t="s">
        <v>6</v>
      </c>
      <c r="K4" s="232"/>
      <c r="L4" s="15" t="s">
        <v>204</v>
      </c>
      <c r="M4" s="235" t="s">
        <v>1642</v>
      </c>
      <c r="N4" s="235"/>
      <c r="O4" s="235"/>
      <c r="P4" s="235"/>
      <c r="Q4" s="236"/>
      <c r="R4" s="17"/>
      <c r="S4" s="237" t="s">
        <v>2022</v>
      </c>
      <c r="T4" s="238"/>
      <c r="U4" s="238"/>
      <c r="V4" s="225" t="s">
        <v>208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263</v>
      </c>
      <c r="D6" s="221" t="s">
        <v>1641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1640</v>
      </c>
      <c r="K8" s="24" t="s">
        <v>1639</v>
      </c>
      <c r="L8" s="24" t="s">
        <v>1638</v>
      </c>
      <c r="M8" s="24" t="s">
        <v>1637</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1636</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1635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1634</v>
      </c>
      <c r="C21" s="202"/>
      <c r="D21" s="202"/>
      <c r="E21" s="202"/>
      <c r="F21" s="202"/>
      <c r="G21" s="202"/>
      <c r="H21" s="202"/>
      <c r="I21" s="202"/>
      <c r="J21" s="202"/>
      <c r="K21" s="202"/>
      <c r="L21" s="202"/>
      <c r="M21" s="203" t="s">
        <v>263</v>
      </c>
      <c r="N21" s="203"/>
      <c r="O21" s="203" t="s">
        <v>48</v>
      </c>
      <c r="P21" s="203"/>
      <c r="Q21" s="204" t="s">
        <v>49</v>
      </c>
      <c r="R21" s="204"/>
      <c r="S21" s="33" t="s">
        <v>996</v>
      </c>
      <c r="T21" s="33" t="s">
        <v>84</v>
      </c>
      <c r="U21" s="33" t="s">
        <v>1633</v>
      </c>
      <c r="V21" s="33" t="str">
        <f>+IF(ISERR(U21/T21*100),"N/A",ROUND(U21/T21*100,2))</f>
        <v>N/A</v>
      </c>
      <c r="W21" s="34">
        <f>+IF(ISERR(U21/S21*100),"N/A",ROUND(U21/S21*100,2))</f>
        <v>106.22</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250</v>
      </c>
      <c r="F25" s="40"/>
      <c r="G25" s="40"/>
      <c r="H25" s="41"/>
      <c r="I25" s="41"/>
      <c r="J25" s="41"/>
      <c r="K25" s="41"/>
      <c r="L25" s="41"/>
      <c r="M25" s="41"/>
      <c r="N25" s="41"/>
      <c r="O25" s="41"/>
      <c r="P25" s="42"/>
      <c r="Q25" s="42"/>
      <c r="R25" s="43" t="s">
        <v>208</v>
      </c>
      <c r="S25" s="44" t="s">
        <v>10</v>
      </c>
      <c r="T25" s="42"/>
      <c r="U25" s="44" t="s">
        <v>388</v>
      </c>
      <c r="V25" s="42"/>
      <c r="W25" s="45">
        <f>+IF(ISERR(U25/R25*100),"N/A",ROUND(U25/R25*100,2))</f>
        <v>100</v>
      </c>
    </row>
    <row r="26" spans="2:27" ht="26.25" customHeight="1" thickBot="1" x14ac:dyDescent="0.25">
      <c r="B26" s="196" t="s">
        <v>69</v>
      </c>
      <c r="C26" s="197"/>
      <c r="D26" s="197"/>
      <c r="E26" s="46" t="s">
        <v>250</v>
      </c>
      <c r="F26" s="46"/>
      <c r="G26" s="46"/>
      <c r="H26" s="47"/>
      <c r="I26" s="47"/>
      <c r="J26" s="47"/>
      <c r="K26" s="47"/>
      <c r="L26" s="47"/>
      <c r="M26" s="47"/>
      <c r="N26" s="47"/>
      <c r="O26" s="47"/>
      <c r="P26" s="48"/>
      <c r="Q26" s="48"/>
      <c r="R26" s="49" t="s">
        <v>208</v>
      </c>
      <c r="S26" s="50" t="s">
        <v>388</v>
      </c>
      <c r="T26" s="50">
        <f>+IF(ISERR(S26/R26*100),"N/A",ROUND(S26/R26*100,2))</f>
        <v>100</v>
      </c>
      <c r="U26" s="50" t="s">
        <v>388</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2080</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2081</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2082</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1644</v>
      </c>
      <c r="D4" s="232" t="s">
        <v>1643</v>
      </c>
      <c r="E4" s="232"/>
      <c r="F4" s="232"/>
      <c r="G4" s="232"/>
      <c r="H4" s="233"/>
      <c r="I4" s="16"/>
      <c r="J4" s="234" t="s">
        <v>6</v>
      </c>
      <c r="K4" s="232"/>
      <c r="L4" s="15" t="s">
        <v>1660</v>
      </c>
      <c r="M4" s="235" t="s">
        <v>1659</v>
      </c>
      <c r="N4" s="235"/>
      <c r="O4" s="235"/>
      <c r="P4" s="235"/>
      <c r="Q4" s="236"/>
      <c r="R4" s="17"/>
      <c r="S4" s="237" t="s">
        <v>2022</v>
      </c>
      <c r="T4" s="238"/>
      <c r="U4" s="238"/>
      <c r="V4" s="225" t="s">
        <v>1658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264</v>
      </c>
      <c r="D6" s="221" t="s">
        <v>1657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1656</v>
      </c>
      <c r="K8" s="24" t="s">
        <v>1655</v>
      </c>
      <c r="L8" s="24" t="s">
        <v>1654</v>
      </c>
      <c r="M8" s="24" t="s">
        <v>1653</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230.25" customHeight="1" thickTop="1" thickBot="1" x14ac:dyDescent="0.25">
      <c r="B10" s="25" t="s">
        <v>21</v>
      </c>
      <c r="C10" s="225" t="s">
        <v>1652</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1635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1651</v>
      </c>
      <c r="C21" s="202"/>
      <c r="D21" s="202"/>
      <c r="E21" s="202"/>
      <c r="F21" s="202"/>
      <c r="G21" s="202"/>
      <c r="H21" s="202"/>
      <c r="I21" s="202"/>
      <c r="J21" s="202"/>
      <c r="K21" s="202"/>
      <c r="L21" s="202"/>
      <c r="M21" s="203" t="s">
        <v>264</v>
      </c>
      <c r="N21" s="203"/>
      <c r="O21" s="203" t="s">
        <v>48</v>
      </c>
      <c r="P21" s="203"/>
      <c r="Q21" s="204" t="s">
        <v>49</v>
      </c>
      <c r="R21" s="204"/>
      <c r="S21" s="33" t="s">
        <v>50</v>
      </c>
      <c r="T21" s="33" t="s">
        <v>50</v>
      </c>
      <c r="U21" s="33" t="s">
        <v>1650</v>
      </c>
      <c r="V21" s="33">
        <f>+IF(ISERR(U21/T21*100),"N/A",ROUND(U21/T21*100,2))</f>
        <v>153</v>
      </c>
      <c r="W21" s="34">
        <f>+IF(ISERR(U21/S21*100),"N/A",ROUND(U21/S21*100,2))</f>
        <v>153</v>
      </c>
    </row>
    <row r="22" spans="2:27" ht="56.25" customHeight="1" x14ac:dyDescent="0.2">
      <c r="B22" s="201" t="s">
        <v>1649</v>
      </c>
      <c r="C22" s="202"/>
      <c r="D22" s="202"/>
      <c r="E22" s="202"/>
      <c r="F22" s="202"/>
      <c r="G22" s="202"/>
      <c r="H22" s="202"/>
      <c r="I22" s="202"/>
      <c r="J22" s="202"/>
      <c r="K22" s="202"/>
      <c r="L22" s="202"/>
      <c r="M22" s="203" t="s">
        <v>264</v>
      </c>
      <c r="N22" s="203"/>
      <c r="O22" s="203" t="s">
        <v>48</v>
      </c>
      <c r="P22" s="203"/>
      <c r="Q22" s="204" t="s">
        <v>1648</v>
      </c>
      <c r="R22" s="204"/>
      <c r="S22" s="33" t="s">
        <v>50</v>
      </c>
      <c r="T22" s="33" t="s">
        <v>50</v>
      </c>
      <c r="U22" s="33" t="s">
        <v>50</v>
      </c>
      <c r="V22" s="33">
        <f>+IF(ISERR(U22/T22*100),"N/A",ROUND(U22/T22*100,2))</f>
        <v>100</v>
      </c>
      <c r="W22" s="34">
        <f>+IF(ISERR(U22/S22*100),"N/A",ROUND(U22/S22*100,2))</f>
        <v>100</v>
      </c>
    </row>
    <row r="23" spans="2:27" ht="56.25" customHeight="1" thickBot="1" x14ac:dyDescent="0.25">
      <c r="B23" s="201" t="s">
        <v>1647</v>
      </c>
      <c r="C23" s="202"/>
      <c r="D23" s="202"/>
      <c r="E23" s="202"/>
      <c r="F23" s="202"/>
      <c r="G23" s="202"/>
      <c r="H23" s="202"/>
      <c r="I23" s="202"/>
      <c r="J23" s="202"/>
      <c r="K23" s="202"/>
      <c r="L23" s="202"/>
      <c r="M23" s="203" t="s">
        <v>264</v>
      </c>
      <c r="N23" s="203"/>
      <c r="O23" s="203" t="s">
        <v>48</v>
      </c>
      <c r="P23" s="203"/>
      <c r="Q23" s="204" t="s">
        <v>64</v>
      </c>
      <c r="R23" s="204"/>
      <c r="S23" s="33" t="s">
        <v>403</v>
      </c>
      <c r="T23" s="33" t="s">
        <v>403</v>
      </c>
      <c r="U23" s="33" t="s">
        <v>50</v>
      </c>
      <c r="V23" s="33">
        <f>+IF(ISERR(U23/T23*100),"N/A",ROUND(U23/T23*100,2))</f>
        <v>111.11</v>
      </c>
      <c r="W23" s="34">
        <f>+IF(ISERR(U23/S23*100),"N/A",ROUND(U23/S23*100,2))</f>
        <v>111.11</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253</v>
      </c>
      <c r="F27" s="40"/>
      <c r="G27" s="40"/>
      <c r="H27" s="41"/>
      <c r="I27" s="41"/>
      <c r="J27" s="41"/>
      <c r="K27" s="41"/>
      <c r="L27" s="41"/>
      <c r="M27" s="41"/>
      <c r="N27" s="41"/>
      <c r="O27" s="41"/>
      <c r="P27" s="42"/>
      <c r="Q27" s="42"/>
      <c r="R27" s="43" t="s">
        <v>1646</v>
      </c>
      <c r="S27" s="44" t="s">
        <v>10</v>
      </c>
      <c r="T27" s="42"/>
      <c r="U27" s="44" t="s">
        <v>1645</v>
      </c>
      <c r="V27" s="42"/>
      <c r="W27" s="45">
        <f>+IF(ISERR(U27/R27*100),"N/A",ROUND(U27/R27*100,2))</f>
        <v>98.16</v>
      </c>
    </row>
    <row r="28" spans="2:27" ht="26.25" customHeight="1" thickBot="1" x14ac:dyDescent="0.25">
      <c r="B28" s="196" t="s">
        <v>69</v>
      </c>
      <c r="C28" s="197"/>
      <c r="D28" s="197"/>
      <c r="E28" s="46" t="s">
        <v>253</v>
      </c>
      <c r="F28" s="46"/>
      <c r="G28" s="46"/>
      <c r="H28" s="47"/>
      <c r="I28" s="47"/>
      <c r="J28" s="47"/>
      <c r="K28" s="47"/>
      <c r="L28" s="47"/>
      <c r="M28" s="47"/>
      <c r="N28" s="47"/>
      <c r="O28" s="47"/>
      <c r="P28" s="48"/>
      <c r="Q28" s="48"/>
      <c r="R28" s="49" t="s">
        <v>1646</v>
      </c>
      <c r="S28" s="50" t="s">
        <v>1646</v>
      </c>
      <c r="T28" s="50">
        <f>+IF(ISERR(S28/R28*100),"N/A",ROUND(S28/R28*100,2))</f>
        <v>100</v>
      </c>
      <c r="U28" s="50" t="s">
        <v>1645</v>
      </c>
      <c r="V28" s="50">
        <f>+IF(ISERR(U28/S28*100),"N/A",ROUND(U28/S28*100,2))</f>
        <v>98.16</v>
      </c>
      <c r="W28" s="51">
        <f>+IF(ISERR(U28/R28*100),"N/A",ROUND(U28/R28*100,2))</f>
        <v>98.16</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2077</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09.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2078</v>
      </c>
      <c r="C32" s="180"/>
      <c r="D32" s="180"/>
      <c r="E32" s="180"/>
      <c r="F32" s="180"/>
      <c r="G32" s="180"/>
      <c r="H32" s="180"/>
      <c r="I32" s="180"/>
      <c r="J32" s="180"/>
      <c r="K32" s="180"/>
      <c r="L32" s="180"/>
      <c r="M32" s="180"/>
      <c r="N32" s="180"/>
      <c r="O32" s="180"/>
      <c r="P32" s="180"/>
      <c r="Q32" s="180"/>
      <c r="R32" s="180"/>
      <c r="S32" s="180"/>
      <c r="T32" s="180"/>
      <c r="U32" s="180"/>
      <c r="V32" s="180"/>
      <c r="W32" s="181"/>
    </row>
    <row r="33" spans="2:23" ht="46.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2079</v>
      </c>
      <c r="C34" s="180"/>
      <c r="D34" s="180"/>
      <c r="E34" s="180"/>
      <c r="F34" s="180"/>
      <c r="G34" s="180"/>
      <c r="H34" s="180"/>
      <c r="I34" s="180"/>
      <c r="J34" s="180"/>
      <c r="K34" s="180"/>
      <c r="L34" s="180"/>
      <c r="M34" s="180"/>
      <c r="N34" s="180"/>
      <c r="O34" s="180"/>
      <c r="P34" s="180"/>
      <c r="Q34" s="180"/>
      <c r="R34" s="180"/>
      <c r="S34" s="180"/>
      <c r="T34" s="180"/>
      <c r="U34" s="180"/>
      <c r="V34" s="180"/>
      <c r="W34" s="181"/>
    </row>
    <row r="35" spans="2:23" ht="49.5" customHeight="1"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1644</v>
      </c>
      <c r="D4" s="232" t="s">
        <v>1643</v>
      </c>
      <c r="E4" s="232"/>
      <c r="F4" s="232"/>
      <c r="G4" s="232"/>
      <c r="H4" s="233"/>
      <c r="I4" s="16"/>
      <c r="J4" s="234" t="s">
        <v>6</v>
      </c>
      <c r="K4" s="232"/>
      <c r="L4" s="15" t="s">
        <v>1692</v>
      </c>
      <c r="M4" s="235" t="s">
        <v>1691</v>
      </c>
      <c r="N4" s="235"/>
      <c r="O4" s="235"/>
      <c r="P4" s="235"/>
      <c r="Q4" s="236"/>
      <c r="R4" s="17"/>
      <c r="S4" s="237" t="s">
        <v>2022</v>
      </c>
      <c r="T4" s="238"/>
      <c r="U4" s="238"/>
      <c r="V4" s="225" t="s">
        <v>1690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1588</v>
      </c>
      <c r="D6" s="221" t="s">
        <v>1689</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1586</v>
      </c>
      <c r="D7" s="223" t="s">
        <v>1688</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1687</v>
      </c>
      <c r="K8" s="24" t="s">
        <v>1686</v>
      </c>
      <c r="L8" s="24" t="s">
        <v>1685</v>
      </c>
      <c r="M8" s="24" t="s">
        <v>1684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302.25" customHeight="1" thickTop="1" thickBot="1" x14ac:dyDescent="0.25">
      <c r="B10" s="25" t="s">
        <v>21</v>
      </c>
      <c r="C10" s="225" t="s">
        <v>1683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1635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1682</v>
      </c>
      <c r="C21" s="202"/>
      <c r="D21" s="202"/>
      <c r="E21" s="202"/>
      <c r="F21" s="202"/>
      <c r="G21" s="202"/>
      <c r="H21" s="202"/>
      <c r="I21" s="202"/>
      <c r="J21" s="202"/>
      <c r="K21" s="202"/>
      <c r="L21" s="202"/>
      <c r="M21" s="203" t="s">
        <v>1588</v>
      </c>
      <c r="N21" s="203"/>
      <c r="O21" s="203" t="s">
        <v>48</v>
      </c>
      <c r="P21" s="203"/>
      <c r="Q21" s="204" t="s">
        <v>49</v>
      </c>
      <c r="R21" s="204"/>
      <c r="S21" s="33" t="s">
        <v>50</v>
      </c>
      <c r="T21" s="33" t="s">
        <v>50</v>
      </c>
      <c r="U21" s="33" t="s">
        <v>1681</v>
      </c>
      <c r="V21" s="33">
        <f t="shared" ref="V21:V30" si="0">+IF(ISERR(U21/T21*100),"N/A",ROUND(U21/T21*100,2))</f>
        <v>93.75</v>
      </c>
      <c r="W21" s="34">
        <f t="shared" ref="W21:W30" si="1">+IF(ISERR(U21/S21*100),"N/A",ROUND(U21/S21*100,2))</f>
        <v>93.75</v>
      </c>
    </row>
    <row r="22" spans="2:27" ht="56.25" customHeight="1" x14ac:dyDescent="0.2">
      <c r="B22" s="201" t="s">
        <v>1680</v>
      </c>
      <c r="C22" s="202"/>
      <c r="D22" s="202"/>
      <c r="E22" s="202"/>
      <c r="F22" s="202"/>
      <c r="G22" s="202"/>
      <c r="H22" s="202"/>
      <c r="I22" s="202"/>
      <c r="J22" s="202"/>
      <c r="K22" s="202"/>
      <c r="L22" s="202"/>
      <c r="M22" s="203" t="s">
        <v>1588</v>
      </c>
      <c r="N22" s="203"/>
      <c r="O22" s="203" t="s">
        <v>48</v>
      </c>
      <c r="P22" s="203"/>
      <c r="Q22" s="204" t="s">
        <v>64</v>
      </c>
      <c r="R22" s="204"/>
      <c r="S22" s="33" t="s">
        <v>50</v>
      </c>
      <c r="T22" s="33" t="s">
        <v>50</v>
      </c>
      <c r="U22" s="33" t="s">
        <v>1679</v>
      </c>
      <c r="V22" s="33">
        <f t="shared" si="0"/>
        <v>149.19999999999999</v>
      </c>
      <c r="W22" s="34">
        <f t="shared" si="1"/>
        <v>149.19999999999999</v>
      </c>
    </row>
    <row r="23" spans="2:27" ht="56.25" customHeight="1" x14ac:dyDescent="0.2">
      <c r="B23" s="201" t="s">
        <v>1678</v>
      </c>
      <c r="C23" s="202"/>
      <c r="D23" s="202"/>
      <c r="E23" s="202"/>
      <c r="F23" s="202"/>
      <c r="G23" s="202"/>
      <c r="H23" s="202"/>
      <c r="I23" s="202"/>
      <c r="J23" s="202"/>
      <c r="K23" s="202"/>
      <c r="L23" s="202"/>
      <c r="M23" s="203" t="s">
        <v>1588</v>
      </c>
      <c r="N23" s="203"/>
      <c r="O23" s="203" t="s">
        <v>48</v>
      </c>
      <c r="P23" s="203"/>
      <c r="Q23" s="204" t="s">
        <v>227</v>
      </c>
      <c r="R23" s="204"/>
      <c r="S23" s="33" t="s">
        <v>50</v>
      </c>
      <c r="T23" s="33" t="s">
        <v>50</v>
      </c>
      <c r="U23" s="33" t="s">
        <v>50</v>
      </c>
      <c r="V23" s="33">
        <f t="shared" si="0"/>
        <v>100</v>
      </c>
      <c r="W23" s="34">
        <f t="shared" si="1"/>
        <v>100</v>
      </c>
    </row>
    <row r="24" spans="2:27" ht="56.25" customHeight="1" x14ac:dyDescent="0.2">
      <c r="B24" s="201" t="s">
        <v>1677</v>
      </c>
      <c r="C24" s="202"/>
      <c r="D24" s="202"/>
      <c r="E24" s="202"/>
      <c r="F24" s="202"/>
      <c r="G24" s="202"/>
      <c r="H24" s="202"/>
      <c r="I24" s="202"/>
      <c r="J24" s="202"/>
      <c r="K24" s="202"/>
      <c r="L24" s="202"/>
      <c r="M24" s="203" t="s">
        <v>1588</v>
      </c>
      <c r="N24" s="203"/>
      <c r="O24" s="203" t="s">
        <v>48</v>
      </c>
      <c r="P24" s="203"/>
      <c r="Q24" s="204" t="s">
        <v>64</v>
      </c>
      <c r="R24" s="204"/>
      <c r="S24" s="33" t="s">
        <v>50</v>
      </c>
      <c r="T24" s="33" t="s">
        <v>50</v>
      </c>
      <c r="U24" s="33" t="s">
        <v>1676</v>
      </c>
      <c r="V24" s="33">
        <f t="shared" si="0"/>
        <v>106.7</v>
      </c>
      <c r="W24" s="34">
        <f t="shared" si="1"/>
        <v>106.7</v>
      </c>
    </row>
    <row r="25" spans="2:27" ht="56.25" customHeight="1" x14ac:dyDescent="0.2">
      <c r="B25" s="201" t="s">
        <v>1675</v>
      </c>
      <c r="C25" s="202"/>
      <c r="D25" s="202"/>
      <c r="E25" s="202"/>
      <c r="F25" s="202"/>
      <c r="G25" s="202"/>
      <c r="H25" s="202"/>
      <c r="I25" s="202"/>
      <c r="J25" s="202"/>
      <c r="K25" s="202"/>
      <c r="L25" s="202"/>
      <c r="M25" s="203" t="s">
        <v>1588</v>
      </c>
      <c r="N25" s="203"/>
      <c r="O25" s="203" t="s">
        <v>48</v>
      </c>
      <c r="P25" s="203"/>
      <c r="Q25" s="204" t="s">
        <v>49</v>
      </c>
      <c r="R25" s="204"/>
      <c r="S25" s="33" t="s">
        <v>50</v>
      </c>
      <c r="T25" s="33" t="s">
        <v>50</v>
      </c>
      <c r="U25" s="33" t="s">
        <v>1398</v>
      </c>
      <c r="V25" s="33">
        <f t="shared" si="0"/>
        <v>110</v>
      </c>
      <c r="W25" s="34">
        <f t="shared" si="1"/>
        <v>110</v>
      </c>
    </row>
    <row r="26" spans="2:27" ht="56.25" customHeight="1" x14ac:dyDescent="0.2">
      <c r="B26" s="201" t="s">
        <v>1674</v>
      </c>
      <c r="C26" s="202"/>
      <c r="D26" s="202"/>
      <c r="E26" s="202"/>
      <c r="F26" s="202"/>
      <c r="G26" s="202"/>
      <c r="H26" s="202"/>
      <c r="I26" s="202"/>
      <c r="J26" s="202"/>
      <c r="K26" s="202"/>
      <c r="L26" s="202"/>
      <c r="M26" s="203" t="s">
        <v>1588</v>
      </c>
      <c r="N26" s="203"/>
      <c r="O26" s="203" t="s">
        <v>48</v>
      </c>
      <c r="P26" s="203"/>
      <c r="Q26" s="204" t="s">
        <v>49</v>
      </c>
      <c r="R26" s="204"/>
      <c r="S26" s="33" t="s">
        <v>50</v>
      </c>
      <c r="T26" s="33" t="s">
        <v>50</v>
      </c>
      <c r="U26" s="33" t="s">
        <v>1673</v>
      </c>
      <c r="V26" s="33">
        <f t="shared" si="0"/>
        <v>99.25</v>
      </c>
      <c r="W26" s="34">
        <f t="shared" si="1"/>
        <v>99.25</v>
      </c>
    </row>
    <row r="27" spans="2:27" ht="56.25" customHeight="1" x14ac:dyDescent="0.2">
      <c r="B27" s="201" t="s">
        <v>1672</v>
      </c>
      <c r="C27" s="202"/>
      <c r="D27" s="202"/>
      <c r="E27" s="202"/>
      <c r="F27" s="202"/>
      <c r="G27" s="202"/>
      <c r="H27" s="202"/>
      <c r="I27" s="202"/>
      <c r="J27" s="202"/>
      <c r="K27" s="202"/>
      <c r="L27" s="202"/>
      <c r="M27" s="203" t="s">
        <v>1588</v>
      </c>
      <c r="N27" s="203"/>
      <c r="O27" s="203" t="s">
        <v>48</v>
      </c>
      <c r="P27" s="203"/>
      <c r="Q27" s="204" t="s">
        <v>49</v>
      </c>
      <c r="R27" s="204"/>
      <c r="S27" s="33" t="s">
        <v>50</v>
      </c>
      <c r="T27" s="33" t="s">
        <v>50</v>
      </c>
      <c r="U27" s="33" t="s">
        <v>1671</v>
      </c>
      <c r="V27" s="33">
        <f t="shared" si="0"/>
        <v>105.75</v>
      </c>
      <c r="W27" s="34">
        <f t="shared" si="1"/>
        <v>105.75</v>
      </c>
    </row>
    <row r="28" spans="2:27" ht="56.25" customHeight="1" x14ac:dyDescent="0.2">
      <c r="B28" s="201" t="s">
        <v>1670</v>
      </c>
      <c r="C28" s="202"/>
      <c r="D28" s="202"/>
      <c r="E28" s="202"/>
      <c r="F28" s="202"/>
      <c r="G28" s="202"/>
      <c r="H28" s="202"/>
      <c r="I28" s="202"/>
      <c r="J28" s="202"/>
      <c r="K28" s="202"/>
      <c r="L28" s="202"/>
      <c r="M28" s="203" t="s">
        <v>1588</v>
      </c>
      <c r="N28" s="203"/>
      <c r="O28" s="203" t="s">
        <v>48</v>
      </c>
      <c r="P28" s="203"/>
      <c r="Q28" s="204" t="s">
        <v>49</v>
      </c>
      <c r="R28" s="204"/>
      <c r="S28" s="33" t="s">
        <v>50</v>
      </c>
      <c r="T28" s="33" t="s">
        <v>50</v>
      </c>
      <c r="U28" s="33" t="s">
        <v>232</v>
      </c>
      <c r="V28" s="33">
        <f t="shared" si="0"/>
        <v>85</v>
      </c>
      <c r="W28" s="34">
        <f t="shared" si="1"/>
        <v>85</v>
      </c>
    </row>
    <row r="29" spans="2:27" ht="56.25" customHeight="1" x14ac:dyDescent="0.2">
      <c r="B29" s="201" t="s">
        <v>1669</v>
      </c>
      <c r="C29" s="202"/>
      <c r="D29" s="202"/>
      <c r="E29" s="202"/>
      <c r="F29" s="202"/>
      <c r="G29" s="202"/>
      <c r="H29" s="202"/>
      <c r="I29" s="202"/>
      <c r="J29" s="202"/>
      <c r="K29" s="202"/>
      <c r="L29" s="202"/>
      <c r="M29" s="203" t="s">
        <v>1586</v>
      </c>
      <c r="N29" s="203"/>
      <c r="O29" s="203" t="s">
        <v>48</v>
      </c>
      <c r="P29" s="203"/>
      <c r="Q29" s="204" t="s">
        <v>64</v>
      </c>
      <c r="R29" s="204"/>
      <c r="S29" s="33" t="s">
        <v>1412</v>
      </c>
      <c r="T29" s="33" t="s">
        <v>1668</v>
      </c>
      <c r="U29" s="33" t="s">
        <v>474</v>
      </c>
      <c r="V29" s="33">
        <f t="shared" si="0"/>
        <v>150.02000000000001</v>
      </c>
      <c r="W29" s="34">
        <f t="shared" si="1"/>
        <v>150.15</v>
      </c>
    </row>
    <row r="30" spans="2:27" ht="56.25" customHeight="1" thickBot="1" x14ac:dyDescent="0.25">
      <c r="B30" s="201" t="s">
        <v>1667</v>
      </c>
      <c r="C30" s="202"/>
      <c r="D30" s="202"/>
      <c r="E30" s="202"/>
      <c r="F30" s="202"/>
      <c r="G30" s="202"/>
      <c r="H30" s="202"/>
      <c r="I30" s="202"/>
      <c r="J30" s="202"/>
      <c r="K30" s="202"/>
      <c r="L30" s="202"/>
      <c r="M30" s="203" t="s">
        <v>1586</v>
      </c>
      <c r="N30" s="203"/>
      <c r="O30" s="203" t="s">
        <v>48</v>
      </c>
      <c r="P30" s="203"/>
      <c r="Q30" s="204" t="s">
        <v>64</v>
      </c>
      <c r="R30" s="204"/>
      <c r="S30" s="33" t="s">
        <v>50</v>
      </c>
      <c r="T30" s="33" t="s">
        <v>50</v>
      </c>
      <c r="U30" s="33" t="s">
        <v>50</v>
      </c>
      <c r="V30" s="33">
        <f t="shared" si="0"/>
        <v>100</v>
      </c>
      <c r="W30" s="34">
        <f t="shared" si="1"/>
        <v>100</v>
      </c>
    </row>
    <row r="31" spans="2:27" ht="21.75" customHeight="1" thickTop="1" thickBot="1" x14ac:dyDescent="0.25">
      <c r="B31" s="9" t="s">
        <v>59</v>
      </c>
      <c r="C31" s="10"/>
      <c r="D31" s="10"/>
      <c r="E31" s="10"/>
      <c r="F31" s="10"/>
      <c r="G31" s="10"/>
      <c r="H31" s="11"/>
      <c r="I31" s="11"/>
      <c r="J31" s="11"/>
      <c r="K31" s="11"/>
      <c r="L31" s="11"/>
      <c r="M31" s="11"/>
      <c r="N31" s="11"/>
      <c r="O31" s="11"/>
      <c r="P31" s="11"/>
      <c r="Q31" s="11"/>
      <c r="R31" s="11"/>
      <c r="S31" s="11"/>
      <c r="T31" s="11"/>
      <c r="U31" s="11"/>
      <c r="V31" s="11"/>
      <c r="W31" s="12"/>
      <c r="X31" s="35"/>
    </row>
    <row r="32" spans="2:27" ht="29.25" customHeight="1" thickTop="1" thickBot="1" x14ac:dyDescent="0.25">
      <c r="B32" s="185" t="s">
        <v>2281</v>
      </c>
      <c r="C32" s="186"/>
      <c r="D32" s="186"/>
      <c r="E32" s="186"/>
      <c r="F32" s="186"/>
      <c r="G32" s="186"/>
      <c r="H32" s="186"/>
      <c r="I32" s="186"/>
      <c r="J32" s="186"/>
      <c r="K32" s="186"/>
      <c r="L32" s="186"/>
      <c r="M32" s="186"/>
      <c r="N32" s="186"/>
      <c r="O32" s="186"/>
      <c r="P32" s="186"/>
      <c r="Q32" s="187"/>
      <c r="R32" s="36" t="s">
        <v>41</v>
      </c>
      <c r="S32" s="191" t="s">
        <v>42</v>
      </c>
      <c r="T32" s="191"/>
      <c r="U32" s="37" t="s">
        <v>60</v>
      </c>
      <c r="V32" s="192" t="s">
        <v>61</v>
      </c>
      <c r="W32" s="193"/>
    </row>
    <row r="33" spans="2:25" ht="30.75" customHeight="1" thickBot="1" x14ac:dyDescent="0.25">
      <c r="B33" s="188"/>
      <c r="C33" s="189"/>
      <c r="D33" s="189"/>
      <c r="E33" s="189"/>
      <c r="F33" s="189"/>
      <c r="G33" s="189"/>
      <c r="H33" s="189"/>
      <c r="I33" s="189"/>
      <c r="J33" s="189"/>
      <c r="K33" s="189"/>
      <c r="L33" s="189"/>
      <c r="M33" s="189"/>
      <c r="N33" s="189"/>
      <c r="O33" s="189"/>
      <c r="P33" s="189"/>
      <c r="Q33" s="190"/>
      <c r="R33" s="38" t="s">
        <v>62</v>
      </c>
      <c r="S33" s="38" t="s">
        <v>62</v>
      </c>
      <c r="T33" s="38" t="s">
        <v>48</v>
      </c>
      <c r="U33" s="38" t="s">
        <v>62</v>
      </c>
      <c r="V33" s="38" t="s">
        <v>63</v>
      </c>
      <c r="W33" s="39" t="s">
        <v>64</v>
      </c>
      <c r="Y33" s="35"/>
    </row>
    <row r="34" spans="2:25" ht="23.25" customHeight="1" thickBot="1" x14ac:dyDescent="0.25">
      <c r="B34" s="194" t="s">
        <v>65</v>
      </c>
      <c r="C34" s="195"/>
      <c r="D34" s="195"/>
      <c r="E34" s="40" t="s">
        <v>1666</v>
      </c>
      <c r="F34" s="40"/>
      <c r="G34" s="40"/>
      <c r="H34" s="41"/>
      <c r="I34" s="41"/>
      <c r="J34" s="41"/>
      <c r="K34" s="41"/>
      <c r="L34" s="41"/>
      <c r="M34" s="41"/>
      <c r="N34" s="41"/>
      <c r="O34" s="41"/>
      <c r="P34" s="42"/>
      <c r="Q34" s="42"/>
      <c r="R34" s="43" t="s">
        <v>1665</v>
      </c>
      <c r="S34" s="44" t="s">
        <v>10</v>
      </c>
      <c r="T34" s="42"/>
      <c r="U34" s="44" t="s">
        <v>1664</v>
      </c>
      <c r="V34" s="42"/>
      <c r="W34" s="45">
        <f>+IF(ISERR(U34/R34*100),"N/A",ROUND(U34/R34*100,2))</f>
        <v>99.32</v>
      </c>
    </row>
    <row r="35" spans="2:25" ht="26.25" customHeight="1" x14ac:dyDescent="0.2">
      <c r="B35" s="196" t="s">
        <v>69</v>
      </c>
      <c r="C35" s="197"/>
      <c r="D35" s="197"/>
      <c r="E35" s="46" t="s">
        <v>1666</v>
      </c>
      <c r="F35" s="46"/>
      <c r="G35" s="46"/>
      <c r="H35" s="47"/>
      <c r="I35" s="47"/>
      <c r="J35" s="47"/>
      <c r="K35" s="47"/>
      <c r="L35" s="47"/>
      <c r="M35" s="47"/>
      <c r="N35" s="47"/>
      <c r="O35" s="47"/>
      <c r="P35" s="48"/>
      <c r="Q35" s="48"/>
      <c r="R35" s="49" t="s">
        <v>1665</v>
      </c>
      <c r="S35" s="50" t="s">
        <v>1665</v>
      </c>
      <c r="T35" s="50">
        <f>+IF(ISERR(S35/R35*100),"N/A",ROUND(S35/R35*100,2))</f>
        <v>100</v>
      </c>
      <c r="U35" s="50" t="s">
        <v>1664</v>
      </c>
      <c r="V35" s="50">
        <f>+IF(ISERR(U35/S35*100),"N/A",ROUND(U35/S35*100,2))</f>
        <v>99.32</v>
      </c>
      <c r="W35" s="51">
        <f>+IF(ISERR(U35/R35*100),"N/A",ROUND(U35/R35*100,2))</f>
        <v>99.32</v>
      </c>
    </row>
    <row r="36" spans="2:25" ht="23.25" customHeight="1" thickBot="1" x14ac:dyDescent="0.25">
      <c r="B36" s="194" t="s">
        <v>65</v>
      </c>
      <c r="C36" s="195"/>
      <c r="D36" s="195"/>
      <c r="E36" s="40" t="s">
        <v>1663</v>
      </c>
      <c r="F36" s="40"/>
      <c r="G36" s="40"/>
      <c r="H36" s="41"/>
      <c r="I36" s="41"/>
      <c r="J36" s="41"/>
      <c r="K36" s="41"/>
      <c r="L36" s="41"/>
      <c r="M36" s="41"/>
      <c r="N36" s="41"/>
      <c r="O36" s="41"/>
      <c r="P36" s="42"/>
      <c r="Q36" s="42"/>
      <c r="R36" s="43" t="s">
        <v>1662</v>
      </c>
      <c r="S36" s="44" t="s">
        <v>10</v>
      </c>
      <c r="T36" s="42"/>
      <c r="U36" s="44" t="s">
        <v>1661</v>
      </c>
      <c r="V36" s="42"/>
      <c r="W36" s="45">
        <f>+IF(ISERR(U36/R36*100),"N/A",ROUND(U36/R36*100,2))</f>
        <v>91.12</v>
      </c>
    </row>
    <row r="37" spans="2:25" ht="26.25" customHeight="1" thickBot="1" x14ac:dyDescent="0.25">
      <c r="B37" s="196" t="s">
        <v>69</v>
      </c>
      <c r="C37" s="197"/>
      <c r="D37" s="197"/>
      <c r="E37" s="46" t="s">
        <v>1663</v>
      </c>
      <c r="F37" s="46"/>
      <c r="G37" s="46"/>
      <c r="H37" s="47"/>
      <c r="I37" s="47"/>
      <c r="J37" s="47"/>
      <c r="K37" s="47"/>
      <c r="L37" s="47"/>
      <c r="M37" s="47"/>
      <c r="N37" s="47"/>
      <c r="O37" s="47"/>
      <c r="P37" s="48"/>
      <c r="Q37" s="48"/>
      <c r="R37" s="49" t="s">
        <v>1662</v>
      </c>
      <c r="S37" s="50" t="s">
        <v>1662</v>
      </c>
      <c r="T37" s="50">
        <f>+IF(ISERR(S37/R37*100),"N/A",ROUND(S37/R37*100,2))</f>
        <v>100</v>
      </c>
      <c r="U37" s="50" t="s">
        <v>1661</v>
      </c>
      <c r="V37" s="50">
        <f>+IF(ISERR(U37/S37*100),"N/A",ROUND(U37/S37*100,2))</f>
        <v>91.12</v>
      </c>
      <c r="W37" s="51">
        <f>+IF(ISERR(U37/R37*100),"N/A",ROUND(U37/R37*100,2))</f>
        <v>91.12</v>
      </c>
    </row>
    <row r="38" spans="2:25" ht="22.5" customHeight="1" thickTop="1" thickBot="1" x14ac:dyDescent="0.25">
      <c r="B38" s="9" t="s">
        <v>71</v>
      </c>
      <c r="C38" s="10"/>
      <c r="D38" s="10"/>
      <c r="E38" s="10"/>
      <c r="F38" s="10"/>
      <c r="G38" s="10"/>
      <c r="H38" s="11"/>
      <c r="I38" s="11"/>
      <c r="J38" s="11"/>
      <c r="K38" s="11"/>
      <c r="L38" s="11"/>
      <c r="M38" s="11"/>
      <c r="N38" s="11"/>
      <c r="O38" s="11"/>
      <c r="P38" s="11"/>
      <c r="Q38" s="11"/>
      <c r="R38" s="11"/>
      <c r="S38" s="11"/>
      <c r="T38" s="11"/>
      <c r="U38" s="11"/>
      <c r="V38" s="11"/>
      <c r="W38" s="12"/>
    </row>
    <row r="39" spans="2:25" ht="37.5" customHeight="1" thickTop="1" x14ac:dyDescent="0.2">
      <c r="B39" s="179" t="s">
        <v>2074</v>
      </c>
      <c r="C39" s="180"/>
      <c r="D39" s="180"/>
      <c r="E39" s="180"/>
      <c r="F39" s="180"/>
      <c r="G39" s="180"/>
      <c r="H39" s="180"/>
      <c r="I39" s="180"/>
      <c r="J39" s="180"/>
      <c r="K39" s="180"/>
      <c r="L39" s="180"/>
      <c r="M39" s="180"/>
      <c r="N39" s="180"/>
      <c r="O39" s="180"/>
      <c r="P39" s="180"/>
      <c r="Q39" s="180"/>
      <c r="R39" s="180"/>
      <c r="S39" s="180"/>
      <c r="T39" s="180"/>
      <c r="U39" s="180"/>
      <c r="V39" s="180"/>
      <c r="W39" s="181"/>
    </row>
    <row r="40" spans="2:25" ht="282" customHeight="1" thickBot="1" x14ac:dyDescent="0.25">
      <c r="B40" s="198"/>
      <c r="C40" s="199"/>
      <c r="D40" s="199"/>
      <c r="E40" s="199"/>
      <c r="F40" s="199"/>
      <c r="G40" s="199"/>
      <c r="H40" s="199"/>
      <c r="I40" s="199"/>
      <c r="J40" s="199"/>
      <c r="K40" s="199"/>
      <c r="L40" s="199"/>
      <c r="M40" s="199"/>
      <c r="N40" s="199"/>
      <c r="O40" s="199"/>
      <c r="P40" s="199"/>
      <c r="Q40" s="199"/>
      <c r="R40" s="199"/>
      <c r="S40" s="199"/>
      <c r="T40" s="199"/>
      <c r="U40" s="199"/>
      <c r="V40" s="199"/>
      <c r="W40" s="200"/>
    </row>
    <row r="41" spans="2:25" ht="37.5" customHeight="1" thickTop="1" x14ac:dyDescent="0.2">
      <c r="B41" s="179" t="s">
        <v>2075</v>
      </c>
      <c r="C41" s="180"/>
      <c r="D41" s="180"/>
      <c r="E41" s="180"/>
      <c r="F41" s="180"/>
      <c r="G41" s="180"/>
      <c r="H41" s="180"/>
      <c r="I41" s="180"/>
      <c r="J41" s="180"/>
      <c r="K41" s="180"/>
      <c r="L41" s="180"/>
      <c r="M41" s="180"/>
      <c r="N41" s="180"/>
      <c r="O41" s="180"/>
      <c r="P41" s="180"/>
      <c r="Q41" s="180"/>
      <c r="R41" s="180"/>
      <c r="S41" s="180"/>
      <c r="T41" s="180"/>
      <c r="U41" s="180"/>
      <c r="V41" s="180"/>
      <c r="W41" s="181"/>
    </row>
    <row r="42" spans="2:25" ht="151.5" customHeight="1" thickBot="1" x14ac:dyDescent="0.25">
      <c r="B42" s="198"/>
      <c r="C42" s="199"/>
      <c r="D42" s="199"/>
      <c r="E42" s="199"/>
      <c r="F42" s="199"/>
      <c r="G42" s="199"/>
      <c r="H42" s="199"/>
      <c r="I42" s="199"/>
      <c r="J42" s="199"/>
      <c r="K42" s="199"/>
      <c r="L42" s="199"/>
      <c r="M42" s="199"/>
      <c r="N42" s="199"/>
      <c r="O42" s="199"/>
      <c r="P42" s="199"/>
      <c r="Q42" s="199"/>
      <c r="R42" s="199"/>
      <c r="S42" s="199"/>
      <c r="T42" s="199"/>
      <c r="U42" s="199"/>
      <c r="V42" s="199"/>
      <c r="W42" s="200"/>
    </row>
    <row r="43" spans="2:25" ht="37.5" customHeight="1" thickTop="1" x14ac:dyDescent="0.2">
      <c r="B43" s="179" t="s">
        <v>2076</v>
      </c>
      <c r="C43" s="180"/>
      <c r="D43" s="180"/>
      <c r="E43" s="180"/>
      <c r="F43" s="180"/>
      <c r="G43" s="180"/>
      <c r="H43" s="180"/>
      <c r="I43" s="180"/>
      <c r="J43" s="180"/>
      <c r="K43" s="180"/>
      <c r="L43" s="180"/>
      <c r="M43" s="180"/>
      <c r="N43" s="180"/>
      <c r="O43" s="180"/>
      <c r="P43" s="180"/>
      <c r="Q43" s="180"/>
      <c r="R43" s="180"/>
      <c r="S43" s="180"/>
      <c r="T43" s="180"/>
      <c r="U43" s="180"/>
      <c r="V43" s="180"/>
      <c r="W43" s="181"/>
    </row>
    <row r="44" spans="2:25" ht="60" customHeight="1" thickBot="1" x14ac:dyDescent="0.25">
      <c r="B44" s="182"/>
      <c r="C44" s="183"/>
      <c r="D44" s="183"/>
      <c r="E44" s="183"/>
      <c r="F44" s="183"/>
      <c r="G44" s="183"/>
      <c r="H44" s="183"/>
      <c r="I44" s="183"/>
      <c r="J44" s="183"/>
      <c r="K44" s="183"/>
      <c r="L44" s="183"/>
      <c r="M44" s="183"/>
      <c r="N44" s="183"/>
      <c r="O44" s="183"/>
      <c r="P44" s="183"/>
      <c r="Q44" s="183"/>
      <c r="R44" s="183"/>
      <c r="S44" s="183"/>
      <c r="T44" s="183"/>
      <c r="U44" s="183"/>
      <c r="V44" s="183"/>
      <c r="W44" s="184"/>
    </row>
  </sheetData>
  <mergeCells count="89">
    <mergeCell ref="S32:T32"/>
    <mergeCell ref="B41:W42"/>
    <mergeCell ref="B43:W44"/>
    <mergeCell ref="V32:W32"/>
    <mergeCell ref="B34:D34"/>
    <mergeCell ref="B35:D35"/>
    <mergeCell ref="B36:D36"/>
    <mergeCell ref="B37:D37"/>
    <mergeCell ref="B39:W40"/>
    <mergeCell ref="B30:L30"/>
    <mergeCell ref="M30:N30"/>
    <mergeCell ref="O30:P30"/>
    <mergeCell ref="Q30:R30"/>
    <mergeCell ref="B32:Q33"/>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0"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1"/>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99" customHeight="1" thickTop="1" thickBot="1" x14ac:dyDescent="0.25">
      <c r="A4" s="13"/>
      <c r="B4" s="14" t="s">
        <v>3</v>
      </c>
      <c r="C4" s="15" t="s">
        <v>1644</v>
      </c>
      <c r="D4" s="232" t="s">
        <v>1643</v>
      </c>
      <c r="E4" s="232"/>
      <c r="F4" s="232"/>
      <c r="G4" s="232"/>
      <c r="H4" s="233"/>
      <c r="I4" s="16"/>
      <c r="J4" s="234" t="s">
        <v>6</v>
      </c>
      <c r="K4" s="232"/>
      <c r="L4" s="15" t="s">
        <v>1714</v>
      </c>
      <c r="M4" s="235" t="s">
        <v>1713</v>
      </c>
      <c r="N4" s="235"/>
      <c r="O4" s="235"/>
      <c r="P4" s="235"/>
      <c r="Q4" s="236"/>
      <c r="R4" s="17"/>
      <c r="S4" s="237" t="s">
        <v>2022</v>
      </c>
      <c r="T4" s="238"/>
      <c r="U4" s="238"/>
      <c r="V4" s="225" t="s">
        <v>1712</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287</v>
      </c>
      <c r="D6" s="221" t="s">
        <v>1711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1698</v>
      </c>
      <c r="D7" s="223" t="s">
        <v>1710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1709</v>
      </c>
      <c r="K8" s="24" t="s">
        <v>1708</v>
      </c>
      <c r="L8" s="24" t="s">
        <v>211</v>
      </c>
      <c r="M8" s="24" t="s">
        <v>1707</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409.6" customHeight="1" thickTop="1" thickBot="1" x14ac:dyDescent="0.25">
      <c r="B10" s="25" t="s">
        <v>21</v>
      </c>
      <c r="C10" s="225" t="s">
        <v>1706</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1635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1705</v>
      </c>
      <c r="C21" s="202"/>
      <c r="D21" s="202"/>
      <c r="E21" s="202"/>
      <c r="F21" s="202"/>
      <c r="G21" s="202"/>
      <c r="H21" s="202"/>
      <c r="I21" s="202"/>
      <c r="J21" s="202"/>
      <c r="K21" s="202"/>
      <c r="L21" s="202"/>
      <c r="M21" s="203" t="s">
        <v>287</v>
      </c>
      <c r="N21" s="203"/>
      <c r="O21" s="203" t="s">
        <v>48</v>
      </c>
      <c r="P21" s="203"/>
      <c r="Q21" s="204" t="s">
        <v>64</v>
      </c>
      <c r="R21" s="204"/>
      <c r="S21" s="33" t="s">
        <v>50</v>
      </c>
      <c r="T21" s="33" t="s">
        <v>50</v>
      </c>
      <c r="U21" s="33" t="s">
        <v>50</v>
      </c>
      <c r="V21" s="33">
        <f t="shared" ref="V21:V27" si="0">+IF(ISERR(U21/T21*100),"N/A",ROUND(U21/T21*100,2))</f>
        <v>100</v>
      </c>
      <c r="W21" s="34">
        <f t="shared" ref="W21:W27" si="1">+IF(ISERR(U21/S21*100),"N/A",ROUND(U21/S21*100,2))</f>
        <v>100</v>
      </c>
    </row>
    <row r="22" spans="2:27" ht="56.25" customHeight="1" x14ac:dyDescent="0.2">
      <c r="B22" s="201" t="s">
        <v>1704</v>
      </c>
      <c r="C22" s="202"/>
      <c r="D22" s="202"/>
      <c r="E22" s="202"/>
      <c r="F22" s="202"/>
      <c r="G22" s="202"/>
      <c r="H22" s="202"/>
      <c r="I22" s="202"/>
      <c r="J22" s="202"/>
      <c r="K22" s="202"/>
      <c r="L22" s="202"/>
      <c r="M22" s="203" t="s">
        <v>287</v>
      </c>
      <c r="N22" s="203"/>
      <c r="O22" s="203" t="s">
        <v>48</v>
      </c>
      <c r="P22" s="203"/>
      <c r="Q22" s="204" t="s">
        <v>49</v>
      </c>
      <c r="R22" s="204"/>
      <c r="S22" s="33" t="s">
        <v>50</v>
      </c>
      <c r="T22" s="33" t="s">
        <v>50</v>
      </c>
      <c r="U22" s="33" t="s">
        <v>50</v>
      </c>
      <c r="V22" s="33">
        <f t="shared" si="0"/>
        <v>100</v>
      </c>
      <c r="W22" s="34">
        <f t="shared" si="1"/>
        <v>100</v>
      </c>
    </row>
    <row r="23" spans="2:27" ht="56.25" customHeight="1" x14ac:dyDescent="0.2">
      <c r="B23" s="201" t="s">
        <v>1703</v>
      </c>
      <c r="C23" s="202"/>
      <c r="D23" s="202"/>
      <c r="E23" s="202"/>
      <c r="F23" s="202"/>
      <c r="G23" s="202"/>
      <c r="H23" s="202"/>
      <c r="I23" s="202"/>
      <c r="J23" s="202"/>
      <c r="K23" s="202"/>
      <c r="L23" s="202"/>
      <c r="M23" s="203" t="s">
        <v>287</v>
      </c>
      <c r="N23" s="203"/>
      <c r="O23" s="203" t="s">
        <v>48</v>
      </c>
      <c r="P23" s="203"/>
      <c r="Q23" s="204" t="s">
        <v>49</v>
      </c>
      <c r="R23" s="204"/>
      <c r="S23" s="33" t="s">
        <v>50</v>
      </c>
      <c r="T23" s="33" t="s">
        <v>50</v>
      </c>
      <c r="U23" s="33" t="s">
        <v>50</v>
      </c>
      <c r="V23" s="33">
        <f t="shared" si="0"/>
        <v>100</v>
      </c>
      <c r="W23" s="34">
        <f t="shared" si="1"/>
        <v>100</v>
      </c>
    </row>
    <row r="24" spans="2:27" ht="56.25" customHeight="1" x14ac:dyDescent="0.2">
      <c r="B24" s="201" t="s">
        <v>1702</v>
      </c>
      <c r="C24" s="202"/>
      <c r="D24" s="202"/>
      <c r="E24" s="202"/>
      <c r="F24" s="202"/>
      <c r="G24" s="202"/>
      <c r="H24" s="202"/>
      <c r="I24" s="202"/>
      <c r="J24" s="202"/>
      <c r="K24" s="202"/>
      <c r="L24" s="202"/>
      <c r="M24" s="203" t="s">
        <v>287</v>
      </c>
      <c r="N24" s="203"/>
      <c r="O24" s="203" t="s">
        <v>48</v>
      </c>
      <c r="P24" s="203"/>
      <c r="Q24" s="204" t="s">
        <v>49</v>
      </c>
      <c r="R24" s="204"/>
      <c r="S24" s="33" t="s">
        <v>50</v>
      </c>
      <c r="T24" s="33" t="s">
        <v>50</v>
      </c>
      <c r="U24" s="33" t="s">
        <v>50</v>
      </c>
      <c r="V24" s="33">
        <f t="shared" si="0"/>
        <v>100</v>
      </c>
      <c r="W24" s="34">
        <f t="shared" si="1"/>
        <v>100</v>
      </c>
    </row>
    <row r="25" spans="2:27" ht="56.25" customHeight="1" x14ac:dyDescent="0.2">
      <c r="B25" s="201" t="s">
        <v>1701</v>
      </c>
      <c r="C25" s="202"/>
      <c r="D25" s="202"/>
      <c r="E25" s="202"/>
      <c r="F25" s="202"/>
      <c r="G25" s="202"/>
      <c r="H25" s="202"/>
      <c r="I25" s="202"/>
      <c r="J25" s="202"/>
      <c r="K25" s="202"/>
      <c r="L25" s="202"/>
      <c r="M25" s="203" t="s">
        <v>287</v>
      </c>
      <c r="N25" s="203"/>
      <c r="O25" s="203" t="s">
        <v>48</v>
      </c>
      <c r="P25" s="203"/>
      <c r="Q25" s="204" t="s">
        <v>49</v>
      </c>
      <c r="R25" s="204"/>
      <c r="S25" s="33" t="s">
        <v>50</v>
      </c>
      <c r="T25" s="33" t="s">
        <v>50</v>
      </c>
      <c r="U25" s="33" t="s">
        <v>50</v>
      </c>
      <c r="V25" s="33">
        <f t="shared" si="0"/>
        <v>100</v>
      </c>
      <c r="W25" s="34">
        <f t="shared" si="1"/>
        <v>100</v>
      </c>
    </row>
    <row r="26" spans="2:27" ht="56.25" customHeight="1" x14ac:dyDescent="0.2">
      <c r="B26" s="201" t="s">
        <v>1700</v>
      </c>
      <c r="C26" s="202"/>
      <c r="D26" s="202"/>
      <c r="E26" s="202"/>
      <c r="F26" s="202"/>
      <c r="G26" s="202"/>
      <c r="H26" s="202"/>
      <c r="I26" s="202"/>
      <c r="J26" s="202"/>
      <c r="K26" s="202"/>
      <c r="L26" s="202"/>
      <c r="M26" s="203" t="s">
        <v>1698</v>
      </c>
      <c r="N26" s="203"/>
      <c r="O26" s="203" t="s">
        <v>48</v>
      </c>
      <c r="P26" s="203"/>
      <c r="Q26" s="204" t="s">
        <v>64</v>
      </c>
      <c r="R26" s="204"/>
      <c r="S26" s="33" t="s">
        <v>50</v>
      </c>
      <c r="T26" s="33" t="s">
        <v>50</v>
      </c>
      <c r="U26" s="33" t="s">
        <v>50</v>
      </c>
      <c r="V26" s="33">
        <f t="shared" si="0"/>
        <v>100</v>
      </c>
      <c r="W26" s="34">
        <f t="shared" si="1"/>
        <v>100</v>
      </c>
    </row>
    <row r="27" spans="2:27" ht="56.25" customHeight="1" thickBot="1" x14ac:dyDescent="0.25">
      <c r="B27" s="201" t="s">
        <v>1699</v>
      </c>
      <c r="C27" s="202"/>
      <c r="D27" s="202"/>
      <c r="E27" s="202"/>
      <c r="F27" s="202"/>
      <c r="G27" s="202"/>
      <c r="H27" s="202"/>
      <c r="I27" s="202"/>
      <c r="J27" s="202"/>
      <c r="K27" s="202"/>
      <c r="L27" s="202"/>
      <c r="M27" s="203" t="s">
        <v>1698</v>
      </c>
      <c r="N27" s="203"/>
      <c r="O27" s="203" t="s">
        <v>48</v>
      </c>
      <c r="P27" s="203"/>
      <c r="Q27" s="204" t="s">
        <v>49</v>
      </c>
      <c r="R27" s="204"/>
      <c r="S27" s="33" t="s">
        <v>50</v>
      </c>
      <c r="T27" s="33" t="s">
        <v>50</v>
      </c>
      <c r="U27" s="33" t="s">
        <v>1697</v>
      </c>
      <c r="V27" s="33">
        <f t="shared" si="0"/>
        <v>98.61</v>
      </c>
      <c r="W27" s="34">
        <f t="shared" si="1"/>
        <v>98.61</v>
      </c>
    </row>
    <row r="28" spans="2:27" ht="21.75" customHeight="1" thickTop="1" thickBot="1" x14ac:dyDescent="0.25">
      <c r="B28" s="9" t="s">
        <v>59</v>
      </c>
      <c r="C28" s="10"/>
      <c r="D28" s="10"/>
      <c r="E28" s="10"/>
      <c r="F28" s="10"/>
      <c r="G28" s="10"/>
      <c r="H28" s="11"/>
      <c r="I28" s="11"/>
      <c r="J28" s="11"/>
      <c r="K28" s="11"/>
      <c r="L28" s="11"/>
      <c r="M28" s="11"/>
      <c r="N28" s="11"/>
      <c r="O28" s="11"/>
      <c r="P28" s="11"/>
      <c r="Q28" s="11"/>
      <c r="R28" s="11"/>
      <c r="S28" s="11"/>
      <c r="T28" s="11"/>
      <c r="U28" s="11"/>
      <c r="V28" s="11"/>
      <c r="W28" s="12"/>
      <c r="X28" s="35"/>
    </row>
    <row r="29" spans="2:27" ht="29.25" customHeight="1" thickTop="1" thickBot="1" x14ac:dyDescent="0.25">
      <c r="B29" s="185" t="s">
        <v>2281</v>
      </c>
      <c r="C29" s="186"/>
      <c r="D29" s="186"/>
      <c r="E29" s="186"/>
      <c r="F29" s="186"/>
      <c r="G29" s="186"/>
      <c r="H29" s="186"/>
      <c r="I29" s="186"/>
      <c r="J29" s="186"/>
      <c r="K29" s="186"/>
      <c r="L29" s="186"/>
      <c r="M29" s="186"/>
      <c r="N29" s="186"/>
      <c r="O29" s="186"/>
      <c r="P29" s="186"/>
      <c r="Q29" s="187"/>
      <c r="R29" s="36" t="s">
        <v>41</v>
      </c>
      <c r="S29" s="191" t="s">
        <v>42</v>
      </c>
      <c r="T29" s="191"/>
      <c r="U29" s="37" t="s">
        <v>60</v>
      </c>
      <c r="V29" s="192" t="s">
        <v>61</v>
      </c>
      <c r="W29" s="193"/>
    </row>
    <row r="30" spans="2:27" ht="30.75" customHeight="1" thickBot="1" x14ac:dyDescent="0.25">
      <c r="B30" s="188"/>
      <c r="C30" s="189"/>
      <c r="D30" s="189"/>
      <c r="E30" s="189"/>
      <c r="F30" s="189"/>
      <c r="G30" s="189"/>
      <c r="H30" s="189"/>
      <c r="I30" s="189"/>
      <c r="J30" s="189"/>
      <c r="K30" s="189"/>
      <c r="L30" s="189"/>
      <c r="M30" s="189"/>
      <c r="N30" s="189"/>
      <c r="O30" s="189"/>
      <c r="P30" s="189"/>
      <c r="Q30" s="190"/>
      <c r="R30" s="38" t="s">
        <v>62</v>
      </c>
      <c r="S30" s="38" t="s">
        <v>62</v>
      </c>
      <c r="T30" s="38" t="s">
        <v>48</v>
      </c>
      <c r="U30" s="38" t="s">
        <v>62</v>
      </c>
      <c r="V30" s="38" t="s">
        <v>63</v>
      </c>
      <c r="W30" s="39" t="s">
        <v>64</v>
      </c>
      <c r="Y30" s="35"/>
    </row>
    <row r="31" spans="2:27" ht="23.25" customHeight="1" thickBot="1" x14ac:dyDescent="0.25">
      <c r="B31" s="194" t="s">
        <v>65</v>
      </c>
      <c r="C31" s="195"/>
      <c r="D31" s="195"/>
      <c r="E31" s="40" t="s">
        <v>284</v>
      </c>
      <c r="F31" s="40"/>
      <c r="G31" s="40"/>
      <c r="H31" s="41"/>
      <c r="I31" s="41"/>
      <c r="J31" s="41"/>
      <c r="K31" s="41"/>
      <c r="L31" s="41"/>
      <c r="M31" s="41"/>
      <c r="N31" s="41"/>
      <c r="O31" s="41"/>
      <c r="P31" s="42"/>
      <c r="Q31" s="42"/>
      <c r="R31" s="43" t="s">
        <v>1468</v>
      </c>
      <c r="S31" s="44" t="s">
        <v>10</v>
      </c>
      <c r="T31" s="42"/>
      <c r="U31" s="44" t="s">
        <v>1695</v>
      </c>
      <c r="V31" s="42"/>
      <c r="W31" s="45">
        <f>+IF(ISERR(U31/R31*100),"N/A",ROUND(U31/R31*100,2))</f>
        <v>77.31</v>
      </c>
    </row>
    <row r="32" spans="2:27" ht="26.25" customHeight="1" x14ac:dyDescent="0.2">
      <c r="B32" s="196" t="s">
        <v>69</v>
      </c>
      <c r="C32" s="197"/>
      <c r="D32" s="197"/>
      <c r="E32" s="46" t="s">
        <v>284</v>
      </c>
      <c r="F32" s="46"/>
      <c r="G32" s="46"/>
      <c r="H32" s="47"/>
      <c r="I32" s="47"/>
      <c r="J32" s="47"/>
      <c r="K32" s="47"/>
      <c r="L32" s="47"/>
      <c r="M32" s="47"/>
      <c r="N32" s="47"/>
      <c r="O32" s="47"/>
      <c r="P32" s="48"/>
      <c r="Q32" s="48"/>
      <c r="R32" s="49" t="s">
        <v>1468</v>
      </c>
      <c r="S32" s="50" t="s">
        <v>1696</v>
      </c>
      <c r="T32" s="50">
        <f>+IF(ISERR(S32/R32*100),"N/A",ROUND(S32/R32*100,2))</f>
        <v>100</v>
      </c>
      <c r="U32" s="50" t="s">
        <v>1695</v>
      </c>
      <c r="V32" s="50">
        <f>+IF(ISERR(U32/S32*100),"N/A",ROUND(U32/S32*100,2))</f>
        <v>77.31</v>
      </c>
      <c r="W32" s="51">
        <f>+IF(ISERR(U32/R32*100),"N/A",ROUND(U32/R32*100,2))</f>
        <v>77.31</v>
      </c>
    </row>
    <row r="33" spans="2:23" ht="23.25" customHeight="1" thickBot="1" x14ac:dyDescent="0.25">
      <c r="B33" s="194" t="s">
        <v>65</v>
      </c>
      <c r="C33" s="195"/>
      <c r="D33" s="195"/>
      <c r="E33" s="40" t="s">
        <v>1694</v>
      </c>
      <c r="F33" s="40"/>
      <c r="G33" s="40"/>
      <c r="H33" s="41"/>
      <c r="I33" s="41"/>
      <c r="J33" s="41"/>
      <c r="K33" s="41"/>
      <c r="L33" s="41"/>
      <c r="M33" s="41"/>
      <c r="N33" s="41"/>
      <c r="O33" s="41"/>
      <c r="P33" s="42"/>
      <c r="Q33" s="42"/>
      <c r="R33" s="43" t="s">
        <v>1693</v>
      </c>
      <c r="S33" s="44" t="s">
        <v>10</v>
      </c>
      <c r="T33" s="42"/>
      <c r="U33" s="44" t="s">
        <v>135</v>
      </c>
      <c r="V33" s="42"/>
      <c r="W33" s="45">
        <f>+IF(ISERR(U33/R33*100),"N/A",ROUND(U33/R33*100,2))</f>
        <v>78.41</v>
      </c>
    </row>
    <row r="34" spans="2:23" ht="26.25" customHeight="1" thickBot="1" x14ac:dyDescent="0.25">
      <c r="B34" s="196" t="s">
        <v>69</v>
      </c>
      <c r="C34" s="197"/>
      <c r="D34" s="197"/>
      <c r="E34" s="46" t="s">
        <v>1694</v>
      </c>
      <c r="F34" s="46"/>
      <c r="G34" s="46"/>
      <c r="H34" s="47"/>
      <c r="I34" s="47"/>
      <c r="J34" s="47"/>
      <c r="K34" s="47"/>
      <c r="L34" s="47"/>
      <c r="M34" s="47"/>
      <c r="N34" s="47"/>
      <c r="O34" s="47"/>
      <c r="P34" s="48"/>
      <c r="Q34" s="48"/>
      <c r="R34" s="49" t="s">
        <v>1693</v>
      </c>
      <c r="S34" s="50" t="s">
        <v>854</v>
      </c>
      <c r="T34" s="50">
        <f>+IF(ISERR(S34/R34*100),"N/A",ROUND(S34/R34*100,2))</f>
        <v>100</v>
      </c>
      <c r="U34" s="50" t="s">
        <v>135</v>
      </c>
      <c r="V34" s="50">
        <f>+IF(ISERR(U34/S34*100),"N/A",ROUND(U34/S34*100,2))</f>
        <v>78.41</v>
      </c>
      <c r="W34" s="51">
        <f>+IF(ISERR(U34/R34*100),"N/A",ROUND(U34/R34*100,2))</f>
        <v>78.41</v>
      </c>
    </row>
    <row r="35" spans="2:23" ht="22.5" customHeight="1" thickTop="1" thickBot="1" x14ac:dyDescent="0.25">
      <c r="B35" s="9" t="s">
        <v>71</v>
      </c>
      <c r="C35" s="10"/>
      <c r="D35" s="10"/>
      <c r="E35" s="10"/>
      <c r="F35" s="10"/>
      <c r="G35" s="10"/>
      <c r="H35" s="11"/>
      <c r="I35" s="11"/>
      <c r="J35" s="11"/>
      <c r="K35" s="11"/>
      <c r="L35" s="11"/>
      <c r="M35" s="11"/>
      <c r="N35" s="11"/>
      <c r="O35" s="11"/>
      <c r="P35" s="11"/>
      <c r="Q35" s="11"/>
      <c r="R35" s="11"/>
      <c r="S35" s="11"/>
      <c r="T35" s="11"/>
      <c r="U35" s="11"/>
      <c r="V35" s="11"/>
      <c r="W35" s="12"/>
    </row>
    <row r="36" spans="2:23" ht="37.5" customHeight="1" thickTop="1" x14ac:dyDescent="0.2">
      <c r="B36" s="179" t="s">
        <v>2071</v>
      </c>
      <c r="C36" s="180"/>
      <c r="D36" s="180"/>
      <c r="E36" s="180"/>
      <c r="F36" s="180"/>
      <c r="G36" s="180"/>
      <c r="H36" s="180"/>
      <c r="I36" s="180"/>
      <c r="J36" s="180"/>
      <c r="K36" s="180"/>
      <c r="L36" s="180"/>
      <c r="M36" s="180"/>
      <c r="N36" s="180"/>
      <c r="O36" s="180"/>
      <c r="P36" s="180"/>
      <c r="Q36" s="180"/>
      <c r="R36" s="180"/>
      <c r="S36" s="180"/>
      <c r="T36" s="180"/>
      <c r="U36" s="180"/>
      <c r="V36" s="180"/>
      <c r="W36" s="181"/>
    </row>
    <row r="37" spans="2:23" ht="290.25" customHeight="1" thickBot="1" x14ac:dyDescent="0.25">
      <c r="B37" s="198"/>
      <c r="C37" s="199"/>
      <c r="D37" s="199"/>
      <c r="E37" s="199"/>
      <c r="F37" s="199"/>
      <c r="G37" s="199"/>
      <c r="H37" s="199"/>
      <c r="I37" s="199"/>
      <c r="J37" s="199"/>
      <c r="K37" s="199"/>
      <c r="L37" s="199"/>
      <c r="M37" s="199"/>
      <c r="N37" s="199"/>
      <c r="O37" s="199"/>
      <c r="P37" s="199"/>
      <c r="Q37" s="199"/>
      <c r="R37" s="199"/>
      <c r="S37" s="199"/>
      <c r="T37" s="199"/>
      <c r="U37" s="199"/>
      <c r="V37" s="199"/>
      <c r="W37" s="200"/>
    </row>
    <row r="38" spans="2:23" ht="37.5" customHeight="1" thickTop="1" x14ac:dyDescent="0.2">
      <c r="B38" s="179" t="s">
        <v>2072</v>
      </c>
      <c r="C38" s="180"/>
      <c r="D38" s="180"/>
      <c r="E38" s="180"/>
      <c r="F38" s="180"/>
      <c r="G38" s="180"/>
      <c r="H38" s="180"/>
      <c r="I38" s="180"/>
      <c r="J38" s="180"/>
      <c r="K38" s="180"/>
      <c r="L38" s="180"/>
      <c r="M38" s="180"/>
      <c r="N38" s="180"/>
      <c r="O38" s="180"/>
      <c r="P38" s="180"/>
      <c r="Q38" s="180"/>
      <c r="R38" s="180"/>
      <c r="S38" s="180"/>
      <c r="T38" s="180"/>
      <c r="U38" s="180"/>
      <c r="V38" s="180"/>
      <c r="W38" s="181"/>
    </row>
    <row r="39" spans="2:23" ht="117.75" customHeight="1" thickBot="1" x14ac:dyDescent="0.25">
      <c r="B39" s="198"/>
      <c r="C39" s="199"/>
      <c r="D39" s="199"/>
      <c r="E39" s="199"/>
      <c r="F39" s="199"/>
      <c r="G39" s="199"/>
      <c r="H39" s="199"/>
      <c r="I39" s="199"/>
      <c r="J39" s="199"/>
      <c r="K39" s="199"/>
      <c r="L39" s="199"/>
      <c r="M39" s="199"/>
      <c r="N39" s="199"/>
      <c r="O39" s="199"/>
      <c r="P39" s="199"/>
      <c r="Q39" s="199"/>
      <c r="R39" s="199"/>
      <c r="S39" s="199"/>
      <c r="T39" s="199"/>
      <c r="U39" s="199"/>
      <c r="V39" s="199"/>
      <c r="W39" s="200"/>
    </row>
    <row r="40" spans="2:23" ht="37.5" customHeight="1" thickTop="1" x14ac:dyDescent="0.2">
      <c r="B40" s="179" t="s">
        <v>2073</v>
      </c>
      <c r="C40" s="180"/>
      <c r="D40" s="180"/>
      <c r="E40" s="180"/>
      <c r="F40" s="180"/>
      <c r="G40" s="180"/>
      <c r="H40" s="180"/>
      <c r="I40" s="180"/>
      <c r="J40" s="180"/>
      <c r="K40" s="180"/>
      <c r="L40" s="180"/>
      <c r="M40" s="180"/>
      <c r="N40" s="180"/>
      <c r="O40" s="180"/>
      <c r="P40" s="180"/>
      <c r="Q40" s="180"/>
      <c r="R40" s="180"/>
      <c r="S40" s="180"/>
      <c r="T40" s="180"/>
      <c r="U40" s="180"/>
      <c r="V40" s="180"/>
      <c r="W40" s="181"/>
    </row>
    <row r="41" spans="2:23" ht="88.5" customHeight="1" thickBot="1" x14ac:dyDescent="0.25">
      <c r="B41" s="182"/>
      <c r="C41" s="183"/>
      <c r="D41" s="183"/>
      <c r="E41" s="183"/>
      <c r="F41" s="183"/>
      <c r="G41" s="183"/>
      <c r="H41" s="183"/>
      <c r="I41" s="183"/>
      <c r="J41" s="183"/>
      <c r="K41" s="183"/>
      <c r="L41" s="183"/>
      <c r="M41" s="183"/>
      <c r="N41" s="183"/>
      <c r="O41" s="183"/>
      <c r="P41" s="183"/>
      <c r="Q41" s="183"/>
      <c r="R41" s="183"/>
      <c r="S41" s="183"/>
      <c r="T41" s="183"/>
      <c r="U41" s="183"/>
      <c r="V41" s="183"/>
      <c r="W41" s="184"/>
    </row>
  </sheetData>
  <mergeCells count="77">
    <mergeCell ref="B34:D34"/>
    <mergeCell ref="B36:W37"/>
    <mergeCell ref="B38:W39"/>
    <mergeCell ref="B40:W41"/>
    <mergeCell ref="B29:Q30"/>
    <mergeCell ref="S29:T29"/>
    <mergeCell ref="V29:W29"/>
    <mergeCell ref="B31:D31"/>
    <mergeCell ref="B32:D32"/>
    <mergeCell ref="B33:D33"/>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3" manualBreakCount="3">
    <brk id="16" min="1" max="20" man="1"/>
    <brk id="27" min="1" max="22" man="1"/>
    <brk id="37"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1644</v>
      </c>
      <c r="D4" s="232" t="s">
        <v>1643</v>
      </c>
      <c r="E4" s="232"/>
      <c r="F4" s="232"/>
      <c r="G4" s="232"/>
      <c r="H4" s="233"/>
      <c r="I4" s="16"/>
      <c r="J4" s="234" t="s">
        <v>6</v>
      </c>
      <c r="K4" s="232"/>
      <c r="L4" s="15" t="s">
        <v>1721</v>
      </c>
      <c r="M4" s="235" t="s">
        <v>1720</v>
      </c>
      <c r="N4" s="235"/>
      <c r="O4" s="235"/>
      <c r="P4" s="235"/>
      <c r="Q4" s="236"/>
      <c r="R4" s="17"/>
      <c r="S4" s="237" t="s">
        <v>2022</v>
      </c>
      <c r="T4" s="238"/>
      <c r="U4" s="238"/>
      <c r="V4" s="225" t="s">
        <v>1279</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1716</v>
      </c>
      <c r="D6" s="221" t="s">
        <v>1719</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09.5" customHeight="1" thickTop="1" thickBot="1" x14ac:dyDescent="0.25">
      <c r="B10" s="25" t="s">
        <v>21</v>
      </c>
      <c r="C10" s="225" t="s">
        <v>1718</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1635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1717</v>
      </c>
      <c r="C21" s="202"/>
      <c r="D21" s="202"/>
      <c r="E21" s="202"/>
      <c r="F21" s="202"/>
      <c r="G21" s="202"/>
      <c r="H21" s="202"/>
      <c r="I21" s="202"/>
      <c r="J21" s="202"/>
      <c r="K21" s="202"/>
      <c r="L21" s="202"/>
      <c r="M21" s="203" t="s">
        <v>1716</v>
      </c>
      <c r="N21" s="203"/>
      <c r="O21" s="203" t="s">
        <v>48</v>
      </c>
      <c r="P21" s="203"/>
      <c r="Q21" s="204" t="s">
        <v>64</v>
      </c>
      <c r="R21" s="204"/>
      <c r="S21" s="33" t="s">
        <v>50</v>
      </c>
      <c r="T21" s="33" t="s">
        <v>50</v>
      </c>
      <c r="U21" s="33" t="s">
        <v>50</v>
      </c>
      <c r="V21" s="33">
        <f>+IF(ISERR(U21/T21*100),"N/A",ROUND(U21/T21*100,2))</f>
        <v>100</v>
      </c>
      <c r="W21" s="34">
        <f>+IF(ISERR(U21/S21*100),"N/A",ROUND(U21/S21*100,2))</f>
        <v>100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1715</v>
      </c>
      <c r="F25" s="40"/>
      <c r="G25" s="40"/>
      <c r="H25" s="41"/>
      <c r="I25" s="41"/>
      <c r="J25" s="41"/>
      <c r="K25" s="41"/>
      <c r="L25" s="41"/>
      <c r="M25" s="41"/>
      <c r="N25" s="41"/>
      <c r="O25" s="41"/>
      <c r="P25" s="42"/>
      <c r="Q25" s="42"/>
      <c r="R25" s="43" t="s">
        <v>1274</v>
      </c>
      <c r="S25" s="44" t="s">
        <v>10</v>
      </c>
      <c r="T25" s="42"/>
      <c r="U25" s="44" t="s">
        <v>1274</v>
      </c>
      <c r="V25" s="42"/>
      <c r="W25" s="45">
        <f>+IF(ISERR(U25/R25*100),"N/A",ROUND(U25/R25*100,2))</f>
        <v>100</v>
      </c>
    </row>
    <row r="26" spans="2:27" ht="26.25" customHeight="1" thickBot="1" x14ac:dyDescent="0.25">
      <c r="B26" s="196" t="s">
        <v>69</v>
      </c>
      <c r="C26" s="197"/>
      <c r="D26" s="197"/>
      <c r="E26" s="46" t="s">
        <v>1715</v>
      </c>
      <c r="F26" s="46"/>
      <c r="G26" s="46"/>
      <c r="H26" s="47"/>
      <c r="I26" s="47"/>
      <c r="J26" s="47"/>
      <c r="K26" s="47"/>
      <c r="L26" s="47"/>
      <c r="M26" s="47"/>
      <c r="N26" s="47"/>
      <c r="O26" s="47"/>
      <c r="P26" s="48"/>
      <c r="Q26" s="48"/>
      <c r="R26" s="49" t="s">
        <v>1274</v>
      </c>
      <c r="S26" s="50" t="s">
        <v>1274</v>
      </c>
      <c r="T26" s="50">
        <f>+IF(ISERR(S26/R26*100),"N/A",ROUND(S26/R26*100,2))</f>
        <v>100</v>
      </c>
      <c r="U26" s="50" t="s">
        <v>1274</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2068</v>
      </c>
      <c r="C28" s="180"/>
      <c r="D28" s="180"/>
      <c r="E28" s="180"/>
      <c r="F28" s="180"/>
      <c r="G28" s="180"/>
      <c r="H28" s="180"/>
      <c r="I28" s="180"/>
      <c r="J28" s="180"/>
      <c r="K28" s="180"/>
      <c r="L28" s="180"/>
      <c r="M28" s="180"/>
      <c r="N28" s="180"/>
      <c r="O28" s="180"/>
      <c r="P28" s="180"/>
      <c r="Q28" s="180"/>
      <c r="R28" s="180"/>
      <c r="S28" s="180"/>
      <c r="T28" s="180"/>
      <c r="U28" s="180"/>
      <c r="V28" s="180"/>
      <c r="W28" s="181"/>
    </row>
    <row r="29" spans="2:27" ht="72"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2069</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2070</v>
      </c>
      <c r="C32" s="180"/>
      <c r="D32" s="180"/>
      <c r="E32" s="180"/>
      <c r="F32" s="180"/>
      <c r="G32" s="180"/>
      <c r="H32" s="180"/>
      <c r="I32" s="180"/>
      <c r="J32" s="180"/>
      <c r="K32" s="180"/>
      <c r="L32" s="180"/>
      <c r="M32" s="180"/>
      <c r="N32" s="180"/>
      <c r="O32" s="180"/>
      <c r="P32" s="180"/>
      <c r="Q32" s="180"/>
      <c r="R32" s="180"/>
      <c r="S32" s="180"/>
      <c r="T32" s="180"/>
      <c r="U32" s="180"/>
      <c r="V32" s="180"/>
      <c r="W32" s="181"/>
    </row>
    <row r="33" spans="2:23" ht="32.25" customHeight="1"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1644</v>
      </c>
      <c r="D4" s="232" t="s">
        <v>1643</v>
      </c>
      <c r="E4" s="232"/>
      <c r="F4" s="232"/>
      <c r="G4" s="232"/>
      <c r="H4" s="233"/>
      <c r="I4" s="16"/>
      <c r="J4" s="234" t="s">
        <v>6</v>
      </c>
      <c r="K4" s="232"/>
      <c r="L4" s="15" t="s">
        <v>1737</v>
      </c>
      <c r="M4" s="235" t="s">
        <v>1736</v>
      </c>
      <c r="N4" s="235"/>
      <c r="O4" s="235"/>
      <c r="P4" s="235"/>
      <c r="Q4" s="236"/>
      <c r="R4" s="17"/>
      <c r="S4" s="237" t="s">
        <v>2022</v>
      </c>
      <c r="T4" s="238"/>
      <c r="U4" s="238"/>
      <c r="V4" s="225" t="s">
        <v>1735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1177</v>
      </c>
      <c r="D6" s="221" t="s">
        <v>1734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1698</v>
      </c>
      <c r="D7" s="223" t="s">
        <v>1710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1733</v>
      </c>
      <c r="K8" s="24" t="s">
        <v>1732</v>
      </c>
      <c r="L8" s="24" t="s">
        <v>1731</v>
      </c>
      <c r="M8" s="24" t="s">
        <v>1730</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310.5" customHeight="1" thickTop="1" thickBot="1" x14ac:dyDescent="0.25">
      <c r="B10" s="25" t="s">
        <v>21</v>
      </c>
      <c r="C10" s="225" t="s">
        <v>1729</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1635</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1728</v>
      </c>
      <c r="C21" s="202"/>
      <c r="D21" s="202"/>
      <c r="E21" s="202"/>
      <c r="F21" s="202"/>
      <c r="G21" s="202"/>
      <c r="H21" s="202"/>
      <c r="I21" s="202"/>
      <c r="J21" s="202"/>
      <c r="K21" s="202"/>
      <c r="L21" s="202"/>
      <c r="M21" s="203" t="s">
        <v>1177</v>
      </c>
      <c r="N21" s="203"/>
      <c r="O21" s="203" t="s">
        <v>48</v>
      </c>
      <c r="P21" s="203"/>
      <c r="Q21" s="204" t="s">
        <v>64</v>
      </c>
      <c r="R21" s="204"/>
      <c r="S21" s="33" t="s">
        <v>50</v>
      </c>
      <c r="T21" s="33" t="s">
        <v>50</v>
      </c>
      <c r="U21" s="33" t="s">
        <v>1727</v>
      </c>
      <c r="V21" s="33">
        <f>+IF(ISERR(U21/T21*100),"N/A",ROUND(U21/T21*100,2))</f>
        <v>126.73</v>
      </c>
      <c r="W21" s="34">
        <f>+IF(ISERR(U21/S21*100),"N/A",ROUND(U21/S21*100,2))</f>
        <v>126.73</v>
      </c>
    </row>
    <row r="22" spans="2:27" ht="56.25" customHeight="1" thickBot="1" x14ac:dyDescent="0.25">
      <c r="B22" s="201" t="s">
        <v>1726</v>
      </c>
      <c r="C22" s="202"/>
      <c r="D22" s="202"/>
      <c r="E22" s="202"/>
      <c r="F22" s="202"/>
      <c r="G22" s="202"/>
      <c r="H22" s="202"/>
      <c r="I22" s="202"/>
      <c r="J22" s="202"/>
      <c r="K22" s="202"/>
      <c r="L22" s="202"/>
      <c r="M22" s="203" t="s">
        <v>1698</v>
      </c>
      <c r="N22" s="203"/>
      <c r="O22" s="203" t="s">
        <v>48</v>
      </c>
      <c r="P22" s="203"/>
      <c r="Q22" s="204" t="s">
        <v>49</v>
      </c>
      <c r="R22" s="204"/>
      <c r="S22" s="33" t="s">
        <v>50</v>
      </c>
      <c r="T22" s="33" t="s">
        <v>50</v>
      </c>
      <c r="U22" s="33" t="s">
        <v>50</v>
      </c>
      <c r="V22" s="33">
        <f>+IF(ISERR(U22/T22*100),"N/A",ROUND(U22/T22*100,2))</f>
        <v>100</v>
      </c>
      <c r="W22" s="34">
        <f>+IF(ISERR(U22/S22*100),"N/A",ROUND(U22/S22*100,2))</f>
        <v>100</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1175</v>
      </c>
      <c r="F26" s="40"/>
      <c r="G26" s="40"/>
      <c r="H26" s="41"/>
      <c r="I26" s="41"/>
      <c r="J26" s="41"/>
      <c r="K26" s="41"/>
      <c r="L26" s="41"/>
      <c r="M26" s="41"/>
      <c r="N26" s="41"/>
      <c r="O26" s="41"/>
      <c r="P26" s="42"/>
      <c r="Q26" s="42"/>
      <c r="R26" s="43" t="s">
        <v>1725</v>
      </c>
      <c r="S26" s="44" t="s">
        <v>10</v>
      </c>
      <c r="T26" s="42"/>
      <c r="U26" s="44" t="s">
        <v>1724</v>
      </c>
      <c r="V26" s="42"/>
      <c r="W26" s="45">
        <f>+IF(ISERR(U26/R26*100),"N/A",ROUND(U26/R26*100,2))</f>
        <v>56.76</v>
      </c>
    </row>
    <row r="27" spans="2:27" ht="26.25" customHeight="1" x14ac:dyDescent="0.2">
      <c r="B27" s="196" t="s">
        <v>69</v>
      </c>
      <c r="C27" s="197"/>
      <c r="D27" s="197"/>
      <c r="E27" s="46" t="s">
        <v>1175</v>
      </c>
      <c r="F27" s="46"/>
      <c r="G27" s="46"/>
      <c r="H27" s="47"/>
      <c r="I27" s="47"/>
      <c r="J27" s="47"/>
      <c r="K27" s="47"/>
      <c r="L27" s="47"/>
      <c r="M27" s="47"/>
      <c r="N27" s="47"/>
      <c r="O27" s="47"/>
      <c r="P27" s="48"/>
      <c r="Q27" s="48"/>
      <c r="R27" s="49" t="s">
        <v>1725</v>
      </c>
      <c r="S27" s="50" t="s">
        <v>1725</v>
      </c>
      <c r="T27" s="50">
        <f>+IF(ISERR(S27/R27*100),"N/A",ROUND(S27/R27*100,2))</f>
        <v>100</v>
      </c>
      <c r="U27" s="50" t="s">
        <v>1724</v>
      </c>
      <c r="V27" s="50">
        <f>+IF(ISERR(U27/S27*100),"N/A",ROUND(U27/S27*100,2))</f>
        <v>56.76</v>
      </c>
      <c r="W27" s="51">
        <f>+IF(ISERR(U27/R27*100),"N/A",ROUND(U27/R27*100,2))</f>
        <v>56.76</v>
      </c>
    </row>
    <row r="28" spans="2:27" ht="23.25" customHeight="1" thickBot="1" x14ac:dyDescent="0.25">
      <c r="B28" s="194" t="s">
        <v>65</v>
      </c>
      <c r="C28" s="195"/>
      <c r="D28" s="195"/>
      <c r="E28" s="40" t="s">
        <v>1694</v>
      </c>
      <c r="F28" s="40"/>
      <c r="G28" s="40"/>
      <c r="H28" s="41"/>
      <c r="I28" s="41"/>
      <c r="J28" s="41"/>
      <c r="K28" s="41"/>
      <c r="L28" s="41"/>
      <c r="M28" s="41"/>
      <c r="N28" s="41"/>
      <c r="O28" s="41"/>
      <c r="P28" s="42"/>
      <c r="Q28" s="42"/>
      <c r="R28" s="43" t="s">
        <v>1723</v>
      </c>
      <c r="S28" s="44" t="s">
        <v>10</v>
      </c>
      <c r="T28" s="42"/>
      <c r="U28" s="44" t="s">
        <v>141</v>
      </c>
      <c r="V28" s="42"/>
      <c r="W28" s="45">
        <f>+IF(ISERR(U28/R28*100),"N/A",ROUND(U28/R28*100,2))</f>
        <v>83.33</v>
      </c>
    </row>
    <row r="29" spans="2:27" ht="26.25" customHeight="1" thickBot="1" x14ac:dyDescent="0.25">
      <c r="B29" s="196" t="s">
        <v>69</v>
      </c>
      <c r="C29" s="197"/>
      <c r="D29" s="197"/>
      <c r="E29" s="46" t="s">
        <v>1694</v>
      </c>
      <c r="F29" s="46"/>
      <c r="G29" s="46"/>
      <c r="H29" s="47"/>
      <c r="I29" s="47"/>
      <c r="J29" s="47"/>
      <c r="K29" s="47"/>
      <c r="L29" s="47"/>
      <c r="M29" s="47"/>
      <c r="N29" s="47"/>
      <c r="O29" s="47"/>
      <c r="P29" s="48"/>
      <c r="Q29" s="48"/>
      <c r="R29" s="49" t="s">
        <v>1723</v>
      </c>
      <c r="S29" s="50" t="s">
        <v>1722</v>
      </c>
      <c r="T29" s="50">
        <f>+IF(ISERR(S29/R29*100),"N/A",ROUND(S29/R29*100,2))</f>
        <v>100</v>
      </c>
      <c r="U29" s="50" t="s">
        <v>141</v>
      </c>
      <c r="V29" s="50">
        <f>+IF(ISERR(U29/S29*100),"N/A",ROUND(U29/S29*100,2))</f>
        <v>83.33</v>
      </c>
      <c r="W29" s="51">
        <f>+IF(ISERR(U29/R29*100),"N/A",ROUND(U29/R29*100,2))</f>
        <v>83.33</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9" t="s">
        <v>2065</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53.7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2066</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19.25"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2067</v>
      </c>
      <c r="C35" s="180"/>
      <c r="D35" s="180"/>
      <c r="E35" s="180"/>
      <c r="F35" s="180"/>
      <c r="G35" s="180"/>
      <c r="H35" s="180"/>
      <c r="I35" s="180"/>
      <c r="J35" s="180"/>
      <c r="K35" s="180"/>
      <c r="L35" s="180"/>
      <c r="M35" s="180"/>
      <c r="N35" s="180"/>
      <c r="O35" s="180"/>
      <c r="P35" s="180"/>
      <c r="Q35" s="180"/>
      <c r="R35" s="180"/>
      <c r="S35" s="180"/>
      <c r="T35" s="180"/>
      <c r="U35" s="180"/>
      <c r="V35" s="180"/>
      <c r="W35" s="181"/>
    </row>
    <row r="36" spans="2:23" ht="86.25" customHeight="1" thickBot="1" x14ac:dyDescent="0.25">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62.25" customHeight="1" thickTop="1" thickBot="1" x14ac:dyDescent="0.25">
      <c r="A4" s="13"/>
      <c r="B4" s="14" t="s">
        <v>3</v>
      </c>
      <c r="C4" s="15" t="s">
        <v>4</v>
      </c>
      <c r="D4" s="232" t="s">
        <v>5</v>
      </c>
      <c r="E4" s="232"/>
      <c r="F4" s="232"/>
      <c r="G4" s="232"/>
      <c r="H4" s="233"/>
      <c r="I4" s="16"/>
      <c r="J4" s="234" t="s">
        <v>6</v>
      </c>
      <c r="K4" s="232"/>
      <c r="L4" s="15" t="s">
        <v>153</v>
      </c>
      <c r="M4" s="235" t="s">
        <v>154</v>
      </c>
      <c r="N4" s="235"/>
      <c r="O4" s="235"/>
      <c r="P4" s="235"/>
      <c r="Q4" s="236"/>
      <c r="R4" s="17"/>
      <c r="S4" s="237" t="s">
        <v>2022</v>
      </c>
      <c r="T4" s="238"/>
      <c r="U4" s="238"/>
      <c r="V4" s="225" t="s">
        <v>155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156</v>
      </c>
      <c r="D6" s="221" t="s">
        <v>157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158</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159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160</v>
      </c>
      <c r="C21" s="202"/>
      <c r="D21" s="202"/>
      <c r="E21" s="202"/>
      <c r="F21" s="202"/>
      <c r="G21" s="202"/>
      <c r="H21" s="202"/>
      <c r="I21" s="202"/>
      <c r="J21" s="202"/>
      <c r="K21" s="202"/>
      <c r="L21" s="202"/>
      <c r="M21" s="203" t="s">
        <v>156</v>
      </c>
      <c r="N21" s="203"/>
      <c r="O21" s="203" t="s">
        <v>48</v>
      </c>
      <c r="P21" s="203"/>
      <c r="Q21" s="204" t="s">
        <v>64</v>
      </c>
      <c r="R21" s="204"/>
      <c r="S21" s="33" t="s">
        <v>50</v>
      </c>
      <c r="T21" s="33" t="s">
        <v>50</v>
      </c>
      <c r="U21" s="33" t="s">
        <v>50</v>
      </c>
      <c r="V21" s="33">
        <f>+IF(ISERR(U21/T21*100),"N/A",ROUND(U21/T21*100,2))</f>
        <v>100</v>
      </c>
      <c r="W21" s="34">
        <f>+IF(ISERR(U21/S21*100),"N/A",ROUND(U21/S21*100,2))</f>
        <v>100</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161</v>
      </c>
      <c r="F25" s="40"/>
      <c r="G25" s="40"/>
      <c r="H25" s="41"/>
      <c r="I25" s="41"/>
      <c r="J25" s="41"/>
      <c r="K25" s="41"/>
      <c r="L25" s="41"/>
      <c r="M25" s="41"/>
      <c r="N25" s="41"/>
      <c r="O25" s="41"/>
      <c r="P25" s="42"/>
      <c r="Q25" s="42"/>
      <c r="R25" s="43" t="s">
        <v>162</v>
      </c>
      <c r="S25" s="44" t="s">
        <v>10</v>
      </c>
      <c r="T25" s="42"/>
      <c r="U25" s="44" t="s">
        <v>163</v>
      </c>
      <c r="V25" s="42"/>
      <c r="W25" s="45">
        <f>+IF(ISERR(U25/R25*100),"N/A",ROUND(U25/R25*100,2))</f>
        <v>64.709999999999994</v>
      </c>
    </row>
    <row r="26" spans="2:27" ht="26.25" customHeight="1" thickBot="1" x14ac:dyDescent="0.25">
      <c r="B26" s="196" t="s">
        <v>69</v>
      </c>
      <c r="C26" s="197"/>
      <c r="D26" s="197"/>
      <c r="E26" s="46" t="s">
        <v>161</v>
      </c>
      <c r="F26" s="46"/>
      <c r="G26" s="46"/>
      <c r="H26" s="47"/>
      <c r="I26" s="47"/>
      <c r="J26" s="47"/>
      <c r="K26" s="47"/>
      <c r="L26" s="47"/>
      <c r="M26" s="47"/>
      <c r="N26" s="47"/>
      <c r="O26" s="47"/>
      <c r="P26" s="48"/>
      <c r="Q26" s="48"/>
      <c r="R26" s="49" t="s">
        <v>164</v>
      </c>
      <c r="S26" s="50" t="s">
        <v>164</v>
      </c>
      <c r="T26" s="50">
        <f>+IF(ISERR(S26/R26*100),"N/A",ROUND(S26/R26*100,2))</f>
        <v>100</v>
      </c>
      <c r="U26" s="50" t="s">
        <v>163</v>
      </c>
      <c r="V26" s="50">
        <f>+IF(ISERR(U26/S26*100),"N/A",ROUND(U26/S26*100,2))</f>
        <v>95.25</v>
      </c>
      <c r="W26" s="51">
        <f>+IF(ISERR(U26/R26*100),"N/A",ROUND(U26/R26*100,2))</f>
        <v>95.25</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2262</v>
      </c>
      <c r="C28" s="180"/>
      <c r="D28" s="180"/>
      <c r="E28" s="180"/>
      <c r="F28" s="180"/>
      <c r="G28" s="180"/>
      <c r="H28" s="180"/>
      <c r="I28" s="180"/>
      <c r="J28" s="180"/>
      <c r="K28" s="180"/>
      <c r="L28" s="180"/>
      <c r="M28" s="180"/>
      <c r="N28" s="180"/>
      <c r="O28" s="180"/>
      <c r="P28" s="180"/>
      <c r="Q28" s="180"/>
      <c r="R28" s="180"/>
      <c r="S28" s="180"/>
      <c r="T28" s="180"/>
      <c r="U28" s="180"/>
      <c r="V28" s="180"/>
      <c r="W28" s="181"/>
    </row>
    <row r="29" spans="2:27" ht="37.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2263</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2264</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30:W31"/>
    <mergeCell ref="B32:W33"/>
    <mergeCell ref="B23:Q24"/>
    <mergeCell ref="S23:T23"/>
    <mergeCell ref="V23:W23"/>
    <mergeCell ref="B25:D25"/>
    <mergeCell ref="B26:D26"/>
    <mergeCell ref="B28:W29"/>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108.75" customHeight="1" thickTop="1" thickBot="1" x14ac:dyDescent="0.25">
      <c r="A4" s="13"/>
      <c r="B4" s="14" t="s">
        <v>3</v>
      </c>
      <c r="C4" s="15" t="s">
        <v>1771</v>
      </c>
      <c r="D4" s="232" t="s">
        <v>1770</v>
      </c>
      <c r="E4" s="232"/>
      <c r="F4" s="232"/>
      <c r="G4" s="232"/>
      <c r="H4" s="233"/>
      <c r="I4" s="16"/>
      <c r="J4" s="234" t="s">
        <v>6</v>
      </c>
      <c r="K4" s="232"/>
      <c r="L4" s="15" t="s">
        <v>1455</v>
      </c>
      <c r="M4" s="235" t="s">
        <v>1769</v>
      </c>
      <c r="N4" s="235"/>
      <c r="O4" s="235"/>
      <c r="P4" s="235"/>
      <c r="Q4" s="236"/>
      <c r="R4" s="17"/>
      <c r="S4" s="237" t="s">
        <v>2022</v>
      </c>
      <c r="T4" s="238"/>
      <c r="U4" s="238"/>
      <c r="V4" s="225" t="s">
        <v>1768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1716</v>
      </c>
      <c r="D6" s="221" t="s">
        <v>1767</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1766</v>
      </c>
      <c r="M8" s="24" t="s">
        <v>1765</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1764</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1763</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1762</v>
      </c>
      <c r="C21" s="202"/>
      <c r="D21" s="202"/>
      <c r="E21" s="202"/>
      <c r="F21" s="202"/>
      <c r="G21" s="202"/>
      <c r="H21" s="202"/>
      <c r="I21" s="202"/>
      <c r="J21" s="202"/>
      <c r="K21" s="202"/>
      <c r="L21" s="202"/>
      <c r="M21" s="203" t="s">
        <v>1716</v>
      </c>
      <c r="N21" s="203"/>
      <c r="O21" s="203" t="s">
        <v>1761</v>
      </c>
      <c r="P21" s="203"/>
      <c r="Q21" s="204" t="s">
        <v>64</v>
      </c>
      <c r="R21" s="204"/>
      <c r="S21" s="33" t="s">
        <v>141</v>
      </c>
      <c r="T21" s="33" t="s">
        <v>1760</v>
      </c>
      <c r="U21" s="33" t="s">
        <v>1759</v>
      </c>
      <c r="V21" s="33">
        <f t="shared" ref="V21:V35" si="0">+IF(ISERR(U21/T21*100),"N/A",ROUND(U21/T21*100,2))</f>
        <v>132.72999999999999</v>
      </c>
      <c r="W21" s="34">
        <f t="shared" ref="W21:W35" si="1">+IF(ISERR(U21/S21*100),"N/A",ROUND(U21/S21*100,2))</f>
        <v>146</v>
      </c>
    </row>
    <row r="22" spans="2:27" ht="56.25" customHeight="1" x14ac:dyDescent="0.2">
      <c r="B22" s="201" t="s">
        <v>1758</v>
      </c>
      <c r="C22" s="202"/>
      <c r="D22" s="202"/>
      <c r="E22" s="202"/>
      <c r="F22" s="202"/>
      <c r="G22" s="202"/>
      <c r="H22" s="202"/>
      <c r="I22" s="202"/>
      <c r="J22" s="202"/>
      <c r="K22" s="202"/>
      <c r="L22" s="202"/>
      <c r="M22" s="203" t="s">
        <v>1716</v>
      </c>
      <c r="N22" s="203"/>
      <c r="O22" s="203" t="s">
        <v>48</v>
      </c>
      <c r="P22" s="203"/>
      <c r="Q22" s="204" t="s">
        <v>64</v>
      </c>
      <c r="R22" s="204"/>
      <c r="S22" s="33" t="s">
        <v>50</v>
      </c>
      <c r="T22" s="33" t="s">
        <v>50</v>
      </c>
      <c r="U22" s="33" t="s">
        <v>50</v>
      </c>
      <c r="V22" s="33">
        <f t="shared" si="0"/>
        <v>100</v>
      </c>
      <c r="W22" s="34">
        <f t="shared" si="1"/>
        <v>100</v>
      </c>
    </row>
    <row r="23" spans="2:27" ht="56.25" customHeight="1" x14ac:dyDescent="0.2">
      <c r="B23" s="201" t="s">
        <v>1757</v>
      </c>
      <c r="C23" s="202"/>
      <c r="D23" s="202"/>
      <c r="E23" s="202"/>
      <c r="F23" s="202"/>
      <c r="G23" s="202"/>
      <c r="H23" s="202"/>
      <c r="I23" s="202"/>
      <c r="J23" s="202"/>
      <c r="K23" s="202"/>
      <c r="L23" s="202"/>
      <c r="M23" s="203" t="s">
        <v>1716</v>
      </c>
      <c r="N23" s="203"/>
      <c r="O23" s="203" t="s">
        <v>48</v>
      </c>
      <c r="P23" s="203"/>
      <c r="Q23" s="204" t="s">
        <v>227</v>
      </c>
      <c r="R23" s="204"/>
      <c r="S23" s="33" t="s">
        <v>50</v>
      </c>
      <c r="T23" s="33" t="s">
        <v>50</v>
      </c>
      <c r="U23" s="33" t="s">
        <v>50</v>
      </c>
      <c r="V23" s="33">
        <f t="shared" si="0"/>
        <v>100</v>
      </c>
      <c r="W23" s="34">
        <f t="shared" si="1"/>
        <v>100</v>
      </c>
    </row>
    <row r="24" spans="2:27" ht="56.25" customHeight="1" x14ac:dyDescent="0.2">
      <c r="B24" s="201" t="s">
        <v>1756</v>
      </c>
      <c r="C24" s="202"/>
      <c r="D24" s="202"/>
      <c r="E24" s="202"/>
      <c r="F24" s="202"/>
      <c r="G24" s="202"/>
      <c r="H24" s="202"/>
      <c r="I24" s="202"/>
      <c r="J24" s="202"/>
      <c r="K24" s="202"/>
      <c r="L24" s="202"/>
      <c r="M24" s="203" t="s">
        <v>1716</v>
      </c>
      <c r="N24" s="203"/>
      <c r="O24" s="203" t="s">
        <v>48</v>
      </c>
      <c r="P24" s="203"/>
      <c r="Q24" s="204" t="s">
        <v>227</v>
      </c>
      <c r="R24" s="204"/>
      <c r="S24" s="33" t="s">
        <v>50</v>
      </c>
      <c r="T24" s="33" t="s">
        <v>50</v>
      </c>
      <c r="U24" s="33" t="s">
        <v>1755</v>
      </c>
      <c r="V24" s="33">
        <f t="shared" si="0"/>
        <v>101.09</v>
      </c>
      <c r="W24" s="34">
        <f t="shared" si="1"/>
        <v>101.09</v>
      </c>
    </row>
    <row r="25" spans="2:27" ht="56.25" customHeight="1" x14ac:dyDescent="0.2">
      <c r="B25" s="201" t="s">
        <v>1754</v>
      </c>
      <c r="C25" s="202"/>
      <c r="D25" s="202"/>
      <c r="E25" s="202"/>
      <c r="F25" s="202"/>
      <c r="G25" s="202"/>
      <c r="H25" s="202"/>
      <c r="I25" s="202"/>
      <c r="J25" s="202"/>
      <c r="K25" s="202"/>
      <c r="L25" s="202"/>
      <c r="M25" s="203" t="s">
        <v>1716</v>
      </c>
      <c r="N25" s="203"/>
      <c r="O25" s="203" t="s">
        <v>48</v>
      </c>
      <c r="P25" s="203"/>
      <c r="Q25" s="204" t="s">
        <v>227</v>
      </c>
      <c r="R25" s="204"/>
      <c r="S25" s="33" t="s">
        <v>1541</v>
      </c>
      <c r="T25" s="33" t="s">
        <v>1541</v>
      </c>
      <c r="U25" s="33" t="s">
        <v>1753</v>
      </c>
      <c r="V25" s="33">
        <f t="shared" si="0"/>
        <v>293</v>
      </c>
      <c r="W25" s="34">
        <f t="shared" si="1"/>
        <v>293</v>
      </c>
    </row>
    <row r="26" spans="2:27" ht="56.25" customHeight="1" x14ac:dyDescent="0.2">
      <c r="B26" s="201" t="s">
        <v>1752</v>
      </c>
      <c r="C26" s="202"/>
      <c r="D26" s="202"/>
      <c r="E26" s="202"/>
      <c r="F26" s="202"/>
      <c r="G26" s="202"/>
      <c r="H26" s="202"/>
      <c r="I26" s="202"/>
      <c r="J26" s="202"/>
      <c r="K26" s="202"/>
      <c r="L26" s="202"/>
      <c r="M26" s="203" t="s">
        <v>1716</v>
      </c>
      <c r="N26" s="203"/>
      <c r="O26" s="203" t="s">
        <v>48</v>
      </c>
      <c r="P26" s="203"/>
      <c r="Q26" s="204" t="s">
        <v>49</v>
      </c>
      <c r="R26" s="204"/>
      <c r="S26" s="33" t="s">
        <v>50</v>
      </c>
      <c r="T26" s="33" t="s">
        <v>50</v>
      </c>
      <c r="U26" s="33" t="s">
        <v>50</v>
      </c>
      <c r="V26" s="33">
        <f t="shared" si="0"/>
        <v>100</v>
      </c>
      <c r="W26" s="34">
        <f t="shared" si="1"/>
        <v>100</v>
      </c>
    </row>
    <row r="27" spans="2:27" ht="56.25" customHeight="1" x14ac:dyDescent="0.2">
      <c r="B27" s="201" t="s">
        <v>1751</v>
      </c>
      <c r="C27" s="202"/>
      <c r="D27" s="202"/>
      <c r="E27" s="202"/>
      <c r="F27" s="202"/>
      <c r="G27" s="202"/>
      <c r="H27" s="202"/>
      <c r="I27" s="202"/>
      <c r="J27" s="202"/>
      <c r="K27" s="202"/>
      <c r="L27" s="202"/>
      <c r="M27" s="203" t="s">
        <v>1716</v>
      </c>
      <c r="N27" s="203"/>
      <c r="O27" s="203" t="s">
        <v>48</v>
      </c>
      <c r="P27" s="203"/>
      <c r="Q27" s="204" t="s">
        <v>49</v>
      </c>
      <c r="R27" s="204"/>
      <c r="S27" s="33" t="s">
        <v>50</v>
      </c>
      <c r="T27" s="33" t="s">
        <v>50</v>
      </c>
      <c r="U27" s="33" t="s">
        <v>50</v>
      </c>
      <c r="V27" s="33">
        <f t="shared" si="0"/>
        <v>100</v>
      </c>
      <c r="W27" s="34">
        <f t="shared" si="1"/>
        <v>100</v>
      </c>
    </row>
    <row r="28" spans="2:27" ht="56.25" customHeight="1" x14ac:dyDescent="0.2">
      <c r="B28" s="201" t="s">
        <v>1750</v>
      </c>
      <c r="C28" s="202"/>
      <c r="D28" s="202"/>
      <c r="E28" s="202"/>
      <c r="F28" s="202"/>
      <c r="G28" s="202"/>
      <c r="H28" s="202"/>
      <c r="I28" s="202"/>
      <c r="J28" s="202"/>
      <c r="K28" s="202"/>
      <c r="L28" s="202"/>
      <c r="M28" s="203" t="s">
        <v>1716</v>
      </c>
      <c r="N28" s="203"/>
      <c r="O28" s="203" t="s">
        <v>48</v>
      </c>
      <c r="P28" s="203"/>
      <c r="Q28" s="204" t="s">
        <v>49</v>
      </c>
      <c r="R28" s="204"/>
      <c r="S28" s="33" t="s">
        <v>50</v>
      </c>
      <c r="T28" s="33" t="s">
        <v>50</v>
      </c>
      <c r="U28" s="33" t="s">
        <v>50</v>
      </c>
      <c r="V28" s="33">
        <f t="shared" si="0"/>
        <v>100</v>
      </c>
      <c r="W28" s="34">
        <f t="shared" si="1"/>
        <v>100</v>
      </c>
    </row>
    <row r="29" spans="2:27" ht="56.25" customHeight="1" x14ac:dyDescent="0.2">
      <c r="B29" s="201" t="s">
        <v>1749</v>
      </c>
      <c r="C29" s="202"/>
      <c r="D29" s="202"/>
      <c r="E29" s="202"/>
      <c r="F29" s="202"/>
      <c r="G29" s="202"/>
      <c r="H29" s="202"/>
      <c r="I29" s="202"/>
      <c r="J29" s="202"/>
      <c r="K29" s="202"/>
      <c r="L29" s="202"/>
      <c r="M29" s="203" t="s">
        <v>1716</v>
      </c>
      <c r="N29" s="203"/>
      <c r="O29" s="203" t="s">
        <v>48</v>
      </c>
      <c r="P29" s="203"/>
      <c r="Q29" s="204" t="s">
        <v>64</v>
      </c>
      <c r="R29" s="204"/>
      <c r="S29" s="33" t="s">
        <v>50</v>
      </c>
      <c r="T29" s="33" t="s">
        <v>50</v>
      </c>
      <c r="U29" s="33" t="s">
        <v>50</v>
      </c>
      <c r="V29" s="33">
        <f t="shared" si="0"/>
        <v>100</v>
      </c>
      <c r="W29" s="34">
        <f t="shared" si="1"/>
        <v>100</v>
      </c>
    </row>
    <row r="30" spans="2:27" ht="56.25" customHeight="1" x14ac:dyDescent="0.2">
      <c r="B30" s="201" t="s">
        <v>1748</v>
      </c>
      <c r="C30" s="202"/>
      <c r="D30" s="202"/>
      <c r="E30" s="202"/>
      <c r="F30" s="202"/>
      <c r="G30" s="202"/>
      <c r="H30" s="202"/>
      <c r="I30" s="202"/>
      <c r="J30" s="202"/>
      <c r="K30" s="202"/>
      <c r="L30" s="202"/>
      <c r="M30" s="203" t="s">
        <v>1716</v>
      </c>
      <c r="N30" s="203"/>
      <c r="O30" s="203" t="s">
        <v>48</v>
      </c>
      <c r="P30" s="203"/>
      <c r="Q30" s="204" t="s">
        <v>49</v>
      </c>
      <c r="R30" s="204"/>
      <c r="S30" s="33" t="s">
        <v>50</v>
      </c>
      <c r="T30" s="33" t="s">
        <v>50</v>
      </c>
      <c r="U30" s="33" t="s">
        <v>50</v>
      </c>
      <c r="V30" s="33">
        <f t="shared" si="0"/>
        <v>100</v>
      </c>
      <c r="W30" s="34">
        <f t="shared" si="1"/>
        <v>100</v>
      </c>
    </row>
    <row r="31" spans="2:27" ht="56.25" customHeight="1" x14ac:dyDescent="0.2">
      <c r="B31" s="201" t="s">
        <v>1747</v>
      </c>
      <c r="C31" s="202"/>
      <c r="D31" s="202"/>
      <c r="E31" s="202"/>
      <c r="F31" s="202"/>
      <c r="G31" s="202"/>
      <c r="H31" s="202"/>
      <c r="I31" s="202"/>
      <c r="J31" s="202"/>
      <c r="K31" s="202"/>
      <c r="L31" s="202"/>
      <c r="M31" s="203" t="s">
        <v>1716</v>
      </c>
      <c r="N31" s="203"/>
      <c r="O31" s="203" t="s">
        <v>48</v>
      </c>
      <c r="P31" s="203"/>
      <c r="Q31" s="204" t="s">
        <v>49</v>
      </c>
      <c r="R31" s="204"/>
      <c r="S31" s="33" t="s">
        <v>50</v>
      </c>
      <c r="T31" s="33" t="s">
        <v>50</v>
      </c>
      <c r="U31" s="33" t="s">
        <v>1746</v>
      </c>
      <c r="V31" s="33">
        <f t="shared" si="0"/>
        <v>162.5</v>
      </c>
      <c r="W31" s="34">
        <f t="shared" si="1"/>
        <v>162.5</v>
      </c>
    </row>
    <row r="32" spans="2:27" ht="56.25" customHeight="1" x14ac:dyDescent="0.2">
      <c r="B32" s="201" t="s">
        <v>1745</v>
      </c>
      <c r="C32" s="202"/>
      <c r="D32" s="202"/>
      <c r="E32" s="202"/>
      <c r="F32" s="202"/>
      <c r="G32" s="202"/>
      <c r="H32" s="202"/>
      <c r="I32" s="202"/>
      <c r="J32" s="202"/>
      <c r="K32" s="202"/>
      <c r="L32" s="202"/>
      <c r="M32" s="203" t="s">
        <v>1716</v>
      </c>
      <c r="N32" s="203"/>
      <c r="O32" s="203" t="s">
        <v>48</v>
      </c>
      <c r="P32" s="203"/>
      <c r="Q32" s="204" t="s">
        <v>49</v>
      </c>
      <c r="R32" s="204"/>
      <c r="S32" s="33" t="s">
        <v>50</v>
      </c>
      <c r="T32" s="33" t="s">
        <v>50</v>
      </c>
      <c r="U32" s="33" t="s">
        <v>50</v>
      </c>
      <c r="V32" s="33">
        <f t="shared" si="0"/>
        <v>100</v>
      </c>
      <c r="W32" s="34">
        <f t="shared" si="1"/>
        <v>100</v>
      </c>
    </row>
    <row r="33" spans="2:25" ht="56.25" customHeight="1" x14ac:dyDescent="0.2">
      <c r="B33" s="201" t="s">
        <v>1744</v>
      </c>
      <c r="C33" s="202"/>
      <c r="D33" s="202"/>
      <c r="E33" s="202"/>
      <c r="F33" s="202"/>
      <c r="G33" s="202"/>
      <c r="H33" s="202"/>
      <c r="I33" s="202"/>
      <c r="J33" s="202"/>
      <c r="K33" s="202"/>
      <c r="L33" s="202"/>
      <c r="M33" s="203" t="s">
        <v>1716</v>
      </c>
      <c r="N33" s="203"/>
      <c r="O33" s="203" t="s">
        <v>48</v>
      </c>
      <c r="P33" s="203"/>
      <c r="Q33" s="204" t="s">
        <v>49</v>
      </c>
      <c r="R33" s="204"/>
      <c r="S33" s="33" t="s">
        <v>50</v>
      </c>
      <c r="T33" s="33" t="s">
        <v>50</v>
      </c>
      <c r="U33" s="33" t="s">
        <v>50</v>
      </c>
      <c r="V33" s="33">
        <f t="shared" si="0"/>
        <v>100</v>
      </c>
      <c r="W33" s="34">
        <f t="shared" si="1"/>
        <v>100</v>
      </c>
    </row>
    <row r="34" spans="2:25" ht="56.25" customHeight="1" x14ac:dyDescent="0.2">
      <c r="B34" s="201" t="s">
        <v>1743</v>
      </c>
      <c r="C34" s="202"/>
      <c r="D34" s="202"/>
      <c r="E34" s="202"/>
      <c r="F34" s="202"/>
      <c r="G34" s="202"/>
      <c r="H34" s="202"/>
      <c r="I34" s="202"/>
      <c r="J34" s="202"/>
      <c r="K34" s="202"/>
      <c r="L34" s="202"/>
      <c r="M34" s="203" t="s">
        <v>1716</v>
      </c>
      <c r="N34" s="203"/>
      <c r="O34" s="203" t="s">
        <v>48</v>
      </c>
      <c r="P34" s="203"/>
      <c r="Q34" s="204" t="s">
        <v>49</v>
      </c>
      <c r="R34" s="204"/>
      <c r="S34" s="33" t="s">
        <v>50</v>
      </c>
      <c r="T34" s="33" t="s">
        <v>50</v>
      </c>
      <c r="U34" s="33" t="s">
        <v>50</v>
      </c>
      <c r="V34" s="33">
        <f t="shared" si="0"/>
        <v>100</v>
      </c>
      <c r="W34" s="34">
        <f t="shared" si="1"/>
        <v>100</v>
      </c>
    </row>
    <row r="35" spans="2:25" ht="56.25" customHeight="1" thickBot="1" x14ac:dyDescent="0.25">
      <c r="B35" s="201" t="s">
        <v>1742</v>
      </c>
      <c r="C35" s="202"/>
      <c r="D35" s="202"/>
      <c r="E35" s="202"/>
      <c r="F35" s="202"/>
      <c r="G35" s="202"/>
      <c r="H35" s="202"/>
      <c r="I35" s="202"/>
      <c r="J35" s="202"/>
      <c r="K35" s="202"/>
      <c r="L35" s="202"/>
      <c r="M35" s="203" t="s">
        <v>1716</v>
      </c>
      <c r="N35" s="203"/>
      <c r="O35" s="203" t="s">
        <v>48</v>
      </c>
      <c r="P35" s="203"/>
      <c r="Q35" s="204" t="s">
        <v>227</v>
      </c>
      <c r="R35" s="204"/>
      <c r="S35" s="33" t="s">
        <v>50</v>
      </c>
      <c r="T35" s="33" t="s">
        <v>50</v>
      </c>
      <c r="U35" s="33" t="s">
        <v>1741</v>
      </c>
      <c r="V35" s="33">
        <f t="shared" si="0"/>
        <v>315.70999999999998</v>
      </c>
      <c r="W35" s="34">
        <f t="shared" si="1"/>
        <v>315.70999999999998</v>
      </c>
    </row>
    <row r="36" spans="2:25" ht="21.75" customHeight="1" thickTop="1" thickBot="1" x14ac:dyDescent="0.25">
      <c r="B36" s="9" t="s">
        <v>59</v>
      </c>
      <c r="C36" s="10"/>
      <c r="D36" s="10"/>
      <c r="E36" s="10"/>
      <c r="F36" s="10"/>
      <c r="G36" s="10"/>
      <c r="H36" s="11"/>
      <c r="I36" s="11"/>
      <c r="J36" s="11"/>
      <c r="K36" s="11"/>
      <c r="L36" s="11"/>
      <c r="M36" s="11"/>
      <c r="N36" s="11"/>
      <c r="O36" s="11"/>
      <c r="P36" s="11"/>
      <c r="Q36" s="11"/>
      <c r="R36" s="11"/>
      <c r="S36" s="11"/>
      <c r="T36" s="11"/>
      <c r="U36" s="11"/>
      <c r="V36" s="11"/>
      <c r="W36" s="12"/>
      <c r="X36" s="35"/>
    </row>
    <row r="37" spans="2:25" ht="29.25" customHeight="1" thickTop="1" thickBot="1" x14ac:dyDescent="0.25">
      <c r="B37" s="185" t="s">
        <v>2281</v>
      </c>
      <c r="C37" s="186"/>
      <c r="D37" s="186"/>
      <c r="E37" s="186"/>
      <c r="F37" s="186"/>
      <c r="G37" s="186"/>
      <c r="H37" s="186"/>
      <c r="I37" s="186"/>
      <c r="J37" s="186"/>
      <c r="K37" s="186"/>
      <c r="L37" s="186"/>
      <c r="M37" s="186"/>
      <c r="N37" s="186"/>
      <c r="O37" s="186"/>
      <c r="P37" s="186"/>
      <c r="Q37" s="187"/>
      <c r="R37" s="36" t="s">
        <v>41</v>
      </c>
      <c r="S37" s="191" t="s">
        <v>42</v>
      </c>
      <c r="T37" s="191"/>
      <c r="U37" s="37" t="s">
        <v>60</v>
      </c>
      <c r="V37" s="192" t="s">
        <v>61</v>
      </c>
      <c r="W37" s="193"/>
    </row>
    <row r="38" spans="2:25" ht="30.75" customHeight="1" thickBot="1" x14ac:dyDescent="0.25">
      <c r="B38" s="188"/>
      <c r="C38" s="189"/>
      <c r="D38" s="189"/>
      <c r="E38" s="189"/>
      <c r="F38" s="189"/>
      <c r="G38" s="189"/>
      <c r="H38" s="189"/>
      <c r="I38" s="189"/>
      <c r="J38" s="189"/>
      <c r="K38" s="189"/>
      <c r="L38" s="189"/>
      <c r="M38" s="189"/>
      <c r="N38" s="189"/>
      <c r="O38" s="189"/>
      <c r="P38" s="189"/>
      <c r="Q38" s="190"/>
      <c r="R38" s="38" t="s">
        <v>62</v>
      </c>
      <c r="S38" s="38" t="s">
        <v>62</v>
      </c>
      <c r="T38" s="38" t="s">
        <v>48</v>
      </c>
      <c r="U38" s="38" t="s">
        <v>62</v>
      </c>
      <c r="V38" s="38" t="s">
        <v>63</v>
      </c>
      <c r="W38" s="39" t="s">
        <v>64</v>
      </c>
      <c r="Y38" s="35"/>
    </row>
    <row r="39" spans="2:25" ht="23.25" customHeight="1" thickBot="1" x14ac:dyDescent="0.25">
      <c r="B39" s="194" t="s">
        <v>65</v>
      </c>
      <c r="C39" s="195"/>
      <c r="D39" s="195"/>
      <c r="E39" s="40" t="s">
        <v>1715</v>
      </c>
      <c r="F39" s="40"/>
      <c r="G39" s="40"/>
      <c r="H39" s="41"/>
      <c r="I39" s="41"/>
      <c r="J39" s="41"/>
      <c r="K39" s="41"/>
      <c r="L39" s="41"/>
      <c r="M39" s="41"/>
      <c r="N39" s="41"/>
      <c r="O39" s="41"/>
      <c r="P39" s="42"/>
      <c r="Q39" s="42"/>
      <c r="R39" s="43" t="s">
        <v>1740</v>
      </c>
      <c r="S39" s="44" t="s">
        <v>10</v>
      </c>
      <c r="T39" s="42"/>
      <c r="U39" s="44" t="s">
        <v>1738</v>
      </c>
      <c r="V39" s="42"/>
      <c r="W39" s="45">
        <f>+IF(ISERR(U39/R39*100),"N/A",ROUND(U39/R39*100,2))</f>
        <v>94.48</v>
      </c>
    </row>
    <row r="40" spans="2:25" ht="26.25" customHeight="1" thickBot="1" x14ac:dyDescent="0.25">
      <c r="B40" s="196" t="s">
        <v>69</v>
      </c>
      <c r="C40" s="197"/>
      <c r="D40" s="197"/>
      <c r="E40" s="46" t="s">
        <v>1715</v>
      </c>
      <c r="F40" s="46"/>
      <c r="G40" s="46"/>
      <c r="H40" s="47"/>
      <c r="I40" s="47"/>
      <c r="J40" s="47"/>
      <c r="K40" s="47"/>
      <c r="L40" s="47"/>
      <c r="M40" s="47"/>
      <c r="N40" s="47"/>
      <c r="O40" s="47"/>
      <c r="P40" s="48"/>
      <c r="Q40" s="48"/>
      <c r="R40" s="49" t="s">
        <v>1739</v>
      </c>
      <c r="S40" s="50" t="s">
        <v>1739</v>
      </c>
      <c r="T40" s="50">
        <f>+IF(ISERR(S40/R40*100),"N/A",ROUND(S40/R40*100,2))</f>
        <v>100</v>
      </c>
      <c r="U40" s="50" t="s">
        <v>1738</v>
      </c>
      <c r="V40" s="50">
        <f>+IF(ISERR(U40/S40*100),"N/A",ROUND(U40/S40*100,2))</f>
        <v>92.07</v>
      </c>
      <c r="W40" s="51">
        <f>+IF(ISERR(U40/R40*100),"N/A",ROUND(U40/R40*100,2))</f>
        <v>92.07</v>
      </c>
    </row>
    <row r="41" spans="2:25" ht="22.5" customHeight="1" thickTop="1" thickBot="1" x14ac:dyDescent="0.25">
      <c r="B41" s="9" t="s">
        <v>71</v>
      </c>
      <c r="C41" s="10"/>
      <c r="D41" s="10"/>
      <c r="E41" s="10"/>
      <c r="F41" s="10"/>
      <c r="G41" s="10"/>
      <c r="H41" s="11"/>
      <c r="I41" s="11"/>
      <c r="J41" s="11"/>
      <c r="K41" s="11"/>
      <c r="L41" s="11"/>
      <c r="M41" s="11"/>
      <c r="N41" s="11"/>
      <c r="O41" s="11"/>
      <c r="P41" s="11"/>
      <c r="Q41" s="11"/>
      <c r="R41" s="11"/>
      <c r="S41" s="11"/>
      <c r="T41" s="11"/>
      <c r="U41" s="11"/>
      <c r="V41" s="11"/>
      <c r="W41" s="12"/>
    </row>
    <row r="42" spans="2:25" ht="37.5" customHeight="1" thickTop="1" x14ac:dyDescent="0.2">
      <c r="B42" s="179" t="s">
        <v>2062</v>
      </c>
      <c r="C42" s="180"/>
      <c r="D42" s="180"/>
      <c r="E42" s="180"/>
      <c r="F42" s="180"/>
      <c r="G42" s="180"/>
      <c r="H42" s="180"/>
      <c r="I42" s="180"/>
      <c r="J42" s="180"/>
      <c r="K42" s="180"/>
      <c r="L42" s="180"/>
      <c r="M42" s="180"/>
      <c r="N42" s="180"/>
      <c r="O42" s="180"/>
      <c r="P42" s="180"/>
      <c r="Q42" s="180"/>
      <c r="R42" s="180"/>
      <c r="S42" s="180"/>
      <c r="T42" s="180"/>
      <c r="U42" s="180"/>
      <c r="V42" s="180"/>
      <c r="W42" s="181"/>
    </row>
    <row r="43" spans="2:25" ht="119.25" customHeight="1" thickBot="1" x14ac:dyDescent="0.25">
      <c r="B43" s="198"/>
      <c r="C43" s="199"/>
      <c r="D43" s="199"/>
      <c r="E43" s="199"/>
      <c r="F43" s="199"/>
      <c r="G43" s="199"/>
      <c r="H43" s="199"/>
      <c r="I43" s="199"/>
      <c r="J43" s="199"/>
      <c r="K43" s="199"/>
      <c r="L43" s="199"/>
      <c r="M43" s="199"/>
      <c r="N43" s="199"/>
      <c r="O43" s="199"/>
      <c r="P43" s="199"/>
      <c r="Q43" s="199"/>
      <c r="R43" s="199"/>
      <c r="S43" s="199"/>
      <c r="T43" s="199"/>
      <c r="U43" s="199"/>
      <c r="V43" s="199"/>
      <c r="W43" s="200"/>
    </row>
    <row r="44" spans="2:25" ht="37.5" customHeight="1" thickTop="1" x14ac:dyDescent="0.2">
      <c r="B44" s="179" t="s">
        <v>2063</v>
      </c>
      <c r="C44" s="180"/>
      <c r="D44" s="180"/>
      <c r="E44" s="180"/>
      <c r="F44" s="180"/>
      <c r="G44" s="180"/>
      <c r="H44" s="180"/>
      <c r="I44" s="180"/>
      <c r="J44" s="180"/>
      <c r="K44" s="180"/>
      <c r="L44" s="180"/>
      <c r="M44" s="180"/>
      <c r="N44" s="180"/>
      <c r="O44" s="180"/>
      <c r="P44" s="180"/>
      <c r="Q44" s="180"/>
      <c r="R44" s="180"/>
      <c r="S44" s="180"/>
      <c r="T44" s="180"/>
      <c r="U44" s="180"/>
      <c r="V44" s="180"/>
      <c r="W44" s="181"/>
    </row>
    <row r="45" spans="2:25" ht="108.75" customHeight="1" thickBot="1" x14ac:dyDescent="0.25">
      <c r="B45" s="198"/>
      <c r="C45" s="199"/>
      <c r="D45" s="199"/>
      <c r="E45" s="199"/>
      <c r="F45" s="199"/>
      <c r="G45" s="199"/>
      <c r="H45" s="199"/>
      <c r="I45" s="199"/>
      <c r="J45" s="199"/>
      <c r="K45" s="199"/>
      <c r="L45" s="199"/>
      <c r="M45" s="199"/>
      <c r="N45" s="199"/>
      <c r="O45" s="199"/>
      <c r="P45" s="199"/>
      <c r="Q45" s="199"/>
      <c r="R45" s="199"/>
      <c r="S45" s="199"/>
      <c r="T45" s="199"/>
      <c r="U45" s="199"/>
      <c r="V45" s="199"/>
      <c r="W45" s="200"/>
    </row>
    <row r="46" spans="2:25" ht="37.5" customHeight="1" thickTop="1" x14ac:dyDescent="0.2">
      <c r="B46" s="179" t="s">
        <v>2064</v>
      </c>
      <c r="C46" s="180"/>
      <c r="D46" s="180"/>
      <c r="E46" s="180"/>
      <c r="F46" s="180"/>
      <c r="G46" s="180"/>
      <c r="H46" s="180"/>
      <c r="I46" s="180"/>
      <c r="J46" s="180"/>
      <c r="K46" s="180"/>
      <c r="L46" s="180"/>
      <c r="M46" s="180"/>
      <c r="N46" s="180"/>
      <c r="O46" s="180"/>
      <c r="P46" s="180"/>
      <c r="Q46" s="180"/>
      <c r="R46" s="180"/>
      <c r="S46" s="180"/>
      <c r="T46" s="180"/>
      <c r="U46" s="180"/>
      <c r="V46" s="180"/>
      <c r="W46" s="181"/>
    </row>
    <row r="47" spans="2:25" ht="73.5" customHeight="1" thickBot="1" x14ac:dyDescent="0.25">
      <c r="B47" s="182"/>
      <c r="C47" s="183"/>
      <c r="D47" s="183"/>
      <c r="E47" s="183"/>
      <c r="F47" s="183"/>
      <c r="G47" s="183"/>
      <c r="H47" s="183"/>
      <c r="I47" s="183"/>
      <c r="J47" s="183"/>
      <c r="K47" s="183"/>
      <c r="L47" s="183"/>
      <c r="M47" s="183"/>
      <c r="N47" s="183"/>
      <c r="O47" s="183"/>
      <c r="P47" s="183"/>
      <c r="Q47" s="183"/>
      <c r="R47" s="183"/>
      <c r="S47" s="183"/>
      <c r="T47" s="183"/>
      <c r="U47" s="183"/>
      <c r="V47" s="183"/>
      <c r="W47" s="184"/>
    </row>
  </sheetData>
  <mergeCells count="107">
    <mergeCell ref="B44:W45"/>
    <mergeCell ref="B46:W47"/>
    <mergeCell ref="B37:Q38"/>
    <mergeCell ref="S37:T37"/>
    <mergeCell ref="V37:W37"/>
    <mergeCell ref="B39:D39"/>
    <mergeCell ref="B40:D40"/>
    <mergeCell ref="B42:W43"/>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40" min="1" max="22"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1771</v>
      </c>
      <c r="D4" s="232" t="s">
        <v>1770</v>
      </c>
      <c r="E4" s="232"/>
      <c r="F4" s="232"/>
      <c r="G4" s="232"/>
      <c r="H4" s="233"/>
      <c r="I4" s="16"/>
      <c r="J4" s="234" t="s">
        <v>6</v>
      </c>
      <c r="K4" s="232"/>
      <c r="L4" s="15" t="s">
        <v>204</v>
      </c>
      <c r="M4" s="235" t="s">
        <v>203</v>
      </c>
      <c r="N4" s="235"/>
      <c r="O4" s="235"/>
      <c r="P4" s="235"/>
      <c r="Q4" s="236"/>
      <c r="R4" s="17"/>
      <c r="S4" s="237" t="s">
        <v>2022</v>
      </c>
      <c r="T4" s="238"/>
      <c r="U4" s="238"/>
      <c r="V4" s="225" t="s">
        <v>1785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287</v>
      </c>
      <c r="D6" s="221" t="s">
        <v>521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1784</v>
      </c>
      <c r="K8" s="24" t="s">
        <v>1783</v>
      </c>
      <c r="L8" s="24" t="s">
        <v>1213</v>
      </c>
      <c r="M8" s="24" t="s">
        <v>1782</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1781</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1780</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1779</v>
      </c>
      <c r="C21" s="202"/>
      <c r="D21" s="202"/>
      <c r="E21" s="202"/>
      <c r="F21" s="202"/>
      <c r="G21" s="202"/>
      <c r="H21" s="202"/>
      <c r="I21" s="202"/>
      <c r="J21" s="202"/>
      <c r="K21" s="202"/>
      <c r="L21" s="202"/>
      <c r="M21" s="203" t="s">
        <v>287</v>
      </c>
      <c r="N21" s="203"/>
      <c r="O21" s="203" t="s">
        <v>48</v>
      </c>
      <c r="P21" s="203"/>
      <c r="Q21" s="204" t="s">
        <v>49</v>
      </c>
      <c r="R21" s="204"/>
      <c r="S21" s="33" t="s">
        <v>50</v>
      </c>
      <c r="T21" s="33" t="s">
        <v>50</v>
      </c>
      <c r="U21" s="33" t="s">
        <v>1778</v>
      </c>
      <c r="V21" s="33">
        <f>+IF(ISERR(U21/T21*100),"N/A",ROUND(U21/T21*100,2))</f>
        <v>126.85</v>
      </c>
      <c r="W21" s="34">
        <f>+IF(ISERR(U21/S21*100),"N/A",ROUND(U21/S21*100,2))</f>
        <v>126.85</v>
      </c>
    </row>
    <row r="22" spans="2:27" ht="56.25" customHeight="1" x14ac:dyDescent="0.2">
      <c r="B22" s="201" t="s">
        <v>1777</v>
      </c>
      <c r="C22" s="202"/>
      <c r="D22" s="202"/>
      <c r="E22" s="202"/>
      <c r="F22" s="202"/>
      <c r="G22" s="202"/>
      <c r="H22" s="202"/>
      <c r="I22" s="202"/>
      <c r="J22" s="202"/>
      <c r="K22" s="202"/>
      <c r="L22" s="202"/>
      <c r="M22" s="203" t="s">
        <v>287</v>
      </c>
      <c r="N22" s="203"/>
      <c r="O22" s="203" t="s">
        <v>48</v>
      </c>
      <c r="P22" s="203"/>
      <c r="Q22" s="204" t="s">
        <v>49</v>
      </c>
      <c r="R22" s="204"/>
      <c r="S22" s="33" t="s">
        <v>50</v>
      </c>
      <c r="T22" s="33" t="s">
        <v>50</v>
      </c>
      <c r="U22" s="33" t="s">
        <v>1776</v>
      </c>
      <c r="V22" s="33">
        <f>+IF(ISERR(U22/T22*100),"N/A",ROUND(U22/T22*100,2))</f>
        <v>81.760000000000005</v>
      </c>
      <c r="W22" s="34">
        <f>+IF(ISERR(U22/S22*100),"N/A",ROUND(U22/S22*100,2))</f>
        <v>81.760000000000005</v>
      </c>
    </row>
    <row r="23" spans="2:27" ht="56.25" customHeight="1" thickBot="1" x14ac:dyDescent="0.25">
      <c r="B23" s="201" t="s">
        <v>1775</v>
      </c>
      <c r="C23" s="202"/>
      <c r="D23" s="202"/>
      <c r="E23" s="202"/>
      <c r="F23" s="202"/>
      <c r="G23" s="202"/>
      <c r="H23" s="202"/>
      <c r="I23" s="202"/>
      <c r="J23" s="202"/>
      <c r="K23" s="202"/>
      <c r="L23" s="202"/>
      <c r="M23" s="203" t="s">
        <v>287</v>
      </c>
      <c r="N23" s="203"/>
      <c r="O23" s="203" t="s">
        <v>48</v>
      </c>
      <c r="P23" s="203"/>
      <c r="Q23" s="204" t="s">
        <v>49</v>
      </c>
      <c r="R23" s="204"/>
      <c r="S23" s="33" t="s">
        <v>403</v>
      </c>
      <c r="T23" s="33" t="s">
        <v>403</v>
      </c>
      <c r="U23" s="33" t="s">
        <v>1774</v>
      </c>
      <c r="V23" s="33">
        <f>+IF(ISERR(U23/T23*100),"N/A",ROUND(U23/T23*100,2))</f>
        <v>101.56</v>
      </c>
      <c r="W23" s="34">
        <f>+IF(ISERR(U23/S23*100),"N/A",ROUND(U23/S23*100,2))</f>
        <v>101.56</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284</v>
      </c>
      <c r="F27" s="40"/>
      <c r="G27" s="40"/>
      <c r="H27" s="41"/>
      <c r="I27" s="41"/>
      <c r="J27" s="41"/>
      <c r="K27" s="41"/>
      <c r="L27" s="41"/>
      <c r="M27" s="41"/>
      <c r="N27" s="41"/>
      <c r="O27" s="41"/>
      <c r="P27" s="42"/>
      <c r="Q27" s="42"/>
      <c r="R27" s="43" t="s">
        <v>1773</v>
      </c>
      <c r="S27" s="44" t="s">
        <v>10</v>
      </c>
      <c r="T27" s="42"/>
      <c r="U27" s="44" t="s">
        <v>1772</v>
      </c>
      <c r="V27" s="42"/>
      <c r="W27" s="45">
        <f>+IF(ISERR(U27/R27*100),"N/A",ROUND(U27/R27*100,2))</f>
        <v>59.82</v>
      </c>
    </row>
    <row r="28" spans="2:27" ht="26.25" customHeight="1" thickBot="1" x14ac:dyDescent="0.25">
      <c r="B28" s="196" t="s">
        <v>69</v>
      </c>
      <c r="C28" s="197"/>
      <c r="D28" s="197"/>
      <c r="E28" s="46" t="s">
        <v>284</v>
      </c>
      <c r="F28" s="46"/>
      <c r="G28" s="46"/>
      <c r="H28" s="47"/>
      <c r="I28" s="47"/>
      <c r="J28" s="47"/>
      <c r="K28" s="47"/>
      <c r="L28" s="47"/>
      <c r="M28" s="47"/>
      <c r="N28" s="47"/>
      <c r="O28" s="47"/>
      <c r="P28" s="48"/>
      <c r="Q28" s="48"/>
      <c r="R28" s="49" t="s">
        <v>525</v>
      </c>
      <c r="S28" s="50" t="s">
        <v>525</v>
      </c>
      <c r="T28" s="50">
        <f>+IF(ISERR(S28/R28*100),"N/A",ROUND(S28/R28*100,2))</f>
        <v>100</v>
      </c>
      <c r="U28" s="50" t="s">
        <v>1772</v>
      </c>
      <c r="V28" s="50">
        <f>+IF(ISERR(U28/S28*100),"N/A",ROUND(U28/S28*100,2))</f>
        <v>59.72</v>
      </c>
      <c r="W28" s="51">
        <f>+IF(ISERR(U28/R28*100),"N/A",ROUND(U28/R28*100,2))</f>
        <v>59.72</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2059</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32.7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2060</v>
      </c>
      <c r="C32" s="180"/>
      <c r="D32" s="180"/>
      <c r="E32" s="180"/>
      <c r="F32" s="180"/>
      <c r="G32" s="180"/>
      <c r="H32" s="180"/>
      <c r="I32" s="180"/>
      <c r="J32" s="180"/>
      <c r="K32" s="180"/>
      <c r="L32" s="180"/>
      <c r="M32" s="180"/>
      <c r="N32" s="180"/>
      <c r="O32" s="180"/>
      <c r="P32" s="180"/>
      <c r="Q32" s="180"/>
      <c r="R32" s="180"/>
      <c r="S32" s="180"/>
      <c r="T32" s="180"/>
      <c r="U32" s="180"/>
      <c r="V32" s="180"/>
      <c r="W32" s="181"/>
    </row>
    <row r="33" spans="2:23" ht="87.7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2061</v>
      </c>
      <c r="C34" s="180"/>
      <c r="D34" s="180"/>
      <c r="E34" s="180"/>
      <c r="F34" s="180"/>
      <c r="G34" s="180"/>
      <c r="H34" s="180"/>
      <c r="I34" s="180"/>
      <c r="J34" s="180"/>
      <c r="K34" s="180"/>
      <c r="L34" s="180"/>
      <c r="M34" s="180"/>
      <c r="N34" s="180"/>
      <c r="O34" s="180"/>
      <c r="P34" s="180"/>
      <c r="Q34" s="180"/>
      <c r="R34" s="180"/>
      <c r="S34" s="180"/>
      <c r="T34" s="180"/>
      <c r="U34" s="180"/>
      <c r="V34" s="180"/>
      <c r="W34" s="181"/>
    </row>
    <row r="35" spans="2:23" ht="30.75" customHeight="1"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1805</v>
      </c>
      <c r="D4" s="232" t="s">
        <v>1804</v>
      </c>
      <c r="E4" s="232"/>
      <c r="F4" s="232"/>
      <c r="G4" s="232"/>
      <c r="H4" s="233"/>
      <c r="I4" s="16"/>
      <c r="J4" s="234" t="s">
        <v>6</v>
      </c>
      <c r="K4" s="232"/>
      <c r="L4" s="15" t="s">
        <v>1803</v>
      </c>
      <c r="M4" s="235" t="s">
        <v>1802</v>
      </c>
      <c r="N4" s="235"/>
      <c r="O4" s="235"/>
      <c r="P4" s="235"/>
      <c r="Q4" s="236"/>
      <c r="R4" s="17"/>
      <c r="S4" s="237" t="s">
        <v>2022</v>
      </c>
      <c r="T4" s="238"/>
      <c r="U4" s="238"/>
      <c r="V4" s="225" t="s">
        <v>1801</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1790</v>
      </c>
      <c r="D6" s="221" t="s">
        <v>1800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1799</v>
      </c>
      <c r="K8" s="24" t="s">
        <v>19</v>
      </c>
      <c r="L8" s="24" t="s">
        <v>1799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29.75" customHeight="1" thickTop="1" thickBot="1" x14ac:dyDescent="0.25">
      <c r="B10" s="25" t="s">
        <v>21</v>
      </c>
      <c r="C10" s="225" t="s">
        <v>1798</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1797</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1796</v>
      </c>
      <c r="C21" s="202"/>
      <c r="D21" s="202"/>
      <c r="E21" s="202"/>
      <c r="F21" s="202"/>
      <c r="G21" s="202"/>
      <c r="H21" s="202"/>
      <c r="I21" s="202"/>
      <c r="J21" s="202"/>
      <c r="K21" s="202"/>
      <c r="L21" s="202"/>
      <c r="M21" s="203" t="s">
        <v>1790</v>
      </c>
      <c r="N21" s="203"/>
      <c r="O21" s="203" t="s">
        <v>48</v>
      </c>
      <c r="P21" s="203"/>
      <c r="Q21" s="204" t="s">
        <v>227</v>
      </c>
      <c r="R21" s="204"/>
      <c r="S21" s="33" t="s">
        <v>232</v>
      </c>
      <c r="T21" s="33" t="s">
        <v>1795</v>
      </c>
      <c r="U21" s="33" t="s">
        <v>534</v>
      </c>
      <c r="V21" s="33">
        <f>+IF(ISERR(U21/T21*100),"N/A",ROUND(U21/T21*100,2))</f>
        <v>106.98</v>
      </c>
      <c r="W21" s="34">
        <f>+IF(ISERR(U21/S21*100),"N/A",ROUND(U21/S21*100,2))</f>
        <v>54.12</v>
      </c>
    </row>
    <row r="22" spans="2:27" ht="56.25" customHeight="1" x14ac:dyDescent="0.2">
      <c r="B22" s="201" t="s">
        <v>1794</v>
      </c>
      <c r="C22" s="202"/>
      <c r="D22" s="202"/>
      <c r="E22" s="202"/>
      <c r="F22" s="202"/>
      <c r="G22" s="202"/>
      <c r="H22" s="202"/>
      <c r="I22" s="202"/>
      <c r="J22" s="202"/>
      <c r="K22" s="202"/>
      <c r="L22" s="202"/>
      <c r="M22" s="203" t="s">
        <v>1790</v>
      </c>
      <c r="N22" s="203"/>
      <c r="O22" s="203" t="s">
        <v>48</v>
      </c>
      <c r="P22" s="203"/>
      <c r="Q22" s="204" t="s">
        <v>64</v>
      </c>
      <c r="R22" s="204"/>
      <c r="S22" s="33" t="s">
        <v>606</v>
      </c>
      <c r="T22" s="33" t="s">
        <v>388</v>
      </c>
      <c r="U22" s="33" t="s">
        <v>116</v>
      </c>
      <c r="V22" s="33" t="str">
        <f>+IF(ISERR(U22/T22*100),"N/A",ROUND(U22/T22*100,2))</f>
        <v>N/A</v>
      </c>
      <c r="W22" s="34" t="str">
        <f>+IF(ISERR(U22/S22*100),"N/A",ROUND(U22/S22*100,2))</f>
        <v>N/A</v>
      </c>
    </row>
    <row r="23" spans="2:27" ht="56.25" customHeight="1" x14ac:dyDescent="0.2">
      <c r="B23" s="201" t="s">
        <v>1793</v>
      </c>
      <c r="C23" s="202"/>
      <c r="D23" s="202"/>
      <c r="E23" s="202"/>
      <c r="F23" s="202"/>
      <c r="G23" s="202"/>
      <c r="H23" s="202"/>
      <c r="I23" s="202"/>
      <c r="J23" s="202"/>
      <c r="K23" s="202"/>
      <c r="L23" s="202"/>
      <c r="M23" s="203" t="s">
        <v>1790</v>
      </c>
      <c r="N23" s="203"/>
      <c r="O23" s="203" t="s">
        <v>48</v>
      </c>
      <c r="P23" s="203"/>
      <c r="Q23" s="204" t="s">
        <v>64</v>
      </c>
      <c r="R23" s="204"/>
      <c r="S23" s="33" t="s">
        <v>606</v>
      </c>
      <c r="T23" s="33" t="s">
        <v>606</v>
      </c>
      <c r="U23" s="33" t="s">
        <v>1792</v>
      </c>
      <c r="V23" s="33">
        <f>+IF(ISERR(U23/T23*100),"N/A",ROUND(U23/T23*100,2))</f>
        <v>15.1</v>
      </c>
      <c r="W23" s="34">
        <f>+IF(ISERR(U23/S23*100),"N/A",ROUND(U23/S23*100,2))</f>
        <v>15.1</v>
      </c>
    </row>
    <row r="24" spans="2:27" ht="56.25" customHeight="1" thickBot="1" x14ac:dyDescent="0.25">
      <c r="B24" s="201" t="s">
        <v>1791</v>
      </c>
      <c r="C24" s="202"/>
      <c r="D24" s="202"/>
      <c r="E24" s="202"/>
      <c r="F24" s="202"/>
      <c r="G24" s="202"/>
      <c r="H24" s="202"/>
      <c r="I24" s="202"/>
      <c r="J24" s="202"/>
      <c r="K24" s="202"/>
      <c r="L24" s="202"/>
      <c r="M24" s="203" t="s">
        <v>1790</v>
      </c>
      <c r="N24" s="203"/>
      <c r="O24" s="203" t="s">
        <v>48</v>
      </c>
      <c r="P24" s="203"/>
      <c r="Q24" s="204" t="s">
        <v>64</v>
      </c>
      <c r="R24" s="204"/>
      <c r="S24" s="33" t="s">
        <v>877</v>
      </c>
      <c r="T24" s="33" t="s">
        <v>877</v>
      </c>
      <c r="U24" s="33" t="s">
        <v>1789</v>
      </c>
      <c r="V24" s="33">
        <f>+IF(ISERR(U24/T24*100),"N/A",ROUND(U24/T24*100,2))</f>
        <v>101.3</v>
      </c>
      <c r="W24" s="34">
        <f>+IF(ISERR(U24/S24*100),"N/A",ROUND(U24/S24*100,2))</f>
        <v>101.3</v>
      </c>
    </row>
    <row r="25" spans="2:27" ht="21.75" customHeight="1" thickTop="1" thickBot="1" x14ac:dyDescent="0.25">
      <c r="B25" s="9" t="s">
        <v>59</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5" t="s">
        <v>2281</v>
      </c>
      <c r="C26" s="186"/>
      <c r="D26" s="186"/>
      <c r="E26" s="186"/>
      <c r="F26" s="186"/>
      <c r="G26" s="186"/>
      <c r="H26" s="186"/>
      <c r="I26" s="186"/>
      <c r="J26" s="186"/>
      <c r="K26" s="186"/>
      <c r="L26" s="186"/>
      <c r="M26" s="186"/>
      <c r="N26" s="186"/>
      <c r="O26" s="186"/>
      <c r="P26" s="186"/>
      <c r="Q26" s="187"/>
      <c r="R26" s="36" t="s">
        <v>41</v>
      </c>
      <c r="S26" s="191" t="s">
        <v>42</v>
      </c>
      <c r="T26" s="191"/>
      <c r="U26" s="37" t="s">
        <v>60</v>
      </c>
      <c r="V26" s="192" t="s">
        <v>61</v>
      </c>
      <c r="W26" s="193"/>
    </row>
    <row r="27" spans="2:27" ht="30.75" customHeight="1" thickBot="1" x14ac:dyDescent="0.25">
      <c r="B27" s="188"/>
      <c r="C27" s="189"/>
      <c r="D27" s="189"/>
      <c r="E27" s="189"/>
      <c r="F27" s="189"/>
      <c r="G27" s="189"/>
      <c r="H27" s="189"/>
      <c r="I27" s="189"/>
      <c r="J27" s="189"/>
      <c r="K27" s="189"/>
      <c r="L27" s="189"/>
      <c r="M27" s="189"/>
      <c r="N27" s="189"/>
      <c r="O27" s="189"/>
      <c r="P27" s="189"/>
      <c r="Q27" s="190"/>
      <c r="R27" s="38" t="s">
        <v>62</v>
      </c>
      <c r="S27" s="38" t="s">
        <v>62</v>
      </c>
      <c r="T27" s="38" t="s">
        <v>48</v>
      </c>
      <c r="U27" s="38" t="s">
        <v>62</v>
      </c>
      <c r="V27" s="38" t="s">
        <v>63</v>
      </c>
      <c r="W27" s="39" t="s">
        <v>64</v>
      </c>
      <c r="Y27" s="35"/>
    </row>
    <row r="28" spans="2:27" ht="23.25" customHeight="1" thickBot="1" x14ac:dyDescent="0.25">
      <c r="B28" s="194" t="s">
        <v>65</v>
      </c>
      <c r="C28" s="195"/>
      <c r="D28" s="195"/>
      <c r="E28" s="40" t="s">
        <v>1788</v>
      </c>
      <c r="F28" s="40"/>
      <c r="G28" s="40"/>
      <c r="H28" s="41"/>
      <c r="I28" s="41"/>
      <c r="J28" s="41"/>
      <c r="K28" s="41"/>
      <c r="L28" s="41"/>
      <c r="M28" s="41"/>
      <c r="N28" s="41"/>
      <c r="O28" s="41"/>
      <c r="P28" s="42"/>
      <c r="Q28" s="42"/>
      <c r="R28" s="43" t="s">
        <v>1787</v>
      </c>
      <c r="S28" s="44" t="s">
        <v>10</v>
      </c>
      <c r="T28" s="42"/>
      <c r="U28" s="44" t="s">
        <v>1786</v>
      </c>
      <c r="V28" s="42"/>
      <c r="W28" s="45">
        <f>+IF(ISERR(U28/R28*100),"N/A",ROUND(U28/R28*100,2))</f>
        <v>77.5</v>
      </c>
    </row>
    <row r="29" spans="2:27" ht="26.25" customHeight="1" thickBot="1" x14ac:dyDescent="0.25">
      <c r="B29" s="196" t="s">
        <v>69</v>
      </c>
      <c r="C29" s="197"/>
      <c r="D29" s="197"/>
      <c r="E29" s="46" t="s">
        <v>1788</v>
      </c>
      <c r="F29" s="46"/>
      <c r="G29" s="46"/>
      <c r="H29" s="47"/>
      <c r="I29" s="47"/>
      <c r="J29" s="47"/>
      <c r="K29" s="47"/>
      <c r="L29" s="47"/>
      <c r="M29" s="47"/>
      <c r="N29" s="47"/>
      <c r="O29" s="47"/>
      <c r="P29" s="48"/>
      <c r="Q29" s="48"/>
      <c r="R29" s="49" t="s">
        <v>1787</v>
      </c>
      <c r="S29" s="50" t="s">
        <v>1787</v>
      </c>
      <c r="T29" s="50">
        <f>+IF(ISERR(S29/R29*100),"N/A",ROUND(S29/R29*100,2))</f>
        <v>100</v>
      </c>
      <c r="U29" s="50" t="s">
        <v>1786</v>
      </c>
      <c r="V29" s="50">
        <f>+IF(ISERR(U29/S29*100),"N/A",ROUND(U29/S29*100,2))</f>
        <v>77.5</v>
      </c>
      <c r="W29" s="51">
        <f>+IF(ISERR(U29/R29*100),"N/A",ROUND(U29/R29*100,2))</f>
        <v>77.5</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9" t="s">
        <v>2056</v>
      </c>
      <c r="C31" s="180"/>
      <c r="D31" s="180"/>
      <c r="E31" s="180"/>
      <c r="F31" s="180"/>
      <c r="G31" s="180"/>
      <c r="H31" s="180"/>
      <c r="I31" s="180"/>
      <c r="J31" s="180"/>
      <c r="K31" s="180"/>
      <c r="L31" s="180"/>
      <c r="M31" s="180"/>
      <c r="N31" s="180"/>
      <c r="O31" s="180"/>
      <c r="P31" s="180"/>
      <c r="Q31" s="180"/>
      <c r="R31" s="180"/>
      <c r="S31" s="180"/>
      <c r="T31" s="180"/>
      <c r="U31" s="180"/>
      <c r="V31" s="180"/>
      <c r="W31" s="181"/>
    </row>
    <row r="32" spans="2:27" ht="27.7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2057</v>
      </c>
      <c r="C33" s="180"/>
      <c r="D33" s="180"/>
      <c r="E33" s="180"/>
      <c r="F33" s="180"/>
      <c r="G33" s="180"/>
      <c r="H33" s="180"/>
      <c r="I33" s="180"/>
      <c r="J33" s="180"/>
      <c r="K33" s="180"/>
      <c r="L33" s="180"/>
      <c r="M33" s="180"/>
      <c r="N33" s="180"/>
      <c r="O33" s="180"/>
      <c r="P33" s="180"/>
      <c r="Q33" s="180"/>
      <c r="R33" s="180"/>
      <c r="S33" s="180"/>
      <c r="T33" s="180"/>
      <c r="U33" s="180"/>
      <c r="V33" s="180"/>
      <c r="W33" s="181"/>
    </row>
    <row r="34" spans="2:23" ht="87"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2058</v>
      </c>
      <c r="C35" s="180"/>
      <c r="D35" s="180"/>
      <c r="E35" s="180"/>
      <c r="F35" s="180"/>
      <c r="G35" s="180"/>
      <c r="H35" s="180"/>
      <c r="I35" s="180"/>
      <c r="J35" s="180"/>
      <c r="K35" s="180"/>
      <c r="L35" s="180"/>
      <c r="M35" s="180"/>
      <c r="N35" s="180"/>
      <c r="O35" s="180"/>
      <c r="P35" s="180"/>
      <c r="Q35" s="180"/>
      <c r="R35" s="180"/>
      <c r="S35" s="180"/>
      <c r="T35" s="180"/>
      <c r="U35" s="180"/>
      <c r="V35" s="180"/>
      <c r="W35" s="181"/>
    </row>
    <row r="36" spans="2:23" ht="48" customHeight="1" thickBot="1" x14ac:dyDescent="0.25">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1805</v>
      </c>
      <c r="D4" s="232" t="s">
        <v>1804</v>
      </c>
      <c r="E4" s="232"/>
      <c r="F4" s="232"/>
      <c r="G4" s="232"/>
      <c r="H4" s="233"/>
      <c r="I4" s="16"/>
      <c r="J4" s="234" t="s">
        <v>6</v>
      </c>
      <c r="K4" s="232"/>
      <c r="L4" s="15" t="s">
        <v>1820</v>
      </c>
      <c r="M4" s="235" t="s">
        <v>1819</v>
      </c>
      <c r="N4" s="235"/>
      <c r="O4" s="235"/>
      <c r="P4" s="235"/>
      <c r="Q4" s="236"/>
      <c r="R4" s="17"/>
      <c r="S4" s="237" t="s">
        <v>2022</v>
      </c>
      <c r="T4" s="238"/>
      <c r="U4" s="238"/>
      <c r="V4" s="225" t="s">
        <v>1818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1790</v>
      </c>
      <c r="D6" s="221" t="s">
        <v>1800</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1817</v>
      </c>
      <c r="K8" s="24" t="s">
        <v>1816</v>
      </c>
      <c r="L8" s="24" t="s">
        <v>1815</v>
      </c>
      <c r="M8" s="24" t="s">
        <v>1814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29.75" customHeight="1" thickTop="1" thickBot="1" x14ac:dyDescent="0.25">
      <c r="B10" s="25" t="s">
        <v>21</v>
      </c>
      <c r="C10" s="225" t="s">
        <v>1813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1797</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1812</v>
      </c>
      <c r="C21" s="202"/>
      <c r="D21" s="202"/>
      <c r="E21" s="202"/>
      <c r="F21" s="202"/>
      <c r="G21" s="202"/>
      <c r="H21" s="202"/>
      <c r="I21" s="202"/>
      <c r="J21" s="202"/>
      <c r="K21" s="202"/>
      <c r="L21" s="202"/>
      <c r="M21" s="203" t="s">
        <v>1790</v>
      </c>
      <c r="N21" s="203"/>
      <c r="O21" s="203" t="s">
        <v>48</v>
      </c>
      <c r="P21" s="203"/>
      <c r="Q21" s="204" t="s">
        <v>49</v>
      </c>
      <c r="R21" s="204"/>
      <c r="S21" s="33" t="s">
        <v>50</v>
      </c>
      <c r="T21" s="33" t="s">
        <v>50</v>
      </c>
      <c r="U21" s="33" t="s">
        <v>1808</v>
      </c>
      <c r="V21" s="33">
        <f>+IF(ISERR(U21/T21*100),"N/A",ROUND(U21/T21*100,2))</f>
        <v>97.7</v>
      </c>
      <c r="W21" s="34">
        <f>+IF(ISERR(U21/S21*100),"N/A",ROUND(U21/S21*100,2))</f>
        <v>97.7</v>
      </c>
    </row>
    <row r="22" spans="2:27" ht="56.25" customHeight="1" x14ac:dyDescent="0.2">
      <c r="B22" s="201" t="s">
        <v>1811</v>
      </c>
      <c r="C22" s="202"/>
      <c r="D22" s="202"/>
      <c r="E22" s="202"/>
      <c r="F22" s="202"/>
      <c r="G22" s="202"/>
      <c r="H22" s="202"/>
      <c r="I22" s="202"/>
      <c r="J22" s="202"/>
      <c r="K22" s="202"/>
      <c r="L22" s="202"/>
      <c r="M22" s="203" t="s">
        <v>1790</v>
      </c>
      <c r="N22" s="203"/>
      <c r="O22" s="203" t="s">
        <v>48</v>
      </c>
      <c r="P22" s="203"/>
      <c r="Q22" s="204" t="s">
        <v>64</v>
      </c>
      <c r="R22" s="204"/>
      <c r="S22" s="33" t="s">
        <v>1582</v>
      </c>
      <c r="T22" s="33" t="s">
        <v>1582</v>
      </c>
      <c r="U22" s="33" t="s">
        <v>1810</v>
      </c>
      <c r="V22" s="33">
        <f>+IF(ISERR(U22/T22*100),"N/A",ROUND(U22/T22*100,2))</f>
        <v>100.85</v>
      </c>
      <c r="W22" s="34">
        <f>+IF(ISERR(U22/S22*100),"N/A",ROUND(U22/S22*100,2))</f>
        <v>100.85</v>
      </c>
    </row>
    <row r="23" spans="2:27" ht="56.25" customHeight="1" thickBot="1" x14ac:dyDescent="0.25">
      <c r="B23" s="201" t="s">
        <v>1809</v>
      </c>
      <c r="C23" s="202"/>
      <c r="D23" s="202"/>
      <c r="E23" s="202"/>
      <c r="F23" s="202"/>
      <c r="G23" s="202"/>
      <c r="H23" s="202"/>
      <c r="I23" s="202"/>
      <c r="J23" s="202"/>
      <c r="K23" s="202"/>
      <c r="L23" s="202"/>
      <c r="M23" s="203" t="s">
        <v>1790</v>
      </c>
      <c r="N23" s="203"/>
      <c r="O23" s="203" t="s">
        <v>48</v>
      </c>
      <c r="P23" s="203"/>
      <c r="Q23" s="204" t="s">
        <v>49</v>
      </c>
      <c r="R23" s="204"/>
      <c r="S23" s="33" t="s">
        <v>50</v>
      </c>
      <c r="T23" s="33" t="s">
        <v>50</v>
      </c>
      <c r="U23" s="33" t="s">
        <v>1808</v>
      </c>
      <c r="V23" s="33">
        <f>+IF(ISERR(U23/T23*100),"N/A",ROUND(U23/T23*100,2))</f>
        <v>97.7</v>
      </c>
      <c r="W23" s="34">
        <f>+IF(ISERR(U23/S23*100),"N/A",ROUND(U23/S23*100,2))</f>
        <v>97.7</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1788</v>
      </c>
      <c r="F27" s="40"/>
      <c r="G27" s="40"/>
      <c r="H27" s="41"/>
      <c r="I27" s="41"/>
      <c r="J27" s="41"/>
      <c r="K27" s="41"/>
      <c r="L27" s="41"/>
      <c r="M27" s="41"/>
      <c r="N27" s="41"/>
      <c r="O27" s="41"/>
      <c r="P27" s="42"/>
      <c r="Q27" s="42"/>
      <c r="R27" s="43" t="s">
        <v>1807</v>
      </c>
      <c r="S27" s="44" t="s">
        <v>10</v>
      </c>
      <c r="T27" s="42"/>
      <c r="U27" s="44" t="s">
        <v>1806</v>
      </c>
      <c r="V27" s="42"/>
      <c r="W27" s="45">
        <f>+IF(ISERR(U27/R27*100),"N/A",ROUND(U27/R27*100,2))</f>
        <v>100</v>
      </c>
    </row>
    <row r="28" spans="2:27" ht="26.25" customHeight="1" thickBot="1" x14ac:dyDescent="0.25">
      <c r="B28" s="196" t="s">
        <v>69</v>
      </c>
      <c r="C28" s="197"/>
      <c r="D28" s="197"/>
      <c r="E28" s="46" t="s">
        <v>1788</v>
      </c>
      <c r="F28" s="46"/>
      <c r="G28" s="46"/>
      <c r="H28" s="47"/>
      <c r="I28" s="47"/>
      <c r="J28" s="47"/>
      <c r="K28" s="47"/>
      <c r="L28" s="47"/>
      <c r="M28" s="47"/>
      <c r="N28" s="47"/>
      <c r="O28" s="47"/>
      <c r="P28" s="48"/>
      <c r="Q28" s="48"/>
      <c r="R28" s="49" t="s">
        <v>1807</v>
      </c>
      <c r="S28" s="50" t="s">
        <v>1806</v>
      </c>
      <c r="T28" s="50">
        <f>+IF(ISERR(S28/R28*100),"N/A",ROUND(S28/R28*100,2))</f>
        <v>100</v>
      </c>
      <c r="U28" s="50" t="s">
        <v>1806</v>
      </c>
      <c r="V28" s="50">
        <f>+IF(ISERR(U28/S28*100),"N/A",ROUND(U28/S28*100,2))</f>
        <v>100</v>
      </c>
      <c r="W28" s="51">
        <f>+IF(ISERR(U28/R28*100),"N/A",ROUND(U28/R28*100,2))</f>
        <v>100</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2053</v>
      </c>
      <c r="C30" s="180"/>
      <c r="D30" s="180"/>
      <c r="E30" s="180"/>
      <c r="F30" s="180"/>
      <c r="G30" s="180"/>
      <c r="H30" s="180"/>
      <c r="I30" s="180"/>
      <c r="J30" s="180"/>
      <c r="K30" s="180"/>
      <c r="L30" s="180"/>
      <c r="M30" s="180"/>
      <c r="N30" s="180"/>
      <c r="O30" s="180"/>
      <c r="P30" s="180"/>
      <c r="Q30" s="180"/>
      <c r="R30" s="180"/>
      <c r="S30" s="180"/>
      <c r="T30" s="180"/>
      <c r="U30" s="180"/>
      <c r="V30" s="180"/>
      <c r="W30" s="181"/>
    </row>
    <row r="31" spans="2:27" ht="9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2054</v>
      </c>
      <c r="C32" s="180"/>
      <c r="D32" s="180"/>
      <c r="E32" s="180"/>
      <c r="F32" s="180"/>
      <c r="G32" s="180"/>
      <c r="H32" s="180"/>
      <c r="I32" s="180"/>
      <c r="J32" s="180"/>
      <c r="K32" s="180"/>
      <c r="L32" s="180"/>
      <c r="M32" s="180"/>
      <c r="N32" s="180"/>
      <c r="O32" s="180"/>
      <c r="P32" s="180"/>
      <c r="Q32" s="180"/>
      <c r="R32" s="180"/>
      <c r="S32" s="180"/>
      <c r="T32" s="180"/>
      <c r="U32" s="180"/>
      <c r="V32" s="180"/>
      <c r="W32" s="181"/>
    </row>
    <row r="33" spans="2:23" ht="49.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2055</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5.75"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3" min="1" max="22"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1839</v>
      </c>
      <c r="D4" s="232" t="s">
        <v>1838</v>
      </c>
      <c r="E4" s="232"/>
      <c r="F4" s="232"/>
      <c r="G4" s="232"/>
      <c r="H4" s="233"/>
      <c r="I4" s="16"/>
      <c r="J4" s="234" t="s">
        <v>6</v>
      </c>
      <c r="K4" s="232"/>
      <c r="L4" s="15" t="s">
        <v>1281</v>
      </c>
      <c r="M4" s="235" t="s">
        <v>1837</v>
      </c>
      <c r="N4" s="235"/>
      <c r="O4" s="235"/>
      <c r="P4" s="235"/>
      <c r="Q4" s="236"/>
      <c r="R4" s="17"/>
      <c r="S4" s="237" t="s">
        <v>2022</v>
      </c>
      <c r="T4" s="238"/>
      <c r="U4" s="238"/>
      <c r="V4" s="225" t="s">
        <v>1836</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1823</v>
      </c>
      <c r="D6" s="221" t="s">
        <v>1835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1834</v>
      </c>
      <c r="K8" s="24" t="s">
        <v>1833</v>
      </c>
      <c r="L8" s="24" t="s">
        <v>1832</v>
      </c>
      <c r="M8" s="24" t="s">
        <v>1831</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1830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1829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1828</v>
      </c>
      <c r="C21" s="202"/>
      <c r="D21" s="202"/>
      <c r="E21" s="202"/>
      <c r="F21" s="202"/>
      <c r="G21" s="202"/>
      <c r="H21" s="202"/>
      <c r="I21" s="202"/>
      <c r="J21" s="202"/>
      <c r="K21" s="202"/>
      <c r="L21" s="202"/>
      <c r="M21" s="203" t="s">
        <v>1823</v>
      </c>
      <c r="N21" s="203"/>
      <c r="O21" s="203" t="s">
        <v>48</v>
      </c>
      <c r="P21" s="203"/>
      <c r="Q21" s="204" t="s">
        <v>49</v>
      </c>
      <c r="R21" s="204"/>
      <c r="S21" s="33" t="s">
        <v>50</v>
      </c>
      <c r="T21" s="33" t="s">
        <v>50</v>
      </c>
      <c r="U21" s="33" t="s">
        <v>50</v>
      </c>
      <c r="V21" s="33">
        <f>+IF(ISERR(U21/T21*100),"N/A",ROUND(U21/T21*100,2))</f>
        <v>100</v>
      </c>
      <c r="W21" s="34">
        <f>+IF(ISERR(U21/S21*100),"N/A",ROUND(U21/S21*100,2))</f>
        <v>100</v>
      </c>
    </row>
    <row r="22" spans="2:27" ht="56.25" customHeight="1" x14ac:dyDescent="0.2">
      <c r="B22" s="201" t="s">
        <v>1827</v>
      </c>
      <c r="C22" s="202"/>
      <c r="D22" s="202"/>
      <c r="E22" s="202"/>
      <c r="F22" s="202"/>
      <c r="G22" s="202"/>
      <c r="H22" s="202"/>
      <c r="I22" s="202"/>
      <c r="J22" s="202"/>
      <c r="K22" s="202"/>
      <c r="L22" s="202"/>
      <c r="M22" s="203" t="s">
        <v>1823</v>
      </c>
      <c r="N22" s="203"/>
      <c r="O22" s="203" t="s">
        <v>48</v>
      </c>
      <c r="P22" s="203"/>
      <c r="Q22" s="204" t="s">
        <v>49</v>
      </c>
      <c r="R22" s="204"/>
      <c r="S22" s="33" t="s">
        <v>50</v>
      </c>
      <c r="T22" s="33" t="s">
        <v>50</v>
      </c>
      <c r="U22" s="33" t="s">
        <v>50</v>
      </c>
      <c r="V22" s="33">
        <f>+IF(ISERR(U22/T22*100),"N/A",ROUND(U22/T22*100,2))</f>
        <v>100</v>
      </c>
      <c r="W22" s="34">
        <f>+IF(ISERR(U22/S22*100),"N/A",ROUND(U22/S22*100,2))</f>
        <v>100</v>
      </c>
    </row>
    <row r="23" spans="2:27" ht="56.25" customHeight="1" x14ac:dyDescent="0.2">
      <c r="B23" s="201" t="s">
        <v>1826</v>
      </c>
      <c r="C23" s="202"/>
      <c r="D23" s="202"/>
      <c r="E23" s="202"/>
      <c r="F23" s="202"/>
      <c r="G23" s="202"/>
      <c r="H23" s="202"/>
      <c r="I23" s="202"/>
      <c r="J23" s="202"/>
      <c r="K23" s="202"/>
      <c r="L23" s="202"/>
      <c r="M23" s="203" t="s">
        <v>1823</v>
      </c>
      <c r="N23" s="203"/>
      <c r="O23" s="203" t="s">
        <v>48</v>
      </c>
      <c r="P23" s="203"/>
      <c r="Q23" s="204" t="s">
        <v>49</v>
      </c>
      <c r="R23" s="204"/>
      <c r="S23" s="33" t="s">
        <v>50</v>
      </c>
      <c r="T23" s="33" t="s">
        <v>50</v>
      </c>
      <c r="U23" s="33" t="s">
        <v>50</v>
      </c>
      <c r="V23" s="33">
        <f>+IF(ISERR(U23/T23*100),"N/A",ROUND(U23/T23*100,2))</f>
        <v>100</v>
      </c>
      <c r="W23" s="34">
        <f>+IF(ISERR(U23/S23*100),"N/A",ROUND(U23/S23*100,2))</f>
        <v>100</v>
      </c>
    </row>
    <row r="24" spans="2:27" ht="56.25" customHeight="1" x14ac:dyDescent="0.2">
      <c r="B24" s="201" t="s">
        <v>1825</v>
      </c>
      <c r="C24" s="202"/>
      <c r="D24" s="202"/>
      <c r="E24" s="202"/>
      <c r="F24" s="202"/>
      <c r="G24" s="202"/>
      <c r="H24" s="202"/>
      <c r="I24" s="202"/>
      <c r="J24" s="202"/>
      <c r="K24" s="202"/>
      <c r="L24" s="202"/>
      <c r="M24" s="203" t="s">
        <v>1823</v>
      </c>
      <c r="N24" s="203"/>
      <c r="O24" s="203" t="s">
        <v>48</v>
      </c>
      <c r="P24" s="203"/>
      <c r="Q24" s="204" t="s">
        <v>49</v>
      </c>
      <c r="R24" s="204"/>
      <c r="S24" s="33" t="s">
        <v>50</v>
      </c>
      <c r="T24" s="33" t="s">
        <v>50</v>
      </c>
      <c r="U24" s="33" t="s">
        <v>50</v>
      </c>
      <c r="V24" s="33">
        <f>+IF(ISERR(U24/T24*100),"N/A",ROUND(U24/T24*100,2))</f>
        <v>100</v>
      </c>
      <c r="W24" s="34">
        <f>+IF(ISERR(U24/S24*100),"N/A",ROUND(U24/S24*100,2))</f>
        <v>100</v>
      </c>
    </row>
    <row r="25" spans="2:27" ht="56.25" customHeight="1" thickBot="1" x14ac:dyDescent="0.25">
      <c r="B25" s="201" t="s">
        <v>1824</v>
      </c>
      <c r="C25" s="202"/>
      <c r="D25" s="202"/>
      <c r="E25" s="202"/>
      <c r="F25" s="202"/>
      <c r="G25" s="202"/>
      <c r="H25" s="202"/>
      <c r="I25" s="202"/>
      <c r="J25" s="202"/>
      <c r="K25" s="202"/>
      <c r="L25" s="202"/>
      <c r="M25" s="203" t="s">
        <v>1823</v>
      </c>
      <c r="N25" s="203"/>
      <c r="O25" s="203" t="s">
        <v>48</v>
      </c>
      <c r="P25" s="203"/>
      <c r="Q25" s="204" t="s">
        <v>49</v>
      </c>
      <c r="R25" s="204"/>
      <c r="S25" s="33" t="s">
        <v>50</v>
      </c>
      <c r="T25" s="33" t="s">
        <v>50</v>
      </c>
      <c r="U25" s="33" t="s">
        <v>50</v>
      </c>
      <c r="V25" s="33">
        <f>+IF(ISERR(U25/T25*100),"N/A",ROUND(U25/T25*100,2))</f>
        <v>100</v>
      </c>
      <c r="W25" s="34">
        <f>+IF(ISERR(U25/S25*100),"N/A",ROUND(U25/S25*100,2))</f>
        <v>100</v>
      </c>
    </row>
    <row r="26" spans="2:27" ht="21.75" customHeight="1" thickTop="1" thickBot="1" x14ac:dyDescent="0.25">
      <c r="B26" s="9" t="s">
        <v>59</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5" t="s">
        <v>2281</v>
      </c>
      <c r="C27" s="186"/>
      <c r="D27" s="186"/>
      <c r="E27" s="186"/>
      <c r="F27" s="186"/>
      <c r="G27" s="186"/>
      <c r="H27" s="186"/>
      <c r="I27" s="186"/>
      <c r="J27" s="186"/>
      <c r="K27" s="186"/>
      <c r="L27" s="186"/>
      <c r="M27" s="186"/>
      <c r="N27" s="186"/>
      <c r="O27" s="186"/>
      <c r="P27" s="186"/>
      <c r="Q27" s="187"/>
      <c r="R27" s="36" t="s">
        <v>41</v>
      </c>
      <c r="S27" s="191" t="s">
        <v>42</v>
      </c>
      <c r="T27" s="191"/>
      <c r="U27" s="37" t="s">
        <v>60</v>
      </c>
      <c r="V27" s="192" t="s">
        <v>61</v>
      </c>
      <c r="W27" s="193"/>
    </row>
    <row r="28" spans="2:27" ht="30.75" customHeight="1" thickBot="1" x14ac:dyDescent="0.25">
      <c r="B28" s="188"/>
      <c r="C28" s="189"/>
      <c r="D28" s="189"/>
      <c r="E28" s="189"/>
      <c r="F28" s="189"/>
      <c r="G28" s="189"/>
      <c r="H28" s="189"/>
      <c r="I28" s="189"/>
      <c r="J28" s="189"/>
      <c r="K28" s="189"/>
      <c r="L28" s="189"/>
      <c r="M28" s="189"/>
      <c r="N28" s="189"/>
      <c r="O28" s="189"/>
      <c r="P28" s="189"/>
      <c r="Q28" s="190"/>
      <c r="R28" s="38" t="s">
        <v>62</v>
      </c>
      <c r="S28" s="38" t="s">
        <v>62</v>
      </c>
      <c r="T28" s="38" t="s">
        <v>48</v>
      </c>
      <c r="U28" s="38" t="s">
        <v>62</v>
      </c>
      <c r="V28" s="38" t="s">
        <v>63</v>
      </c>
      <c r="W28" s="39" t="s">
        <v>64</v>
      </c>
      <c r="Y28" s="35"/>
    </row>
    <row r="29" spans="2:27" ht="23.25" customHeight="1" thickBot="1" x14ac:dyDescent="0.25">
      <c r="B29" s="194" t="s">
        <v>65</v>
      </c>
      <c r="C29" s="195"/>
      <c r="D29" s="195"/>
      <c r="E29" s="40" t="s">
        <v>1822</v>
      </c>
      <c r="F29" s="40"/>
      <c r="G29" s="40"/>
      <c r="H29" s="41"/>
      <c r="I29" s="41"/>
      <c r="J29" s="41"/>
      <c r="K29" s="41"/>
      <c r="L29" s="41"/>
      <c r="M29" s="41"/>
      <c r="N29" s="41"/>
      <c r="O29" s="41"/>
      <c r="P29" s="42"/>
      <c r="Q29" s="42"/>
      <c r="R29" s="43" t="s">
        <v>1821</v>
      </c>
      <c r="S29" s="44" t="s">
        <v>10</v>
      </c>
      <c r="T29" s="42"/>
      <c r="U29" s="44" t="s">
        <v>1821</v>
      </c>
      <c r="V29" s="42"/>
      <c r="W29" s="45">
        <f>+IF(ISERR(U29/R29*100),"N/A",ROUND(U29/R29*100,2))</f>
        <v>100</v>
      </c>
    </row>
    <row r="30" spans="2:27" ht="26.25" customHeight="1" thickBot="1" x14ac:dyDescent="0.25">
      <c r="B30" s="196" t="s">
        <v>69</v>
      </c>
      <c r="C30" s="197"/>
      <c r="D30" s="197"/>
      <c r="E30" s="46" t="s">
        <v>1822</v>
      </c>
      <c r="F30" s="46"/>
      <c r="G30" s="46"/>
      <c r="H30" s="47"/>
      <c r="I30" s="47"/>
      <c r="J30" s="47"/>
      <c r="K30" s="47"/>
      <c r="L30" s="47"/>
      <c r="M30" s="47"/>
      <c r="N30" s="47"/>
      <c r="O30" s="47"/>
      <c r="P30" s="48"/>
      <c r="Q30" s="48"/>
      <c r="R30" s="49" t="s">
        <v>1821</v>
      </c>
      <c r="S30" s="50" t="s">
        <v>1821</v>
      </c>
      <c r="T30" s="50">
        <f>+IF(ISERR(S30/R30*100),"N/A",ROUND(S30/R30*100,2))</f>
        <v>100</v>
      </c>
      <c r="U30" s="50" t="s">
        <v>1821</v>
      </c>
      <c r="V30" s="50">
        <f>+IF(ISERR(U30/S30*100),"N/A",ROUND(U30/S30*100,2))</f>
        <v>100</v>
      </c>
      <c r="W30" s="51">
        <f>+IF(ISERR(U30/R30*100),"N/A",ROUND(U30/R30*100,2))</f>
        <v>100</v>
      </c>
    </row>
    <row r="31" spans="2:27" ht="22.5" customHeight="1" thickTop="1" thickBot="1" x14ac:dyDescent="0.25">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9" t="s">
        <v>2050</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00.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2051</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5" customHeight="1" thickBot="1" x14ac:dyDescent="0.25">
      <c r="B35" s="198"/>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Top="1" x14ac:dyDescent="0.2">
      <c r="B36" s="179" t="s">
        <v>2052</v>
      </c>
      <c r="C36" s="180"/>
      <c r="D36" s="180"/>
      <c r="E36" s="180"/>
      <c r="F36" s="180"/>
      <c r="G36" s="180"/>
      <c r="H36" s="180"/>
      <c r="I36" s="180"/>
      <c r="J36" s="180"/>
      <c r="K36" s="180"/>
      <c r="L36" s="180"/>
      <c r="M36" s="180"/>
      <c r="N36" s="180"/>
      <c r="O36" s="180"/>
      <c r="P36" s="180"/>
      <c r="Q36" s="180"/>
      <c r="R36" s="180"/>
      <c r="S36" s="180"/>
      <c r="T36" s="180"/>
      <c r="U36" s="180"/>
      <c r="V36" s="180"/>
      <c r="W36" s="181"/>
    </row>
    <row r="37" spans="2:23" ht="15.75" thickBot="1" x14ac:dyDescent="0.25">
      <c r="B37" s="182"/>
      <c r="C37" s="183"/>
      <c r="D37" s="183"/>
      <c r="E37" s="183"/>
      <c r="F37" s="183"/>
      <c r="G37" s="183"/>
      <c r="H37" s="183"/>
      <c r="I37" s="183"/>
      <c r="J37" s="183"/>
      <c r="K37" s="183"/>
      <c r="L37" s="183"/>
      <c r="M37" s="183"/>
      <c r="N37" s="183"/>
      <c r="O37" s="183"/>
      <c r="P37" s="183"/>
      <c r="Q37" s="183"/>
      <c r="R37" s="183"/>
      <c r="S37" s="183"/>
      <c r="T37" s="183"/>
      <c r="U37" s="183"/>
      <c r="V37" s="183"/>
      <c r="W37" s="184"/>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1857</v>
      </c>
      <c r="D4" s="232" t="s">
        <v>1856</v>
      </c>
      <c r="E4" s="232"/>
      <c r="F4" s="232"/>
      <c r="G4" s="232"/>
      <c r="H4" s="233"/>
      <c r="I4" s="16"/>
      <c r="J4" s="234" t="s">
        <v>6</v>
      </c>
      <c r="K4" s="232"/>
      <c r="L4" s="15" t="s">
        <v>204</v>
      </c>
      <c r="M4" s="235" t="s">
        <v>203</v>
      </c>
      <c r="N4" s="235"/>
      <c r="O4" s="235"/>
      <c r="P4" s="235"/>
      <c r="Q4" s="236"/>
      <c r="R4" s="17"/>
      <c r="S4" s="237" t="s">
        <v>2022</v>
      </c>
      <c r="T4" s="238"/>
      <c r="U4" s="238"/>
      <c r="V4" s="225" t="s">
        <v>1843</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1844</v>
      </c>
      <c r="D6" s="221" t="s">
        <v>1855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1854</v>
      </c>
      <c r="K8" s="24" t="s">
        <v>1853</v>
      </c>
      <c r="L8" s="24" t="s">
        <v>1852</v>
      </c>
      <c r="M8" s="24" t="s">
        <v>1851</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87.5" customHeight="1" thickTop="1" thickBot="1" x14ac:dyDescent="0.25">
      <c r="B10" s="25" t="s">
        <v>21</v>
      </c>
      <c r="C10" s="225" t="s">
        <v>1850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1849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1848</v>
      </c>
      <c r="C21" s="202"/>
      <c r="D21" s="202"/>
      <c r="E21" s="202"/>
      <c r="F21" s="202"/>
      <c r="G21" s="202"/>
      <c r="H21" s="202"/>
      <c r="I21" s="202"/>
      <c r="J21" s="202"/>
      <c r="K21" s="202"/>
      <c r="L21" s="202"/>
      <c r="M21" s="203" t="s">
        <v>1844</v>
      </c>
      <c r="N21" s="203"/>
      <c r="O21" s="203" t="s">
        <v>48</v>
      </c>
      <c r="P21" s="203"/>
      <c r="Q21" s="204" t="s">
        <v>49</v>
      </c>
      <c r="R21" s="204"/>
      <c r="S21" s="33" t="s">
        <v>50</v>
      </c>
      <c r="T21" s="33" t="s">
        <v>50</v>
      </c>
      <c r="U21" s="33" t="s">
        <v>1847</v>
      </c>
      <c r="V21" s="33">
        <f>+IF(ISERR(U21/T21*100),"N/A",ROUND(U21/T21*100,2))</f>
        <v>347.63</v>
      </c>
      <c r="W21" s="34">
        <f>+IF(ISERR(U21/S21*100),"N/A",ROUND(U21/S21*100,2))</f>
        <v>347.63</v>
      </c>
    </row>
    <row r="22" spans="2:27" ht="56.25" customHeight="1" x14ac:dyDescent="0.2">
      <c r="B22" s="201" t="s">
        <v>1846</v>
      </c>
      <c r="C22" s="202"/>
      <c r="D22" s="202"/>
      <c r="E22" s="202"/>
      <c r="F22" s="202"/>
      <c r="G22" s="202"/>
      <c r="H22" s="202"/>
      <c r="I22" s="202"/>
      <c r="J22" s="202"/>
      <c r="K22" s="202"/>
      <c r="L22" s="202"/>
      <c r="M22" s="203" t="s">
        <v>1844</v>
      </c>
      <c r="N22" s="203"/>
      <c r="O22" s="203" t="s">
        <v>48</v>
      </c>
      <c r="P22" s="203"/>
      <c r="Q22" s="204" t="s">
        <v>49</v>
      </c>
      <c r="R22" s="204"/>
      <c r="S22" s="33" t="s">
        <v>50</v>
      </c>
      <c r="T22" s="33" t="s">
        <v>50</v>
      </c>
      <c r="U22" s="33" t="s">
        <v>50</v>
      </c>
      <c r="V22" s="33">
        <f>+IF(ISERR(U22/T22*100),"N/A",ROUND(U22/T22*100,2))</f>
        <v>100</v>
      </c>
      <c r="W22" s="34">
        <f>+IF(ISERR(U22/S22*100),"N/A",ROUND(U22/S22*100,2))</f>
        <v>100</v>
      </c>
    </row>
    <row r="23" spans="2:27" ht="56.25" customHeight="1" thickBot="1" x14ac:dyDescent="0.25">
      <c r="B23" s="201" t="s">
        <v>1845</v>
      </c>
      <c r="C23" s="202"/>
      <c r="D23" s="202"/>
      <c r="E23" s="202"/>
      <c r="F23" s="202"/>
      <c r="G23" s="202"/>
      <c r="H23" s="202"/>
      <c r="I23" s="202"/>
      <c r="J23" s="202"/>
      <c r="K23" s="202"/>
      <c r="L23" s="202"/>
      <c r="M23" s="203" t="s">
        <v>1844</v>
      </c>
      <c r="N23" s="203"/>
      <c r="O23" s="203" t="s">
        <v>48</v>
      </c>
      <c r="P23" s="203"/>
      <c r="Q23" s="204" t="s">
        <v>227</v>
      </c>
      <c r="R23" s="204"/>
      <c r="S23" s="33" t="s">
        <v>50</v>
      </c>
      <c r="T23" s="33" t="s">
        <v>50</v>
      </c>
      <c r="U23" s="33" t="s">
        <v>50</v>
      </c>
      <c r="V23" s="33">
        <f>+IF(ISERR(U23/T23*100),"N/A",ROUND(U23/T23*100,2))</f>
        <v>100</v>
      </c>
      <c r="W23" s="34">
        <f>+IF(ISERR(U23/S23*100),"N/A",ROUND(U23/S23*100,2))</f>
        <v>100</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1842</v>
      </c>
      <c r="F27" s="40"/>
      <c r="G27" s="40"/>
      <c r="H27" s="41"/>
      <c r="I27" s="41"/>
      <c r="J27" s="41"/>
      <c r="K27" s="41"/>
      <c r="L27" s="41"/>
      <c r="M27" s="41"/>
      <c r="N27" s="41"/>
      <c r="O27" s="41"/>
      <c r="P27" s="42"/>
      <c r="Q27" s="42"/>
      <c r="R27" s="43" t="s">
        <v>1843</v>
      </c>
      <c r="S27" s="44" t="s">
        <v>10</v>
      </c>
      <c r="T27" s="42"/>
      <c r="U27" s="44" t="s">
        <v>1840</v>
      </c>
      <c r="V27" s="42"/>
      <c r="W27" s="45">
        <f>+IF(ISERR(U27/R27*100),"N/A",ROUND(U27/R27*100,2))</f>
        <v>103.4</v>
      </c>
    </row>
    <row r="28" spans="2:27" ht="26.25" customHeight="1" thickBot="1" x14ac:dyDescent="0.25">
      <c r="B28" s="196" t="s">
        <v>69</v>
      </c>
      <c r="C28" s="197"/>
      <c r="D28" s="197"/>
      <c r="E28" s="46" t="s">
        <v>1842</v>
      </c>
      <c r="F28" s="46"/>
      <c r="G28" s="46"/>
      <c r="H28" s="47"/>
      <c r="I28" s="47"/>
      <c r="J28" s="47"/>
      <c r="K28" s="47"/>
      <c r="L28" s="47"/>
      <c r="M28" s="47"/>
      <c r="N28" s="47"/>
      <c r="O28" s="47"/>
      <c r="P28" s="48"/>
      <c r="Q28" s="48"/>
      <c r="R28" s="49" t="s">
        <v>1841</v>
      </c>
      <c r="S28" s="50" t="s">
        <v>1841</v>
      </c>
      <c r="T28" s="50">
        <f>+IF(ISERR(S28/R28*100),"N/A",ROUND(S28/R28*100,2))</f>
        <v>100</v>
      </c>
      <c r="U28" s="50" t="s">
        <v>1840</v>
      </c>
      <c r="V28" s="50">
        <f>+IF(ISERR(U28/S28*100),"N/A",ROUND(U28/S28*100,2))</f>
        <v>90.25</v>
      </c>
      <c r="W28" s="51">
        <f>+IF(ISERR(U28/R28*100),"N/A",ROUND(U28/R28*100,2))</f>
        <v>90.25</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2047</v>
      </c>
      <c r="C30" s="180"/>
      <c r="D30" s="180"/>
      <c r="E30" s="180"/>
      <c r="F30" s="180"/>
      <c r="G30" s="180"/>
      <c r="H30" s="180"/>
      <c r="I30" s="180"/>
      <c r="J30" s="180"/>
      <c r="K30" s="180"/>
      <c r="L30" s="180"/>
      <c r="M30" s="180"/>
      <c r="N30" s="180"/>
      <c r="O30" s="180"/>
      <c r="P30" s="180"/>
      <c r="Q30" s="180"/>
      <c r="R30" s="180"/>
      <c r="S30" s="180"/>
      <c r="T30" s="180"/>
      <c r="U30" s="180"/>
      <c r="V30" s="180"/>
      <c r="W30" s="181"/>
    </row>
    <row r="31" spans="2:27" ht="44.2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2048</v>
      </c>
      <c r="C32" s="180"/>
      <c r="D32" s="180"/>
      <c r="E32" s="180"/>
      <c r="F32" s="180"/>
      <c r="G32" s="180"/>
      <c r="H32" s="180"/>
      <c r="I32" s="180"/>
      <c r="J32" s="180"/>
      <c r="K32" s="180"/>
      <c r="L32" s="180"/>
      <c r="M32" s="180"/>
      <c r="N32" s="180"/>
      <c r="O32" s="180"/>
      <c r="P32" s="180"/>
      <c r="Q32" s="180"/>
      <c r="R32" s="180"/>
      <c r="S32" s="180"/>
      <c r="T32" s="180"/>
      <c r="U32" s="180"/>
      <c r="V32" s="180"/>
      <c r="W32" s="181"/>
    </row>
    <row r="33" spans="2:23" ht="29.2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2049</v>
      </c>
      <c r="C34" s="180"/>
      <c r="D34" s="180"/>
      <c r="E34" s="180"/>
      <c r="F34" s="180"/>
      <c r="G34" s="180"/>
      <c r="H34" s="180"/>
      <c r="I34" s="180"/>
      <c r="J34" s="180"/>
      <c r="K34" s="180"/>
      <c r="L34" s="180"/>
      <c r="M34" s="180"/>
      <c r="N34" s="180"/>
      <c r="O34" s="180"/>
      <c r="P34" s="180"/>
      <c r="Q34" s="180"/>
      <c r="R34" s="180"/>
      <c r="S34" s="180"/>
      <c r="T34" s="180"/>
      <c r="U34" s="180"/>
      <c r="V34" s="180"/>
      <c r="W34" s="181"/>
    </row>
    <row r="35" spans="2:23" ht="30.75" customHeight="1"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1500</v>
      </c>
      <c r="D4" s="232" t="s">
        <v>1871</v>
      </c>
      <c r="E4" s="232"/>
      <c r="F4" s="232"/>
      <c r="G4" s="232"/>
      <c r="H4" s="233"/>
      <c r="I4" s="16"/>
      <c r="J4" s="234" t="s">
        <v>6</v>
      </c>
      <c r="K4" s="232"/>
      <c r="L4" s="15" t="s">
        <v>1870</v>
      </c>
      <c r="M4" s="235" t="s">
        <v>1869</v>
      </c>
      <c r="N4" s="235"/>
      <c r="O4" s="235"/>
      <c r="P4" s="235"/>
      <c r="Q4" s="236"/>
      <c r="R4" s="17"/>
      <c r="S4" s="237" t="s">
        <v>2022</v>
      </c>
      <c r="T4" s="238"/>
      <c r="U4" s="238"/>
      <c r="V4" s="225" t="s">
        <v>84</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1860</v>
      </c>
      <c r="D6" s="221" t="s">
        <v>1868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1867</v>
      </c>
      <c r="K8" s="24" t="s">
        <v>1866</v>
      </c>
      <c r="L8" s="24" t="s">
        <v>1865</v>
      </c>
      <c r="M8" s="24" t="s">
        <v>1864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1863</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1862</v>
      </c>
      <c r="C21" s="202"/>
      <c r="D21" s="202"/>
      <c r="E21" s="202"/>
      <c r="F21" s="202"/>
      <c r="G21" s="202"/>
      <c r="H21" s="202"/>
      <c r="I21" s="202"/>
      <c r="J21" s="202"/>
      <c r="K21" s="202"/>
      <c r="L21" s="202"/>
      <c r="M21" s="203" t="s">
        <v>1860</v>
      </c>
      <c r="N21" s="203"/>
      <c r="O21" s="203" t="s">
        <v>48</v>
      </c>
      <c r="P21" s="203"/>
      <c r="Q21" s="204" t="s">
        <v>64</v>
      </c>
      <c r="R21" s="204"/>
      <c r="S21" s="33" t="s">
        <v>403</v>
      </c>
      <c r="T21" s="33" t="s">
        <v>403</v>
      </c>
      <c r="U21" s="33" t="s">
        <v>50</v>
      </c>
      <c r="V21" s="33">
        <f>+IF(ISERR(U21/T21*100),"N/A",ROUND(U21/T21*100,2))</f>
        <v>111.11</v>
      </c>
      <c r="W21" s="34">
        <f>+IF(ISERR(U21/S21*100),"N/A",ROUND(U21/S21*100,2))</f>
        <v>111.11</v>
      </c>
    </row>
    <row r="22" spans="2:27" ht="56.25" customHeight="1" thickBot="1" x14ac:dyDescent="0.25">
      <c r="B22" s="201" t="s">
        <v>1861</v>
      </c>
      <c r="C22" s="202"/>
      <c r="D22" s="202"/>
      <c r="E22" s="202"/>
      <c r="F22" s="202"/>
      <c r="G22" s="202"/>
      <c r="H22" s="202"/>
      <c r="I22" s="202"/>
      <c r="J22" s="202"/>
      <c r="K22" s="202"/>
      <c r="L22" s="202"/>
      <c r="M22" s="203" t="s">
        <v>1860</v>
      </c>
      <c r="N22" s="203"/>
      <c r="O22" s="203" t="s">
        <v>48</v>
      </c>
      <c r="P22" s="203"/>
      <c r="Q22" s="204" t="s">
        <v>64</v>
      </c>
      <c r="R22" s="204"/>
      <c r="S22" s="33" t="s">
        <v>403</v>
      </c>
      <c r="T22" s="33" t="s">
        <v>403</v>
      </c>
      <c r="U22" s="33" t="s">
        <v>50</v>
      </c>
      <c r="V22" s="33">
        <f>+IF(ISERR(U22/T22*100),"N/A",ROUND(U22/T22*100,2))</f>
        <v>111.11</v>
      </c>
      <c r="W22" s="34">
        <f>+IF(ISERR(U22/S22*100),"N/A",ROUND(U22/S22*100,2))</f>
        <v>111.11</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1859</v>
      </c>
      <c r="F26" s="40"/>
      <c r="G26" s="40"/>
      <c r="H26" s="41"/>
      <c r="I26" s="41"/>
      <c r="J26" s="41"/>
      <c r="K26" s="41"/>
      <c r="L26" s="41"/>
      <c r="M26" s="41"/>
      <c r="N26" s="41"/>
      <c r="O26" s="41"/>
      <c r="P26" s="42"/>
      <c r="Q26" s="42"/>
      <c r="R26" s="43" t="s">
        <v>1273</v>
      </c>
      <c r="S26" s="44" t="s">
        <v>10</v>
      </c>
      <c r="T26" s="42"/>
      <c r="U26" s="44" t="s">
        <v>84</v>
      </c>
      <c r="V26" s="42"/>
      <c r="W26" s="45">
        <f>+IF(ISERR(U26/R26*100),"N/A",ROUND(U26/R26*100,2))</f>
        <v>0</v>
      </c>
    </row>
    <row r="27" spans="2:27" ht="26.25" customHeight="1" thickBot="1" x14ac:dyDescent="0.25">
      <c r="B27" s="196" t="s">
        <v>69</v>
      </c>
      <c r="C27" s="197"/>
      <c r="D27" s="197"/>
      <c r="E27" s="46" t="s">
        <v>1859</v>
      </c>
      <c r="F27" s="46"/>
      <c r="G27" s="46"/>
      <c r="H27" s="47"/>
      <c r="I27" s="47"/>
      <c r="J27" s="47"/>
      <c r="K27" s="47"/>
      <c r="L27" s="47"/>
      <c r="M27" s="47"/>
      <c r="N27" s="47"/>
      <c r="O27" s="47"/>
      <c r="P27" s="48"/>
      <c r="Q27" s="48"/>
      <c r="R27" s="49" t="s">
        <v>1858</v>
      </c>
      <c r="S27" s="50" t="s">
        <v>1858</v>
      </c>
      <c r="T27" s="50">
        <f>+IF(ISERR(S27/R27*100),"N/A",ROUND(S27/R27*100,2))</f>
        <v>100</v>
      </c>
      <c r="U27" s="50" t="s">
        <v>84</v>
      </c>
      <c r="V27" s="50">
        <f>+IF(ISERR(U27/S27*100),"N/A",ROUND(U27/S27*100,2))</f>
        <v>0</v>
      </c>
      <c r="W27" s="51">
        <f>+IF(ISERR(U27/R27*100),"N/A",ROUND(U27/R27*100,2))</f>
        <v>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2044</v>
      </c>
      <c r="C29" s="180"/>
      <c r="D29" s="180"/>
      <c r="E29" s="180"/>
      <c r="F29" s="180"/>
      <c r="G29" s="180"/>
      <c r="H29" s="180"/>
      <c r="I29" s="180"/>
      <c r="J29" s="180"/>
      <c r="K29" s="180"/>
      <c r="L29" s="180"/>
      <c r="M29" s="180"/>
      <c r="N29" s="180"/>
      <c r="O29" s="180"/>
      <c r="P29" s="180"/>
      <c r="Q29" s="180"/>
      <c r="R29" s="180"/>
      <c r="S29" s="180"/>
      <c r="T29" s="180"/>
      <c r="U29" s="180"/>
      <c r="V29" s="180"/>
      <c r="W29" s="181"/>
    </row>
    <row r="30" spans="2:27" ht="1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2045</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2046</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75"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1500</v>
      </c>
      <c r="D4" s="232" t="s">
        <v>1871</v>
      </c>
      <c r="E4" s="232"/>
      <c r="F4" s="232"/>
      <c r="G4" s="232"/>
      <c r="H4" s="233"/>
      <c r="I4" s="16"/>
      <c r="J4" s="234" t="s">
        <v>6</v>
      </c>
      <c r="K4" s="232"/>
      <c r="L4" s="15" t="s">
        <v>1875</v>
      </c>
      <c r="M4" s="235" t="s">
        <v>1874</v>
      </c>
      <c r="N4" s="235"/>
      <c r="O4" s="235"/>
      <c r="P4" s="235"/>
      <c r="Q4" s="236"/>
      <c r="R4" s="17"/>
      <c r="S4" s="237" t="s">
        <v>2022</v>
      </c>
      <c r="T4" s="238"/>
      <c r="U4" s="238"/>
      <c r="V4" s="225" t="s">
        <v>84</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1860</v>
      </c>
      <c r="D6" s="221" t="s">
        <v>1868</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1867</v>
      </c>
      <c r="K8" s="24" t="s">
        <v>1866</v>
      </c>
      <c r="L8" s="24" t="s">
        <v>1865</v>
      </c>
      <c r="M8" s="24" t="s">
        <v>1864</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1863</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1873</v>
      </c>
      <c r="C21" s="202"/>
      <c r="D21" s="202"/>
      <c r="E21" s="202"/>
      <c r="F21" s="202"/>
      <c r="G21" s="202"/>
      <c r="H21" s="202"/>
      <c r="I21" s="202"/>
      <c r="J21" s="202"/>
      <c r="K21" s="202"/>
      <c r="L21" s="202"/>
      <c r="M21" s="203" t="s">
        <v>1860</v>
      </c>
      <c r="N21" s="203"/>
      <c r="O21" s="203" t="s">
        <v>48</v>
      </c>
      <c r="P21" s="203"/>
      <c r="Q21" s="204" t="s">
        <v>64</v>
      </c>
      <c r="R21" s="204"/>
      <c r="S21" s="33" t="s">
        <v>403</v>
      </c>
      <c r="T21" s="33" t="s">
        <v>403</v>
      </c>
      <c r="U21" s="33" t="s">
        <v>50</v>
      </c>
      <c r="V21" s="33">
        <f>+IF(ISERR(U21/T21*100),"N/A",ROUND(U21/T21*100,2))</f>
        <v>111.11</v>
      </c>
      <c r="W21" s="34">
        <f>+IF(ISERR(U21/S21*100),"N/A",ROUND(U21/S21*100,2))</f>
        <v>111.11</v>
      </c>
    </row>
    <row r="22" spans="2:27" ht="56.25" customHeight="1" thickBot="1" x14ac:dyDescent="0.25">
      <c r="B22" s="201" t="s">
        <v>1872</v>
      </c>
      <c r="C22" s="202"/>
      <c r="D22" s="202"/>
      <c r="E22" s="202"/>
      <c r="F22" s="202"/>
      <c r="G22" s="202"/>
      <c r="H22" s="202"/>
      <c r="I22" s="202"/>
      <c r="J22" s="202"/>
      <c r="K22" s="202"/>
      <c r="L22" s="202"/>
      <c r="M22" s="203" t="s">
        <v>1860</v>
      </c>
      <c r="N22" s="203"/>
      <c r="O22" s="203" t="s">
        <v>48</v>
      </c>
      <c r="P22" s="203"/>
      <c r="Q22" s="204" t="s">
        <v>64</v>
      </c>
      <c r="R22" s="204"/>
      <c r="S22" s="33" t="s">
        <v>403</v>
      </c>
      <c r="T22" s="33" t="s">
        <v>403</v>
      </c>
      <c r="U22" s="33" t="s">
        <v>50</v>
      </c>
      <c r="V22" s="33">
        <f>+IF(ISERR(U22/T22*100),"N/A",ROUND(U22/T22*100,2))</f>
        <v>111.11</v>
      </c>
      <c r="W22" s="34">
        <f>+IF(ISERR(U22/S22*100),"N/A",ROUND(U22/S22*100,2))</f>
        <v>111.11</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1859</v>
      </c>
      <c r="F26" s="40"/>
      <c r="G26" s="40"/>
      <c r="H26" s="41"/>
      <c r="I26" s="41"/>
      <c r="J26" s="41"/>
      <c r="K26" s="41"/>
      <c r="L26" s="41"/>
      <c r="M26" s="41"/>
      <c r="N26" s="41"/>
      <c r="O26" s="41"/>
      <c r="P26" s="42"/>
      <c r="Q26" s="42"/>
      <c r="R26" s="43" t="s">
        <v>1273</v>
      </c>
      <c r="S26" s="44" t="s">
        <v>10</v>
      </c>
      <c r="T26" s="42"/>
      <c r="U26" s="44" t="s">
        <v>84</v>
      </c>
      <c r="V26" s="42"/>
      <c r="W26" s="45">
        <f>+IF(ISERR(U26/R26*100),"N/A",ROUND(U26/R26*100,2))</f>
        <v>0</v>
      </c>
    </row>
    <row r="27" spans="2:27" ht="26.25" customHeight="1" thickBot="1" x14ac:dyDescent="0.25">
      <c r="B27" s="196" t="s">
        <v>69</v>
      </c>
      <c r="C27" s="197"/>
      <c r="D27" s="197"/>
      <c r="E27" s="46" t="s">
        <v>1859</v>
      </c>
      <c r="F27" s="46"/>
      <c r="G27" s="46"/>
      <c r="H27" s="47"/>
      <c r="I27" s="47"/>
      <c r="J27" s="47"/>
      <c r="K27" s="47"/>
      <c r="L27" s="47"/>
      <c r="M27" s="47"/>
      <c r="N27" s="47"/>
      <c r="O27" s="47"/>
      <c r="P27" s="48"/>
      <c r="Q27" s="48"/>
      <c r="R27" s="49" t="s">
        <v>1858</v>
      </c>
      <c r="S27" s="50" t="s">
        <v>1858</v>
      </c>
      <c r="T27" s="50">
        <f>+IF(ISERR(S27/R27*100),"N/A",ROUND(S27/R27*100,2))</f>
        <v>100</v>
      </c>
      <c r="U27" s="50" t="s">
        <v>84</v>
      </c>
      <c r="V27" s="50">
        <f>+IF(ISERR(U27/S27*100),"N/A",ROUND(U27/S27*100,2))</f>
        <v>0</v>
      </c>
      <c r="W27" s="51">
        <f>+IF(ISERR(U27/R27*100),"N/A",ROUND(U27/R27*100,2))</f>
        <v>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2023</v>
      </c>
      <c r="C29" s="180"/>
      <c r="D29" s="180"/>
      <c r="E29" s="180"/>
      <c r="F29" s="180"/>
      <c r="G29" s="180"/>
      <c r="H29" s="180"/>
      <c r="I29" s="180"/>
      <c r="J29" s="180"/>
      <c r="K29" s="180"/>
      <c r="L29" s="180"/>
      <c r="M29" s="180"/>
      <c r="N29" s="180"/>
      <c r="O29" s="180"/>
      <c r="P29" s="180"/>
      <c r="Q29" s="180"/>
      <c r="R29" s="180"/>
      <c r="S29" s="180"/>
      <c r="T29" s="180"/>
      <c r="U29" s="180"/>
      <c r="V29" s="180"/>
      <c r="W29" s="181"/>
    </row>
    <row r="30" spans="2:27" ht="1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2024</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2025</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75"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1500</v>
      </c>
      <c r="D4" s="232" t="s">
        <v>1871</v>
      </c>
      <c r="E4" s="232"/>
      <c r="F4" s="232"/>
      <c r="G4" s="232"/>
      <c r="H4" s="233"/>
      <c r="I4" s="16"/>
      <c r="J4" s="234" t="s">
        <v>6</v>
      </c>
      <c r="K4" s="232"/>
      <c r="L4" s="15" t="s">
        <v>204</v>
      </c>
      <c r="M4" s="235" t="s">
        <v>203</v>
      </c>
      <c r="N4" s="235"/>
      <c r="O4" s="235"/>
      <c r="P4" s="235"/>
      <c r="Q4" s="236"/>
      <c r="R4" s="17"/>
      <c r="S4" s="237" t="s">
        <v>2022</v>
      </c>
      <c r="T4" s="238"/>
      <c r="U4" s="238"/>
      <c r="V4" s="225" t="s">
        <v>1430</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556</v>
      </c>
      <c r="D6" s="221" t="s">
        <v>521</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1867</v>
      </c>
      <c r="K8" s="24" t="s">
        <v>1866</v>
      </c>
      <c r="L8" s="24" t="s">
        <v>1879</v>
      </c>
      <c r="M8" s="24" t="s">
        <v>1878</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1863</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1877</v>
      </c>
      <c r="C21" s="202"/>
      <c r="D21" s="202"/>
      <c r="E21" s="202"/>
      <c r="F21" s="202"/>
      <c r="G21" s="202"/>
      <c r="H21" s="202"/>
      <c r="I21" s="202"/>
      <c r="J21" s="202"/>
      <c r="K21" s="202"/>
      <c r="L21" s="202"/>
      <c r="M21" s="203" t="s">
        <v>556</v>
      </c>
      <c r="N21" s="203"/>
      <c r="O21" s="203" t="s">
        <v>48</v>
      </c>
      <c r="P21" s="203"/>
      <c r="Q21" s="204" t="s">
        <v>64</v>
      </c>
      <c r="R21" s="204"/>
      <c r="S21" s="33" t="s">
        <v>877</v>
      </c>
      <c r="T21" s="33" t="s">
        <v>877</v>
      </c>
      <c r="U21" s="33" t="s">
        <v>50</v>
      </c>
      <c r="V21" s="33">
        <f>+IF(ISERR(U21/T21*100),"N/A",ROUND(U21/T21*100,2))</f>
        <v>166.67</v>
      </c>
      <c r="W21" s="34">
        <f>+IF(ISERR(U21/S21*100),"N/A",ROUND(U21/S21*100,2))</f>
        <v>166.67</v>
      </c>
    </row>
    <row r="22" spans="2:27" ht="56.25" customHeight="1" thickBot="1" x14ac:dyDescent="0.25">
      <c r="B22" s="201" t="s">
        <v>1876</v>
      </c>
      <c r="C22" s="202"/>
      <c r="D22" s="202"/>
      <c r="E22" s="202"/>
      <c r="F22" s="202"/>
      <c r="G22" s="202"/>
      <c r="H22" s="202"/>
      <c r="I22" s="202"/>
      <c r="J22" s="202"/>
      <c r="K22" s="202"/>
      <c r="L22" s="202"/>
      <c r="M22" s="203" t="s">
        <v>556</v>
      </c>
      <c r="N22" s="203"/>
      <c r="O22" s="203" t="s">
        <v>48</v>
      </c>
      <c r="P22" s="203"/>
      <c r="Q22" s="204" t="s">
        <v>64</v>
      </c>
      <c r="R22" s="204"/>
      <c r="S22" s="33" t="s">
        <v>474</v>
      </c>
      <c r="T22" s="33" t="s">
        <v>474</v>
      </c>
      <c r="U22" s="33" t="s">
        <v>50</v>
      </c>
      <c r="V22" s="33">
        <f>+IF(ISERR(U22/T22*100),"N/A",ROUND(U22/T22*100,2))</f>
        <v>200</v>
      </c>
      <c r="W22" s="34">
        <f>+IF(ISERR(U22/S22*100),"N/A",ROUND(U22/S22*100,2))</f>
        <v>200</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532</v>
      </c>
      <c r="F26" s="40"/>
      <c r="G26" s="40"/>
      <c r="H26" s="41"/>
      <c r="I26" s="41"/>
      <c r="J26" s="41"/>
      <c r="K26" s="41"/>
      <c r="L26" s="41"/>
      <c r="M26" s="41"/>
      <c r="N26" s="41"/>
      <c r="O26" s="41"/>
      <c r="P26" s="42"/>
      <c r="Q26" s="42"/>
      <c r="R26" s="43" t="s">
        <v>1494</v>
      </c>
      <c r="S26" s="44" t="s">
        <v>10</v>
      </c>
      <c r="T26" s="42"/>
      <c r="U26" s="44" t="s">
        <v>84</v>
      </c>
      <c r="V26" s="42"/>
      <c r="W26" s="45">
        <f>+IF(ISERR(U26/R26*100),"N/A",ROUND(U26/R26*100,2))</f>
        <v>0</v>
      </c>
    </row>
    <row r="27" spans="2:27" ht="26.25" customHeight="1" thickBot="1" x14ac:dyDescent="0.25">
      <c r="B27" s="196" t="s">
        <v>69</v>
      </c>
      <c r="C27" s="197"/>
      <c r="D27" s="197"/>
      <c r="E27" s="46" t="s">
        <v>532</v>
      </c>
      <c r="F27" s="46"/>
      <c r="G27" s="46"/>
      <c r="H27" s="47"/>
      <c r="I27" s="47"/>
      <c r="J27" s="47"/>
      <c r="K27" s="47"/>
      <c r="L27" s="47"/>
      <c r="M27" s="47"/>
      <c r="N27" s="47"/>
      <c r="O27" s="47"/>
      <c r="P27" s="48"/>
      <c r="Q27" s="48"/>
      <c r="R27" s="49" t="s">
        <v>1492</v>
      </c>
      <c r="S27" s="50" t="s">
        <v>84</v>
      </c>
      <c r="T27" s="50">
        <f>+IF(ISERR(S27/R27*100),"N/A",ROUND(S27/R27*100,2))</f>
        <v>0</v>
      </c>
      <c r="U27" s="50" t="s">
        <v>84</v>
      </c>
      <c r="V27" s="50" t="str">
        <f>+IF(ISERR(U27/S27*100),"N/A",ROUND(U27/S27*100,2))</f>
        <v>N/A</v>
      </c>
      <c r="W27" s="51">
        <f>+IF(ISERR(U27/R27*100),"N/A",ROUND(U27/R27*100,2))</f>
        <v>0</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179" t="s">
        <v>2023</v>
      </c>
      <c r="C29" s="180"/>
      <c r="D29" s="180"/>
      <c r="E29" s="180"/>
      <c r="F29" s="180"/>
      <c r="G29" s="180"/>
      <c r="H29" s="180"/>
      <c r="I29" s="180"/>
      <c r="J29" s="180"/>
      <c r="K29" s="180"/>
      <c r="L29" s="180"/>
      <c r="M29" s="180"/>
      <c r="N29" s="180"/>
      <c r="O29" s="180"/>
      <c r="P29" s="180"/>
      <c r="Q29" s="180"/>
      <c r="R29" s="180"/>
      <c r="S29" s="180"/>
      <c r="T29" s="180"/>
      <c r="U29" s="180"/>
      <c r="V29" s="180"/>
      <c r="W29" s="181"/>
    </row>
    <row r="30" spans="2:27" ht="15" customHeight="1" thickBot="1" x14ac:dyDescent="0.25">
      <c r="B30" s="198"/>
      <c r="C30" s="199"/>
      <c r="D30" s="199"/>
      <c r="E30" s="199"/>
      <c r="F30" s="199"/>
      <c r="G30" s="199"/>
      <c r="H30" s="199"/>
      <c r="I30" s="199"/>
      <c r="J30" s="199"/>
      <c r="K30" s="199"/>
      <c r="L30" s="199"/>
      <c r="M30" s="199"/>
      <c r="N30" s="199"/>
      <c r="O30" s="199"/>
      <c r="P30" s="199"/>
      <c r="Q30" s="199"/>
      <c r="R30" s="199"/>
      <c r="S30" s="199"/>
      <c r="T30" s="199"/>
      <c r="U30" s="199"/>
      <c r="V30" s="199"/>
      <c r="W30" s="200"/>
    </row>
    <row r="31" spans="2:27" ht="37.5" customHeight="1" thickTop="1" x14ac:dyDescent="0.2">
      <c r="B31" s="179" t="s">
        <v>2024</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2025</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5.75" thickBot="1" x14ac:dyDescent="0.25">
      <c r="B34" s="182"/>
      <c r="C34" s="183"/>
      <c r="D34" s="183"/>
      <c r="E34" s="183"/>
      <c r="F34" s="183"/>
      <c r="G34" s="183"/>
      <c r="H34" s="183"/>
      <c r="I34" s="183"/>
      <c r="J34" s="183"/>
      <c r="K34" s="183"/>
      <c r="L34" s="183"/>
      <c r="M34" s="183"/>
      <c r="N34" s="183"/>
      <c r="O34" s="183"/>
      <c r="P34" s="183"/>
      <c r="Q34" s="183"/>
      <c r="R34" s="183"/>
      <c r="S34" s="183"/>
      <c r="T34" s="183"/>
      <c r="U34" s="183"/>
      <c r="V34" s="183"/>
      <c r="W34" s="184"/>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2302</v>
      </c>
      <c r="D4" s="232" t="s">
        <v>2301</v>
      </c>
      <c r="E4" s="232"/>
      <c r="F4" s="232"/>
      <c r="G4" s="232"/>
      <c r="H4" s="233"/>
      <c r="I4" s="16"/>
      <c r="J4" s="234" t="s">
        <v>6</v>
      </c>
      <c r="K4" s="232"/>
      <c r="L4" s="15" t="s">
        <v>2300</v>
      </c>
      <c r="M4" s="235" t="s">
        <v>2299</v>
      </c>
      <c r="N4" s="235"/>
      <c r="O4" s="235"/>
      <c r="P4" s="235"/>
      <c r="Q4" s="236"/>
      <c r="R4" s="17"/>
      <c r="S4" s="237" t="s">
        <v>2022</v>
      </c>
      <c r="T4" s="238"/>
      <c r="U4" s="238"/>
      <c r="V4" s="225" t="s">
        <v>2298</v>
      </c>
      <c r="W4" s="226"/>
    </row>
    <row r="5" spans="1:29" ht="15.75" customHeight="1" thickTop="1" x14ac:dyDescent="0.2">
      <c r="B5" s="55" t="s">
        <v>10</v>
      </c>
      <c r="C5" s="223" t="s">
        <v>10</v>
      </c>
      <c r="D5" s="223"/>
      <c r="E5" s="223"/>
      <c r="F5" s="223"/>
      <c r="G5" s="223"/>
      <c r="H5" s="223"/>
      <c r="I5" s="223"/>
      <c r="J5" s="223"/>
      <c r="K5" s="223"/>
      <c r="L5" s="223"/>
      <c r="M5" s="223"/>
      <c r="N5" s="223"/>
      <c r="O5" s="223"/>
      <c r="P5" s="223"/>
      <c r="Q5" s="223"/>
      <c r="R5" s="223"/>
      <c r="S5" s="223"/>
      <c r="T5" s="223"/>
      <c r="U5" s="223"/>
      <c r="V5" s="223"/>
      <c r="W5" s="245"/>
    </row>
    <row r="6" spans="1:29" ht="30" customHeight="1" thickBot="1" x14ac:dyDescent="0.25">
      <c r="B6" s="55" t="s">
        <v>11</v>
      </c>
      <c r="C6" s="19" t="s">
        <v>2287</v>
      </c>
      <c r="D6" s="221" t="s">
        <v>2297</v>
      </c>
      <c r="E6" s="221"/>
      <c r="F6" s="221"/>
      <c r="G6" s="221"/>
      <c r="H6" s="221"/>
      <c r="I6" s="54"/>
      <c r="J6" s="239" t="s">
        <v>14</v>
      </c>
      <c r="K6" s="239"/>
      <c r="L6" s="239" t="s">
        <v>15</v>
      </c>
      <c r="M6" s="239"/>
      <c r="N6" s="245" t="s">
        <v>10</v>
      </c>
      <c r="O6" s="245"/>
      <c r="P6" s="245"/>
      <c r="Q6" s="245"/>
      <c r="R6" s="245"/>
      <c r="S6" s="245"/>
      <c r="T6" s="245"/>
      <c r="U6" s="245"/>
      <c r="V6" s="245"/>
      <c r="W6" s="245"/>
    </row>
    <row r="7" spans="1:29" ht="30" customHeight="1" thickBot="1" x14ac:dyDescent="0.25">
      <c r="B7" s="56"/>
      <c r="C7" s="19" t="s">
        <v>10</v>
      </c>
      <c r="D7" s="223" t="s">
        <v>10</v>
      </c>
      <c r="E7" s="223"/>
      <c r="F7" s="223"/>
      <c r="G7" s="223"/>
      <c r="H7" s="223"/>
      <c r="I7" s="54"/>
      <c r="J7" s="22" t="s">
        <v>16</v>
      </c>
      <c r="K7" s="22" t="s">
        <v>17</v>
      </c>
      <c r="L7" s="22" t="s">
        <v>16</v>
      </c>
      <c r="M7" s="22" t="s">
        <v>17</v>
      </c>
      <c r="N7" s="23"/>
      <c r="O7" s="245" t="s">
        <v>10</v>
      </c>
      <c r="P7" s="245"/>
      <c r="Q7" s="245"/>
      <c r="R7" s="245"/>
      <c r="S7" s="245"/>
      <c r="T7" s="245"/>
      <c r="U7" s="245"/>
      <c r="V7" s="245"/>
      <c r="W7" s="245"/>
    </row>
    <row r="8" spans="1:29" ht="30" customHeight="1" thickBot="1" x14ac:dyDescent="0.25">
      <c r="B8" s="56"/>
      <c r="C8" s="19" t="s">
        <v>10</v>
      </c>
      <c r="D8" s="223" t="s">
        <v>10</v>
      </c>
      <c r="E8" s="223"/>
      <c r="F8" s="223"/>
      <c r="G8" s="223"/>
      <c r="H8" s="223"/>
      <c r="I8" s="54"/>
      <c r="J8" s="24" t="s">
        <v>2296</v>
      </c>
      <c r="K8" s="24" t="s">
        <v>725</v>
      </c>
      <c r="L8" s="24" t="s">
        <v>2296</v>
      </c>
      <c r="M8" s="24" t="s">
        <v>725</v>
      </c>
      <c r="N8" s="23"/>
      <c r="O8" s="54"/>
      <c r="P8" s="245" t="s">
        <v>10</v>
      </c>
      <c r="Q8" s="245"/>
      <c r="R8" s="245"/>
      <c r="S8" s="245"/>
      <c r="T8" s="245"/>
      <c r="U8" s="245"/>
      <c r="V8" s="245"/>
      <c r="W8" s="245"/>
    </row>
    <row r="9" spans="1:29" ht="25.5" customHeight="1" thickBot="1" x14ac:dyDescent="0.25">
      <c r="B9" s="56"/>
      <c r="C9" s="223" t="s">
        <v>10</v>
      </c>
      <c r="D9" s="223"/>
      <c r="E9" s="223"/>
      <c r="F9" s="223"/>
      <c r="G9" s="223"/>
      <c r="H9" s="223"/>
      <c r="I9" s="223"/>
      <c r="J9" s="223"/>
      <c r="K9" s="223"/>
      <c r="L9" s="223"/>
      <c r="M9" s="223"/>
      <c r="N9" s="223"/>
      <c r="O9" s="223"/>
      <c r="P9" s="223"/>
      <c r="Q9" s="223"/>
      <c r="R9" s="223"/>
      <c r="S9" s="223"/>
      <c r="T9" s="223"/>
      <c r="U9" s="223"/>
      <c r="V9" s="223"/>
      <c r="W9" s="245"/>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47" t="s">
        <v>24</v>
      </c>
      <c r="C13" s="228"/>
      <c r="D13" s="228"/>
      <c r="E13" s="228"/>
      <c r="F13" s="228"/>
      <c r="G13" s="228"/>
      <c r="H13" s="228"/>
      <c r="I13" s="228"/>
      <c r="J13" s="28"/>
      <c r="K13" s="228" t="s">
        <v>25</v>
      </c>
      <c r="L13" s="228"/>
      <c r="M13" s="228"/>
      <c r="N13" s="228"/>
      <c r="O13" s="228"/>
      <c r="P13" s="228"/>
      <c r="Q13" s="228"/>
      <c r="R13" s="29"/>
      <c r="S13" s="228" t="s">
        <v>26</v>
      </c>
      <c r="T13" s="228"/>
      <c r="U13" s="228"/>
      <c r="V13" s="228"/>
      <c r="W13" s="248"/>
    </row>
    <row r="14" spans="1:29" ht="69" customHeight="1" x14ac:dyDescent="0.2">
      <c r="B14" s="55" t="s">
        <v>27</v>
      </c>
      <c r="C14" s="221" t="s">
        <v>10</v>
      </c>
      <c r="D14" s="221"/>
      <c r="E14" s="221"/>
      <c r="F14" s="221"/>
      <c r="G14" s="221"/>
      <c r="H14" s="221"/>
      <c r="I14" s="221"/>
      <c r="J14" s="30"/>
      <c r="K14" s="30" t="s">
        <v>28</v>
      </c>
      <c r="L14" s="221" t="s">
        <v>10</v>
      </c>
      <c r="M14" s="221"/>
      <c r="N14" s="221"/>
      <c r="O14" s="221"/>
      <c r="P14" s="221"/>
      <c r="Q14" s="221"/>
      <c r="R14" s="54"/>
      <c r="S14" s="30" t="s">
        <v>29</v>
      </c>
      <c r="T14" s="246" t="s">
        <v>2295</v>
      </c>
      <c r="U14" s="246"/>
      <c r="V14" s="246"/>
      <c r="W14" s="246"/>
    </row>
    <row r="15" spans="1:29" ht="86.25" customHeight="1" x14ac:dyDescent="0.2">
      <c r="B15" s="55" t="s">
        <v>31</v>
      </c>
      <c r="C15" s="221" t="s">
        <v>10</v>
      </c>
      <c r="D15" s="221"/>
      <c r="E15" s="221"/>
      <c r="F15" s="221"/>
      <c r="G15" s="221"/>
      <c r="H15" s="221"/>
      <c r="I15" s="221"/>
      <c r="J15" s="30"/>
      <c r="K15" s="30" t="s">
        <v>31</v>
      </c>
      <c r="L15" s="221" t="s">
        <v>10</v>
      </c>
      <c r="M15" s="221"/>
      <c r="N15" s="221"/>
      <c r="O15" s="221"/>
      <c r="P15" s="221"/>
      <c r="Q15" s="221"/>
      <c r="R15" s="54"/>
      <c r="S15" s="30" t="s">
        <v>32</v>
      </c>
      <c r="T15" s="246" t="s">
        <v>10</v>
      </c>
      <c r="U15" s="246"/>
      <c r="V15" s="246"/>
      <c r="W15" s="246"/>
    </row>
    <row r="16" spans="1:29" ht="25.5" customHeight="1" thickBot="1" x14ac:dyDescent="0.25">
      <c r="B16" s="57" t="s">
        <v>33</v>
      </c>
      <c r="C16" s="205" t="s">
        <v>10</v>
      </c>
      <c r="D16" s="205"/>
      <c r="E16" s="205"/>
      <c r="F16" s="205"/>
      <c r="G16" s="205"/>
      <c r="H16" s="205"/>
      <c r="I16" s="205"/>
      <c r="J16" s="205"/>
      <c r="K16" s="205"/>
      <c r="L16" s="205"/>
      <c r="M16" s="205"/>
      <c r="N16" s="205"/>
      <c r="O16" s="205"/>
      <c r="P16" s="205"/>
      <c r="Q16" s="205"/>
      <c r="R16" s="205"/>
      <c r="S16" s="205"/>
      <c r="T16" s="205"/>
      <c r="U16" s="205"/>
      <c r="V16" s="205"/>
      <c r="W16" s="24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50" t="s">
        <v>35</v>
      </c>
      <c r="C18" s="208"/>
      <c r="D18" s="208"/>
      <c r="E18" s="208"/>
      <c r="F18" s="208"/>
      <c r="G18" s="208"/>
      <c r="H18" s="208"/>
      <c r="I18" s="208"/>
      <c r="J18" s="208"/>
      <c r="K18" s="208"/>
      <c r="L18" s="208"/>
      <c r="M18" s="208"/>
      <c r="N18" s="208"/>
      <c r="O18" s="208"/>
      <c r="P18" s="208"/>
      <c r="Q18" s="208"/>
      <c r="R18" s="208"/>
      <c r="S18" s="208"/>
      <c r="T18" s="209"/>
      <c r="U18" s="192" t="s">
        <v>36</v>
      </c>
      <c r="V18" s="191"/>
      <c r="W18" s="251"/>
    </row>
    <row r="19" spans="2:27" ht="14.25" customHeight="1" x14ac:dyDescent="0.2">
      <c r="B19" s="253"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65" t="s">
        <v>45</v>
      </c>
    </row>
    <row r="20" spans="2:27" ht="27" customHeight="1" thickBot="1" x14ac:dyDescent="0.25">
      <c r="B20" s="254"/>
      <c r="C20" s="255"/>
      <c r="D20" s="255"/>
      <c r="E20" s="255"/>
      <c r="F20" s="255"/>
      <c r="G20" s="255"/>
      <c r="H20" s="255"/>
      <c r="I20" s="255"/>
      <c r="J20" s="255"/>
      <c r="K20" s="255"/>
      <c r="L20" s="255"/>
      <c r="M20" s="255"/>
      <c r="N20" s="255"/>
      <c r="O20" s="255"/>
      <c r="P20" s="255"/>
      <c r="Q20" s="255"/>
      <c r="R20" s="255"/>
      <c r="S20" s="255"/>
      <c r="T20" s="267"/>
      <c r="U20" s="264"/>
      <c r="V20" s="255"/>
      <c r="W20" s="266"/>
      <c r="Z20" s="32" t="s">
        <v>10</v>
      </c>
      <c r="AA20" s="32" t="s">
        <v>46</v>
      </c>
    </row>
    <row r="21" spans="2:27" ht="56.25" customHeight="1" x14ac:dyDescent="0.2">
      <c r="B21" s="252" t="s">
        <v>2294</v>
      </c>
      <c r="C21" s="202"/>
      <c r="D21" s="202"/>
      <c r="E21" s="202"/>
      <c r="F21" s="202"/>
      <c r="G21" s="202"/>
      <c r="H21" s="202"/>
      <c r="I21" s="202"/>
      <c r="J21" s="202"/>
      <c r="K21" s="202"/>
      <c r="L21" s="202"/>
      <c r="M21" s="203" t="s">
        <v>2287</v>
      </c>
      <c r="N21" s="203"/>
      <c r="O21" s="203" t="s">
        <v>48</v>
      </c>
      <c r="P21" s="203"/>
      <c r="Q21" s="204" t="s">
        <v>227</v>
      </c>
      <c r="R21" s="204"/>
      <c r="S21" s="33" t="s">
        <v>132</v>
      </c>
      <c r="T21" s="33" t="s">
        <v>132</v>
      </c>
      <c r="U21" s="33" t="s">
        <v>2293</v>
      </c>
      <c r="V21" s="33">
        <f>+IF(ISERR(U21/T21*100),"N/A",ROUND(U21/T21*100,2))</f>
        <v>111.38</v>
      </c>
      <c r="W21" s="58">
        <f>+IF(ISERR(U21/S21*100),"N/A",ROUND(U21/S21*100,2))</f>
        <v>111.38</v>
      </c>
    </row>
    <row r="22" spans="2:27" ht="56.25" customHeight="1" x14ac:dyDescent="0.2">
      <c r="B22" s="252" t="s">
        <v>2292</v>
      </c>
      <c r="C22" s="202"/>
      <c r="D22" s="202"/>
      <c r="E22" s="202"/>
      <c r="F22" s="202"/>
      <c r="G22" s="202"/>
      <c r="H22" s="202"/>
      <c r="I22" s="202"/>
      <c r="J22" s="202"/>
      <c r="K22" s="202"/>
      <c r="L22" s="202"/>
      <c r="M22" s="203" t="s">
        <v>2287</v>
      </c>
      <c r="N22" s="203"/>
      <c r="O22" s="203" t="s">
        <v>48</v>
      </c>
      <c r="P22" s="203"/>
      <c r="Q22" s="204" t="s">
        <v>227</v>
      </c>
      <c r="R22" s="204"/>
      <c r="S22" s="33" t="s">
        <v>877</v>
      </c>
      <c r="T22" s="33" t="s">
        <v>877</v>
      </c>
      <c r="U22" s="33" t="s">
        <v>2291</v>
      </c>
      <c r="V22" s="33">
        <f>+IF(ISERR(U22/T22*100),"N/A",ROUND(U22/T22*100,2))</f>
        <v>153</v>
      </c>
      <c r="W22" s="58">
        <f>+IF(ISERR(U22/S22*100),"N/A",ROUND(U22/S22*100,2))</f>
        <v>153</v>
      </c>
    </row>
    <row r="23" spans="2:27" ht="56.25" customHeight="1" x14ac:dyDescent="0.2">
      <c r="B23" s="252" t="s">
        <v>2290</v>
      </c>
      <c r="C23" s="202"/>
      <c r="D23" s="202"/>
      <c r="E23" s="202"/>
      <c r="F23" s="202"/>
      <c r="G23" s="202"/>
      <c r="H23" s="202"/>
      <c r="I23" s="202"/>
      <c r="J23" s="202"/>
      <c r="K23" s="202"/>
      <c r="L23" s="202"/>
      <c r="M23" s="203" t="s">
        <v>2287</v>
      </c>
      <c r="N23" s="203"/>
      <c r="O23" s="203" t="s">
        <v>48</v>
      </c>
      <c r="P23" s="203"/>
      <c r="Q23" s="204" t="s">
        <v>49</v>
      </c>
      <c r="R23" s="204"/>
      <c r="S23" s="33" t="s">
        <v>50</v>
      </c>
      <c r="T23" s="33" t="s">
        <v>50</v>
      </c>
      <c r="U23" s="33" t="s">
        <v>2289</v>
      </c>
      <c r="V23" s="33">
        <f>+IF(ISERR(U23/T23*100),"N/A",ROUND(U23/T23*100,2))</f>
        <v>55</v>
      </c>
      <c r="W23" s="58">
        <f>+IF(ISERR(U23/S23*100),"N/A",ROUND(U23/S23*100,2))</f>
        <v>55</v>
      </c>
    </row>
    <row r="24" spans="2:27" ht="56.25" customHeight="1" thickBot="1" x14ac:dyDescent="0.25">
      <c r="B24" s="252" t="s">
        <v>2288</v>
      </c>
      <c r="C24" s="202"/>
      <c r="D24" s="202"/>
      <c r="E24" s="202"/>
      <c r="F24" s="202"/>
      <c r="G24" s="202"/>
      <c r="H24" s="202"/>
      <c r="I24" s="202"/>
      <c r="J24" s="202"/>
      <c r="K24" s="202"/>
      <c r="L24" s="202"/>
      <c r="M24" s="203" t="s">
        <v>2287</v>
      </c>
      <c r="N24" s="203"/>
      <c r="O24" s="203" t="s">
        <v>1947</v>
      </c>
      <c r="P24" s="203"/>
      <c r="Q24" s="204" t="s">
        <v>64</v>
      </c>
      <c r="R24" s="204"/>
      <c r="S24" s="33" t="s">
        <v>1373</v>
      </c>
      <c r="T24" s="33" t="s">
        <v>1373</v>
      </c>
      <c r="U24" s="33" t="s">
        <v>141</v>
      </c>
      <c r="V24" s="33">
        <f>+IF(ISERR(U24/T24*100),"N/A",ROUND(U24/T24*100,2))</f>
        <v>71.430000000000007</v>
      </c>
      <c r="W24" s="58">
        <f>+IF(ISERR(U24/S24*100),"N/A",ROUND(U24/S24*100,2))</f>
        <v>71.430000000000007</v>
      </c>
    </row>
    <row r="25" spans="2:27" ht="21.75" customHeight="1" thickTop="1" thickBot="1" x14ac:dyDescent="0.25">
      <c r="B25" s="9" t="s">
        <v>59</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270" t="s">
        <v>2281</v>
      </c>
      <c r="C26" s="186"/>
      <c r="D26" s="186"/>
      <c r="E26" s="186"/>
      <c r="F26" s="186"/>
      <c r="G26" s="186"/>
      <c r="H26" s="186"/>
      <c r="I26" s="186"/>
      <c r="J26" s="186"/>
      <c r="K26" s="186"/>
      <c r="L26" s="186"/>
      <c r="M26" s="186"/>
      <c r="N26" s="186"/>
      <c r="O26" s="186"/>
      <c r="P26" s="186"/>
      <c r="Q26" s="187"/>
      <c r="R26" s="36" t="s">
        <v>41</v>
      </c>
      <c r="S26" s="191" t="s">
        <v>42</v>
      </c>
      <c r="T26" s="191"/>
      <c r="U26" s="52" t="s">
        <v>60</v>
      </c>
      <c r="V26" s="192" t="s">
        <v>61</v>
      </c>
      <c r="W26" s="251"/>
    </row>
    <row r="27" spans="2:27" ht="30.75" customHeight="1" thickBot="1" x14ac:dyDescent="0.25">
      <c r="B27" s="271"/>
      <c r="C27" s="272"/>
      <c r="D27" s="272"/>
      <c r="E27" s="272"/>
      <c r="F27" s="272"/>
      <c r="G27" s="272"/>
      <c r="H27" s="272"/>
      <c r="I27" s="272"/>
      <c r="J27" s="272"/>
      <c r="K27" s="272"/>
      <c r="L27" s="272"/>
      <c r="M27" s="272"/>
      <c r="N27" s="272"/>
      <c r="O27" s="272"/>
      <c r="P27" s="272"/>
      <c r="Q27" s="273"/>
      <c r="R27" s="59" t="s">
        <v>62</v>
      </c>
      <c r="S27" s="59" t="s">
        <v>62</v>
      </c>
      <c r="T27" s="59" t="s">
        <v>48</v>
      </c>
      <c r="U27" s="59" t="s">
        <v>62</v>
      </c>
      <c r="V27" s="59" t="s">
        <v>63</v>
      </c>
      <c r="W27" s="60" t="s">
        <v>64</v>
      </c>
      <c r="Y27" s="35"/>
    </row>
    <row r="28" spans="2:27" ht="23.25" customHeight="1" thickBot="1" x14ac:dyDescent="0.25">
      <c r="B28" s="261" t="s">
        <v>65</v>
      </c>
      <c r="C28" s="195"/>
      <c r="D28" s="195"/>
      <c r="E28" s="53" t="s">
        <v>2285</v>
      </c>
      <c r="F28" s="53"/>
      <c r="G28" s="53"/>
      <c r="H28" s="41"/>
      <c r="I28" s="41"/>
      <c r="J28" s="41"/>
      <c r="K28" s="41"/>
      <c r="L28" s="41"/>
      <c r="M28" s="41"/>
      <c r="N28" s="41"/>
      <c r="O28" s="41"/>
      <c r="P28" s="42"/>
      <c r="Q28" s="42"/>
      <c r="R28" s="43" t="s">
        <v>2286</v>
      </c>
      <c r="S28" s="44" t="s">
        <v>10</v>
      </c>
      <c r="T28" s="42"/>
      <c r="U28" s="44" t="s">
        <v>2283</v>
      </c>
      <c r="V28" s="42"/>
      <c r="W28" s="61">
        <f>+IF(ISERR(U28/R28*100),"N/A",ROUND(U28/R28*100,2))</f>
        <v>35.909999999999997</v>
      </c>
    </row>
    <row r="29" spans="2:27" ht="26.25" customHeight="1" thickBot="1" x14ac:dyDescent="0.25">
      <c r="B29" s="262" t="s">
        <v>69</v>
      </c>
      <c r="C29" s="263"/>
      <c r="D29" s="263"/>
      <c r="E29" s="62" t="s">
        <v>2285</v>
      </c>
      <c r="F29" s="62"/>
      <c r="G29" s="62"/>
      <c r="H29" s="63"/>
      <c r="I29" s="63"/>
      <c r="J29" s="63"/>
      <c r="K29" s="63"/>
      <c r="L29" s="63"/>
      <c r="M29" s="63"/>
      <c r="N29" s="63"/>
      <c r="O29" s="63"/>
      <c r="P29" s="64"/>
      <c r="Q29" s="64"/>
      <c r="R29" s="65" t="s">
        <v>2284</v>
      </c>
      <c r="S29" s="66" t="s">
        <v>2284</v>
      </c>
      <c r="T29" s="66">
        <f>+IF(ISERR(S29/R29*100),"N/A",ROUND(S29/R29*100,2))</f>
        <v>100</v>
      </c>
      <c r="U29" s="66" t="s">
        <v>2283</v>
      </c>
      <c r="V29" s="66">
        <f>+IF(ISERR(U29/S29*100),"N/A",ROUND(U29/S29*100,2))</f>
        <v>99.29</v>
      </c>
      <c r="W29" s="67">
        <f>+IF(ISERR(U29/R29*100),"N/A",ROUND(U29/R29*100,2))</f>
        <v>99.29</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256" t="s">
        <v>2378</v>
      </c>
      <c r="C31" s="180"/>
      <c r="D31" s="180"/>
      <c r="E31" s="180"/>
      <c r="F31" s="180"/>
      <c r="G31" s="180"/>
      <c r="H31" s="180"/>
      <c r="I31" s="180"/>
      <c r="J31" s="180"/>
      <c r="K31" s="180"/>
      <c r="L31" s="180"/>
      <c r="M31" s="180"/>
      <c r="N31" s="180"/>
      <c r="O31" s="180"/>
      <c r="P31" s="180"/>
      <c r="Q31" s="180"/>
      <c r="R31" s="180"/>
      <c r="S31" s="180"/>
      <c r="T31" s="180"/>
      <c r="U31" s="180"/>
      <c r="V31" s="180"/>
      <c r="W31" s="257"/>
    </row>
    <row r="32" spans="2:27" ht="137.25" customHeight="1" thickBot="1" x14ac:dyDescent="0.25">
      <c r="B32" s="268"/>
      <c r="C32" s="199"/>
      <c r="D32" s="199"/>
      <c r="E32" s="199"/>
      <c r="F32" s="199"/>
      <c r="G32" s="199"/>
      <c r="H32" s="199"/>
      <c r="I32" s="199"/>
      <c r="J32" s="199"/>
      <c r="K32" s="199"/>
      <c r="L32" s="199"/>
      <c r="M32" s="199"/>
      <c r="N32" s="199"/>
      <c r="O32" s="199"/>
      <c r="P32" s="199"/>
      <c r="Q32" s="199"/>
      <c r="R32" s="199"/>
      <c r="S32" s="199"/>
      <c r="T32" s="199"/>
      <c r="U32" s="199"/>
      <c r="V32" s="199"/>
      <c r="W32" s="269"/>
    </row>
    <row r="33" spans="2:23" ht="37.5" customHeight="1" thickTop="1" x14ac:dyDescent="0.2">
      <c r="B33" s="256" t="s">
        <v>2379</v>
      </c>
      <c r="C33" s="180"/>
      <c r="D33" s="180"/>
      <c r="E33" s="180"/>
      <c r="F33" s="180"/>
      <c r="G33" s="180"/>
      <c r="H33" s="180"/>
      <c r="I33" s="180"/>
      <c r="J33" s="180"/>
      <c r="K33" s="180"/>
      <c r="L33" s="180"/>
      <c r="M33" s="180"/>
      <c r="N33" s="180"/>
      <c r="O33" s="180"/>
      <c r="P33" s="180"/>
      <c r="Q33" s="180"/>
      <c r="R33" s="180"/>
      <c r="S33" s="180"/>
      <c r="T33" s="180"/>
      <c r="U33" s="180"/>
      <c r="V33" s="180"/>
      <c r="W33" s="257"/>
    </row>
    <row r="34" spans="2:23" ht="39" customHeight="1" thickBot="1" x14ac:dyDescent="0.25">
      <c r="B34" s="268"/>
      <c r="C34" s="199"/>
      <c r="D34" s="199"/>
      <c r="E34" s="199"/>
      <c r="F34" s="199"/>
      <c r="G34" s="199"/>
      <c r="H34" s="199"/>
      <c r="I34" s="199"/>
      <c r="J34" s="199"/>
      <c r="K34" s="199"/>
      <c r="L34" s="199"/>
      <c r="M34" s="199"/>
      <c r="N34" s="199"/>
      <c r="O34" s="199"/>
      <c r="P34" s="199"/>
      <c r="Q34" s="199"/>
      <c r="R34" s="199"/>
      <c r="S34" s="199"/>
      <c r="T34" s="199"/>
      <c r="U34" s="199"/>
      <c r="V34" s="199"/>
      <c r="W34" s="269"/>
    </row>
    <row r="35" spans="2:23" ht="37.5" customHeight="1" thickTop="1" x14ac:dyDescent="0.2">
      <c r="B35" s="256" t="s">
        <v>2380</v>
      </c>
      <c r="C35" s="180"/>
      <c r="D35" s="180"/>
      <c r="E35" s="180"/>
      <c r="F35" s="180"/>
      <c r="G35" s="180"/>
      <c r="H35" s="180"/>
      <c r="I35" s="180"/>
      <c r="J35" s="180"/>
      <c r="K35" s="180"/>
      <c r="L35" s="180"/>
      <c r="M35" s="180"/>
      <c r="N35" s="180"/>
      <c r="O35" s="180"/>
      <c r="P35" s="180"/>
      <c r="Q35" s="180"/>
      <c r="R35" s="180"/>
      <c r="S35" s="180"/>
      <c r="T35" s="180"/>
      <c r="U35" s="180"/>
      <c r="V35" s="180"/>
      <c r="W35" s="257"/>
    </row>
    <row r="36" spans="2:23" ht="37.5" customHeight="1" thickBot="1" x14ac:dyDescent="0.25">
      <c r="B36" s="258"/>
      <c r="C36" s="259"/>
      <c r="D36" s="259"/>
      <c r="E36" s="259"/>
      <c r="F36" s="259"/>
      <c r="G36" s="259"/>
      <c r="H36" s="259"/>
      <c r="I36" s="259"/>
      <c r="J36" s="259"/>
      <c r="K36" s="259"/>
      <c r="L36" s="259"/>
      <c r="M36" s="259"/>
      <c r="N36" s="259"/>
      <c r="O36" s="259"/>
      <c r="P36" s="259"/>
      <c r="Q36" s="259"/>
      <c r="R36" s="259"/>
      <c r="S36" s="259"/>
      <c r="T36" s="259"/>
      <c r="U36" s="259"/>
      <c r="V36" s="259"/>
      <c r="W36" s="260"/>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189</v>
      </c>
      <c r="D4" s="232" t="s">
        <v>188</v>
      </c>
      <c r="E4" s="232"/>
      <c r="F4" s="232"/>
      <c r="G4" s="232"/>
      <c r="H4" s="233"/>
      <c r="I4" s="16"/>
      <c r="J4" s="234" t="s">
        <v>6</v>
      </c>
      <c r="K4" s="232"/>
      <c r="L4" s="15" t="s">
        <v>187</v>
      </c>
      <c r="M4" s="235" t="s">
        <v>186</v>
      </c>
      <c r="N4" s="235"/>
      <c r="O4" s="235"/>
      <c r="P4" s="235"/>
      <c r="Q4" s="236"/>
      <c r="R4" s="17"/>
      <c r="S4" s="237" t="s">
        <v>2022</v>
      </c>
      <c r="T4" s="238"/>
      <c r="U4" s="238"/>
      <c r="V4" s="225" t="s">
        <v>168</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171</v>
      </c>
      <c r="D6" s="221" t="s">
        <v>185</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184</v>
      </c>
      <c r="K8" s="24" t="s">
        <v>183</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182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181</v>
      </c>
      <c r="C21" s="202"/>
      <c r="D21" s="202"/>
      <c r="E21" s="202"/>
      <c r="F21" s="202"/>
      <c r="G21" s="202"/>
      <c r="H21" s="202"/>
      <c r="I21" s="202"/>
      <c r="J21" s="202"/>
      <c r="K21" s="202"/>
      <c r="L21" s="202"/>
      <c r="M21" s="203" t="s">
        <v>171</v>
      </c>
      <c r="N21" s="203"/>
      <c r="O21" s="203" t="s">
        <v>48</v>
      </c>
      <c r="P21" s="203"/>
      <c r="Q21" s="204" t="s">
        <v>49</v>
      </c>
      <c r="R21" s="204"/>
      <c r="S21" s="33" t="s">
        <v>180</v>
      </c>
      <c r="T21" s="33" t="s">
        <v>50</v>
      </c>
      <c r="U21" s="33" t="s">
        <v>179</v>
      </c>
      <c r="V21" s="33">
        <f>+IF(ISERR(U21/T21*100),"N/A",ROUND(U21/T21*100,2))</f>
        <v>84</v>
      </c>
      <c r="W21" s="34">
        <f>+IF(ISERR(U21/S21*100),"N/A",ROUND(U21/S21*100,2))</f>
        <v>4.2</v>
      </c>
    </row>
    <row r="22" spans="2:27" ht="56.25" customHeight="1" x14ac:dyDescent="0.2">
      <c r="B22" s="201" t="s">
        <v>178</v>
      </c>
      <c r="C22" s="202"/>
      <c r="D22" s="202"/>
      <c r="E22" s="202"/>
      <c r="F22" s="202"/>
      <c r="G22" s="202"/>
      <c r="H22" s="202"/>
      <c r="I22" s="202"/>
      <c r="J22" s="202"/>
      <c r="K22" s="202"/>
      <c r="L22" s="202"/>
      <c r="M22" s="203" t="s">
        <v>171</v>
      </c>
      <c r="N22" s="203"/>
      <c r="O22" s="203" t="s">
        <v>48</v>
      </c>
      <c r="P22" s="203"/>
      <c r="Q22" s="204" t="s">
        <v>49</v>
      </c>
      <c r="R22" s="204"/>
      <c r="S22" s="33" t="s">
        <v>177</v>
      </c>
      <c r="T22" s="33" t="s">
        <v>50</v>
      </c>
      <c r="U22" s="33" t="s">
        <v>176</v>
      </c>
      <c r="V22" s="33">
        <f>+IF(ISERR(U22/T22*100),"N/A",ROUND(U22/T22*100,2))</f>
        <v>88</v>
      </c>
      <c r="W22" s="34">
        <f>+IF(ISERR(U22/S22*100),"N/A",ROUND(U22/S22*100,2))</f>
        <v>7.33</v>
      </c>
    </row>
    <row r="23" spans="2:27" ht="56.25" customHeight="1" x14ac:dyDescent="0.2">
      <c r="B23" s="201" t="s">
        <v>175</v>
      </c>
      <c r="C23" s="202"/>
      <c r="D23" s="202"/>
      <c r="E23" s="202"/>
      <c r="F23" s="202"/>
      <c r="G23" s="202"/>
      <c r="H23" s="202"/>
      <c r="I23" s="202"/>
      <c r="J23" s="202"/>
      <c r="K23" s="202"/>
      <c r="L23" s="202"/>
      <c r="M23" s="203" t="s">
        <v>171</v>
      </c>
      <c r="N23" s="203"/>
      <c r="O23" s="203" t="s">
        <v>48</v>
      </c>
      <c r="P23" s="203"/>
      <c r="Q23" s="204" t="s">
        <v>49</v>
      </c>
      <c r="R23" s="204"/>
      <c r="S23" s="33" t="s">
        <v>174</v>
      </c>
      <c r="T23" s="33" t="s">
        <v>50</v>
      </c>
      <c r="U23" s="33" t="s">
        <v>173</v>
      </c>
      <c r="V23" s="33">
        <f>+IF(ISERR(U23/T23*100),"N/A",ROUND(U23/T23*100,2))</f>
        <v>104</v>
      </c>
      <c r="W23" s="34">
        <f>+IF(ISERR(U23/S23*100),"N/A",ROUND(U23/S23*100,2))</f>
        <v>11.56</v>
      </c>
    </row>
    <row r="24" spans="2:27" ht="56.25" customHeight="1" thickBot="1" x14ac:dyDescent="0.25">
      <c r="B24" s="201" t="s">
        <v>172</v>
      </c>
      <c r="C24" s="202"/>
      <c r="D24" s="202"/>
      <c r="E24" s="202"/>
      <c r="F24" s="202"/>
      <c r="G24" s="202"/>
      <c r="H24" s="202"/>
      <c r="I24" s="202"/>
      <c r="J24" s="202"/>
      <c r="K24" s="202"/>
      <c r="L24" s="202"/>
      <c r="M24" s="203" t="s">
        <v>171</v>
      </c>
      <c r="N24" s="203"/>
      <c r="O24" s="203" t="s">
        <v>48</v>
      </c>
      <c r="P24" s="203"/>
      <c r="Q24" s="204" t="s">
        <v>49</v>
      </c>
      <c r="R24" s="204"/>
      <c r="S24" s="33" t="s">
        <v>170</v>
      </c>
      <c r="T24" s="33" t="s">
        <v>50</v>
      </c>
      <c r="U24" s="33" t="s">
        <v>169</v>
      </c>
      <c r="V24" s="33">
        <f>+IF(ISERR(U24/T24*100),"N/A",ROUND(U24/T24*100,2))</f>
        <v>128</v>
      </c>
      <c r="W24" s="34">
        <f>+IF(ISERR(U24/S24*100),"N/A",ROUND(U24/S24*100,2))</f>
        <v>5.82</v>
      </c>
    </row>
    <row r="25" spans="2:27" ht="21.75" customHeight="1" thickTop="1" thickBot="1" x14ac:dyDescent="0.25">
      <c r="B25" s="9" t="s">
        <v>59</v>
      </c>
      <c r="C25" s="10"/>
      <c r="D25" s="10"/>
      <c r="E25" s="10"/>
      <c r="F25" s="10"/>
      <c r="G25" s="10"/>
      <c r="H25" s="11"/>
      <c r="I25" s="11"/>
      <c r="J25" s="11"/>
      <c r="K25" s="11"/>
      <c r="L25" s="11"/>
      <c r="M25" s="11"/>
      <c r="N25" s="11"/>
      <c r="O25" s="11"/>
      <c r="P25" s="11"/>
      <c r="Q25" s="11"/>
      <c r="R25" s="11"/>
      <c r="S25" s="11"/>
      <c r="T25" s="11"/>
      <c r="U25" s="11"/>
      <c r="V25" s="11"/>
      <c r="W25" s="12"/>
      <c r="X25" s="35"/>
    </row>
    <row r="26" spans="2:27" ht="29.25" customHeight="1" thickTop="1" thickBot="1" x14ac:dyDescent="0.25">
      <c r="B26" s="185" t="s">
        <v>2281</v>
      </c>
      <c r="C26" s="186"/>
      <c r="D26" s="186"/>
      <c r="E26" s="186"/>
      <c r="F26" s="186"/>
      <c r="G26" s="186"/>
      <c r="H26" s="186"/>
      <c r="I26" s="186"/>
      <c r="J26" s="186"/>
      <c r="K26" s="186"/>
      <c r="L26" s="186"/>
      <c r="M26" s="186"/>
      <c r="N26" s="186"/>
      <c r="O26" s="186"/>
      <c r="P26" s="186"/>
      <c r="Q26" s="187"/>
      <c r="R26" s="36" t="s">
        <v>41</v>
      </c>
      <c r="S26" s="191" t="s">
        <v>42</v>
      </c>
      <c r="T26" s="191"/>
      <c r="U26" s="37" t="s">
        <v>60</v>
      </c>
      <c r="V26" s="192" t="s">
        <v>61</v>
      </c>
      <c r="W26" s="193"/>
    </row>
    <row r="27" spans="2:27" ht="30.75" customHeight="1" thickBot="1" x14ac:dyDescent="0.25">
      <c r="B27" s="188"/>
      <c r="C27" s="189"/>
      <c r="D27" s="189"/>
      <c r="E27" s="189"/>
      <c r="F27" s="189"/>
      <c r="G27" s="189"/>
      <c r="H27" s="189"/>
      <c r="I27" s="189"/>
      <c r="J27" s="189"/>
      <c r="K27" s="189"/>
      <c r="L27" s="189"/>
      <c r="M27" s="189"/>
      <c r="N27" s="189"/>
      <c r="O27" s="189"/>
      <c r="P27" s="189"/>
      <c r="Q27" s="190"/>
      <c r="R27" s="38" t="s">
        <v>62</v>
      </c>
      <c r="S27" s="38" t="s">
        <v>62</v>
      </c>
      <c r="T27" s="38" t="s">
        <v>48</v>
      </c>
      <c r="U27" s="38" t="s">
        <v>62</v>
      </c>
      <c r="V27" s="38" t="s">
        <v>63</v>
      </c>
      <c r="W27" s="39" t="s">
        <v>64</v>
      </c>
      <c r="Y27" s="35"/>
    </row>
    <row r="28" spans="2:27" ht="23.25" customHeight="1" thickBot="1" x14ac:dyDescent="0.25">
      <c r="B28" s="194" t="s">
        <v>65</v>
      </c>
      <c r="C28" s="195"/>
      <c r="D28" s="195"/>
      <c r="E28" s="40" t="s">
        <v>167</v>
      </c>
      <c r="F28" s="40"/>
      <c r="G28" s="40"/>
      <c r="H28" s="41"/>
      <c r="I28" s="41"/>
      <c r="J28" s="41"/>
      <c r="K28" s="41"/>
      <c r="L28" s="41"/>
      <c r="M28" s="41"/>
      <c r="N28" s="41"/>
      <c r="O28" s="41"/>
      <c r="P28" s="42"/>
      <c r="Q28" s="42"/>
      <c r="R28" s="43" t="s">
        <v>168</v>
      </c>
      <c r="S28" s="44" t="s">
        <v>10</v>
      </c>
      <c r="T28" s="42"/>
      <c r="U28" s="44" t="s">
        <v>165</v>
      </c>
      <c r="V28" s="42"/>
      <c r="W28" s="45">
        <f>+IF(ISERR(U28/R28*100),"N/A",ROUND(U28/R28*100,2))</f>
        <v>100</v>
      </c>
    </row>
    <row r="29" spans="2:27" ht="26.25" customHeight="1" thickBot="1" x14ac:dyDescent="0.25">
      <c r="B29" s="196" t="s">
        <v>69</v>
      </c>
      <c r="C29" s="197"/>
      <c r="D29" s="197"/>
      <c r="E29" s="46" t="s">
        <v>167</v>
      </c>
      <c r="F29" s="46"/>
      <c r="G29" s="46"/>
      <c r="H29" s="47"/>
      <c r="I29" s="47"/>
      <c r="J29" s="47"/>
      <c r="K29" s="47"/>
      <c r="L29" s="47"/>
      <c r="M29" s="47"/>
      <c r="N29" s="47"/>
      <c r="O29" s="47"/>
      <c r="P29" s="48"/>
      <c r="Q29" s="48"/>
      <c r="R29" s="49" t="s">
        <v>166</v>
      </c>
      <c r="S29" s="50" t="s">
        <v>166</v>
      </c>
      <c r="T29" s="50">
        <f>+IF(ISERR(S29/R29*100),"N/A",ROUND(S29/R29*100,2))</f>
        <v>100</v>
      </c>
      <c r="U29" s="50" t="s">
        <v>165</v>
      </c>
      <c r="V29" s="50">
        <f>+IF(ISERR(U29/S29*100),"N/A",ROUND(U29/S29*100,2))</f>
        <v>99.92</v>
      </c>
      <c r="W29" s="51">
        <f>+IF(ISERR(U29/R29*100),"N/A",ROUND(U29/R29*100,2))</f>
        <v>99.92</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9" t="s">
        <v>2259</v>
      </c>
      <c r="C31" s="180"/>
      <c r="D31" s="180"/>
      <c r="E31" s="180"/>
      <c r="F31" s="180"/>
      <c r="G31" s="180"/>
      <c r="H31" s="180"/>
      <c r="I31" s="180"/>
      <c r="J31" s="180"/>
      <c r="K31" s="180"/>
      <c r="L31" s="180"/>
      <c r="M31" s="180"/>
      <c r="N31" s="180"/>
      <c r="O31" s="180"/>
      <c r="P31" s="180"/>
      <c r="Q31" s="180"/>
      <c r="R31" s="180"/>
      <c r="S31" s="180"/>
      <c r="T31" s="180"/>
      <c r="U31" s="180"/>
      <c r="V31" s="180"/>
      <c r="W31" s="181"/>
    </row>
    <row r="32" spans="2:27" ht="23.2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2260</v>
      </c>
      <c r="C33" s="180"/>
      <c r="D33" s="180"/>
      <c r="E33" s="180"/>
      <c r="F33" s="180"/>
      <c r="G33" s="180"/>
      <c r="H33" s="180"/>
      <c r="I33" s="180"/>
      <c r="J33" s="180"/>
      <c r="K33" s="180"/>
      <c r="L33" s="180"/>
      <c r="M33" s="180"/>
      <c r="N33" s="180"/>
      <c r="O33" s="180"/>
      <c r="P33" s="180"/>
      <c r="Q33" s="180"/>
      <c r="R33" s="180"/>
      <c r="S33" s="180"/>
      <c r="T33" s="180"/>
      <c r="U33" s="180"/>
      <c r="V33" s="180"/>
      <c r="W33" s="181"/>
    </row>
    <row r="34" spans="2:23" ht="50.25"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2261</v>
      </c>
      <c r="C35" s="180"/>
      <c r="D35" s="180"/>
      <c r="E35" s="180"/>
      <c r="F35" s="180"/>
      <c r="G35" s="180"/>
      <c r="H35" s="180"/>
      <c r="I35" s="180"/>
      <c r="J35" s="180"/>
      <c r="K35" s="180"/>
      <c r="L35" s="180"/>
      <c r="M35" s="180"/>
      <c r="N35" s="180"/>
      <c r="O35" s="180"/>
      <c r="P35" s="180"/>
      <c r="Q35" s="180"/>
      <c r="R35" s="180"/>
      <c r="S35" s="180"/>
      <c r="T35" s="180"/>
      <c r="U35" s="180"/>
      <c r="V35" s="180"/>
      <c r="W35" s="181"/>
    </row>
    <row r="36" spans="2:23" ht="39" customHeight="1" thickBot="1" x14ac:dyDescent="0.25">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4" min="1" max="22"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A33"/>
  <sheetViews>
    <sheetView view="pageBreakPreview" zoomScale="80" zoomScaleNormal="100" zoomScaleSheetLayoutView="80" workbookViewId="0">
      <selection sqref="A1:P1"/>
    </sheetView>
  </sheetViews>
  <sheetFormatPr baseColWidth="10" defaultColWidth="10" defaultRowHeight="14.25" x14ac:dyDescent="0.2"/>
  <cols>
    <col min="1" max="1" width="2" style="136" customWidth="1"/>
    <col min="2" max="2" width="16.375" style="149" customWidth="1"/>
    <col min="3" max="3" width="5.875" style="150" customWidth="1"/>
    <col min="4" max="4" width="8.625" style="150" customWidth="1"/>
    <col min="5" max="5" width="9.75" style="150" customWidth="1"/>
    <col min="6" max="6" width="3.375" style="150" customWidth="1"/>
    <col min="7" max="7" width="6.25" style="150" customWidth="1"/>
    <col min="8" max="8" width="6" style="136" customWidth="1"/>
    <col min="9" max="9" width="6.625" style="136" customWidth="1"/>
    <col min="10" max="13" width="10" style="136" customWidth="1"/>
    <col min="14" max="14" width="8" style="136" customWidth="1"/>
    <col min="15" max="15" width="9" style="136" customWidth="1"/>
    <col min="16" max="16" width="8.25" style="136" customWidth="1"/>
    <col min="17" max="17" width="8.75" style="136" customWidth="1"/>
    <col min="18" max="18" width="11.875" style="136" customWidth="1"/>
    <col min="19" max="19" width="12.625" style="136" customWidth="1"/>
    <col min="20" max="21" width="11.125" style="136" customWidth="1"/>
    <col min="22" max="22" width="10.375" style="136" customWidth="1"/>
    <col min="23" max="24" width="10" style="136"/>
    <col min="25" max="25" width="12.875" style="136" customWidth="1"/>
    <col min="26" max="28" width="10" style="136"/>
    <col min="29" max="29" width="10.375" style="136" bestFit="1" customWidth="1"/>
    <col min="30" max="16384" width="10" style="136"/>
  </cols>
  <sheetData>
    <row r="1" spans="1:25" s="135"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U1" s="133"/>
      <c r="V1" s="4"/>
      <c r="W1" s="6"/>
      <c r="X1" s="134"/>
      <c r="Y1" s="134"/>
    </row>
    <row r="2" spans="1:25"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5"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5" ht="54" customHeight="1" thickTop="1" thickBot="1" x14ac:dyDescent="0.25">
      <c r="B4" s="137" t="s">
        <v>3</v>
      </c>
      <c r="C4" s="138">
        <v>47</v>
      </c>
      <c r="D4" s="275" t="s">
        <v>2301</v>
      </c>
      <c r="E4" s="275"/>
      <c r="F4" s="275"/>
      <c r="G4" s="275"/>
      <c r="H4" s="276"/>
      <c r="I4" s="139"/>
      <c r="J4" s="277" t="s">
        <v>6</v>
      </c>
      <c r="K4" s="278"/>
      <c r="L4" s="138" t="s">
        <v>204</v>
      </c>
      <c r="M4" s="279" t="s">
        <v>203</v>
      </c>
      <c r="N4" s="279"/>
      <c r="O4" s="279"/>
      <c r="P4" s="279"/>
      <c r="Q4" s="280"/>
      <c r="R4" s="140"/>
      <c r="S4" s="281" t="s">
        <v>2022</v>
      </c>
      <c r="T4" s="282"/>
      <c r="U4" s="282"/>
      <c r="V4" s="283">
        <v>11.37</v>
      </c>
      <c r="W4" s="284"/>
    </row>
    <row r="5" spans="1:25" ht="15.75" customHeight="1" thickTop="1" x14ac:dyDescent="0.2">
      <c r="B5" s="141" t="s">
        <v>10</v>
      </c>
      <c r="C5" s="285" t="s">
        <v>10</v>
      </c>
      <c r="D5" s="285"/>
      <c r="E5" s="285"/>
      <c r="F5" s="285"/>
      <c r="G5" s="285"/>
      <c r="H5" s="285"/>
      <c r="I5" s="285"/>
      <c r="J5" s="285"/>
      <c r="K5" s="285"/>
      <c r="L5" s="285"/>
      <c r="M5" s="285"/>
      <c r="N5" s="285"/>
      <c r="O5" s="285"/>
      <c r="P5" s="285"/>
      <c r="Q5" s="285"/>
      <c r="R5" s="285"/>
      <c r="S5" s="285"/>
      <c r="T5" s="285"/>
      <c r="U5" s="285"/>
      <c r="V5" s="285"/>
      <c r="W5" s="286"/>
    </row>
    <row r="6" spans="1:25" ht="30" customHeight="1" thickBot="1" x14ac:dyDescent="0.25">
      <c r="B6" s="55" t="s">
        <v>11</v>
      </c>
      <c r="C6" s="142" t="s">
        <v>2308</v>
      </c>
      <c r="D6" s="287" t="s">
        <v>2325</v>
      </c>
      <c r="E6" s="287"/>
      <c r="F6" s="287"/>
      <c r="G6" s="287"/>
      <c r="H6" s="287"/>
      <c r="I6" s="8"/>
      <c r="J6" s="239" t="s">
        <v>14</v>
      </c>
      <c r="K6" s="239"/>
      <c r="L6" s="239" t="s">
        <v>15</v>
      </c>
      <c r="M6" s="239"/>
      <c r="N6" s="245" t="s">
        <v>10</v>
      </c>
      <c r="O6" s="245"/>
      <c r="P6" s="245"/>
      <c r="Q6" s="245"/>
      <c r="R6" s="245"/>
      <c r="S6" s="245"/>
      <c r="T6" s="245"/>
      <c r="U6" s="245"/>
      <c r="V6" s="245"/>
      <c r="W6" s="245"/>
    </row>
    <row r="7" spans="1:25" ht="30" customHeight="1" thickBot="1" x14ac:dyDescent="0.25">
      <c r="B7" s="56"/>
      <c r="C7" s="142"/>
      <c r="D7" s="274"/>
      <c r="E7" s="274"/>
      <c r="F7" s="274"/>
      <c r="G7" s="274"/>
      <c r="H7" s="274"/>
      <c r="I7" s="8"/>
      <c r="J7" s="22" t="s">
        <v>16</v>
      </c>
      <c r="K7" s="22" t="s">
        <v>17</v>
      </c>
      <c r="L7" s="22" t="s">
        <v>16</v>
      </c>
      <c r="M7" s="22" t="s">
        <v>17</v>
      </c>
      <c r="N7" s="35"/>
      <c r="O7" s="245" t="s">
        <v>10</v>
      </c>
      <c r="P7" s="245"/>
      <c r="Q7" s="245"/>
      <c r="R7" s="245"/>
      <c r="S7" s="245"/>
      <c r="T7" s="245"/>
      <c r="U7" s="245"/>
      <c r="V7" s="245"/>
      <c r="W7" s="245"/>
    </row>
    <row r="8" spans="1:25" ht="30" customHeight="1" thickBot="1" x14ac:dyDescent="0.25">
      <c r="B8" s="56"/>
      <c r="C8" s="142"/>
      <c r="D8" s="274"/>
      <c r="E8" s="274"/>
      <c r="F8" s="274"/>
      <c r="G8" s="274"/>
      <c r="H8" s="274"/>
      <c r="I8" s="8"/>
      <c r="J8" s="24"/>
      <c r="K8" s="24"/>
      <c r="L8" s="24"/>
      <c r="M8" s="24"/>
      <c r="N8" s="35"/>
      <c r="O8" s="8"/>
      <c r="P8" s="245" t="s">
        <v>10</v>
      </c>
      <c r="Q8" s="245"/>
      <c r="R8" s="245"/>
      <c r="S8" s="245"/>
      <c r="T8" s="245"/>
      <c r="U8" s="245"/>
      <c r="V8" s="245"/>
      <c r="W8" s="245"/>
    </row>
    <row r="9" spans="1:25" ht="25.5" customHeight="1" thickBot="1" x14ac:dyDescent="0.25">
      <c r="B9" s="56"/>
      <c r="C9" s="274" t="s">
        <v>10</v>
      </c>
      <c r="D9" s="274"/>
      <c r="E9" s="274"/>
      <c r="F9" s="274"/>
      <c r="G9" s="274"/>
      <c r="H9" s="274"/>
      <c r="I9" s="274"/>
      <c r="J9" s="274"/>
      <c r="K9" s="274"/>
      <c r="L9" s="274"/>
      <c r="M9" s="274"/>
      <c r="N9" s="274"/>
      <c r="O9" s="274"/>
      <c r="P9" s="274"/>
      <c r="Q9" s="274"/>
      <c r="R9" s="274"/>
      <c r="S9" s="274"/>
      <c r="T9" s="274"/>
      <c r="U9" s="274"/>
      <c r="V9" s="274"/>
      <c r="W9" s="245"/>
    </row>
    <row r="10" spans="1:25" ht="66.75" customHeight="1" thickTop="1" thickBot="1" x14ac:dyDescent="0.25">
      <c r="B10" s="25" t="s">
        <v>21</v>
      </c>
      <c r="C10" s="288" t="s">
        <v>2427</v>
      </c>
      <c r="D10" s="288"/>
      <c r="E10" s="288"/>
      <c r="F10" s="288"/>
      <c r="G10" s="288"/>
      <c r="H10" s="288"/>
      <c r="I10" s="288"/>
      <c r="J10" s="288"/>
      <c r="K10" s="288"/>
      <c r="L10" s="288"/>
      <c r="M10" s="288"/>
      <c r="N10" s="288"/>
      <c r="O10" s="288"/>
      <c r="P10" s="288"/>
      <c r="Q10" s="288"/>
      <c r="R10" s="288"/>
      <c r="S10" s="288"/>
      <c r="T10" s="288"/>
      <c r="U10" s="288"/>
      <c r="V10" s="288"/>
      <c r="W10" s="289"/>
    </row>
    <row r="11" spans="1:25" ht="9" customHeight="1" thickTop="1" thickBot="1" x14ac:dyDescent="0.25">
      <c r="B11" s="26"/>
      <c r="C11" s="27"/>
      <c r="D11" s="27"/>
      <c r="E11" s="27"/>
      <c r="F11" s="27"/>
      <c r="G11" s="27"/>
      <c r="H11" s="8"/>
      <c r="I11" s="8"/>
      <c r="J11" s="8"/>
      <c r="K11" s="8"/>
      <c r="L11" s="8"/>
      <c r="M11" s="8"/>
      <c r="N11" s="8"/>
      <c r="O11" s="8"/>
      <c r="P11" s="8"/>
      <c r="Q11" s="8"/>
      <c r="R11" s="8"/>
      <c r="S11" s="8"/>
      <c r="T11" s="8"/>
      <c r="U11" s="8"/>
      <c r="V11" s="8"/>
      <c r="W11" s="8"/>
    </row>
    <row r="12" spans="1:25"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5" ht="19.5" customHeight="1" thickTop="1" x14ac:dyDescent="0.2">
      <c r="B13" s="247" t="s">
        <v>24</v>
      </c>
      <c r="C13" s="228"/>
      <c r="D13" s="228"/>
      <c r="E13" s="228"/>
      <c r="F13" s="228"/>
      <c r="G13" s="228"/>
      <c r="H13" s="228"/>
      <c r="I13" s="228"/>
      <c r="J13" s="28"/>
      <c r="K13" s="228" t="s">
        <v>25</v>
      </c>
      <c r="L13" s="228"/>
      <c r="M13" s="228"/>
      <c r="N13" s="228"/>
      <c r="O13" s="228"/>
      <c r="P13" s="228"/>
      <c r="Q13" s="228"/>
      <c r="R13" s="29"/>
      <c r="S13" s="228" t="s">
        <v>26</v>
      </c>
      <c r="T13" s="228"/>
      <c r="U13" s="228"/>
      <c r="V13" s="228"/>
      <c r="W13" s="248"/>
    </row>
    <row r="14" spans="1:25" ht="69" customHeight="1" x14ac:dyDescent="0.2">
      <c r="B14" s="55" t="s">
        <v>27</v>
      </c>
      <c r="C14" s="287" t="s">
        <v>10</v>
      </c>
      <c r="D14" s="287"/>
      <c r="E14" s="287"/>
      <c r="F14" s="287"/>
      <c r="G14" s="287"/>
      <c r="H14" s="287"/>
      <c r="I14" s="287"/>
      <c r="J14" s="26"/>
      <c r="K14" s="26" t="s">
        <v>28</v>
      </c>
      <c r="L14" s="287" t="s">
        <v>10</v>
      </c>
      <c r="M14" s="287"/>
      <c r="N14" s="287"/>
      <c r="O14" s="287"/>
      <c r="P14" s="287"/>
      <c r="Q14" s="287"/>
      <c r="R14" s="8"/>
      <c r="S14" s="26" t="s">
        <v>29</v>
      </c>
      <c r="T14" s="246" t="s">
        <v>2323</v>
      </c>
      <c r="U14" s="246"/>
      <c r="V14" s="246"/>
      <c r="W14" s="246"/>
    </row>
    <row r="15" spans="1:25" ht="86.25" customHeight="1" x14ac:dyDescent="0.2">
      <c r="B15" s="55" t="s">
        <v>31</v>
      </c>
      <c r="C15" s="287" t="s">
        <v>10</v>
      </c>
      <c r="D15" s="287"/>
      <c r="E15" s="287"/>
      <c r="F15" s="287"/>
      <c r="G15" s="287"/>
      <c r="H15" s="287"/>
      <c r="I15" s="287"/>
      <c r="J15" s="26"/>
      <c r="K15" s="26" t="s">
        <v>31</v>
      </c>
      <c r="L15" s="287" t="s">
        <v>10</v>
      </c>
      <c r="M15" s="287"/>
      <c r="N15" s="287"/>
      <c r="O15" s="287"/>
      <c r="P15" s="287"/>
      <c r="Q15" s="287"/>
      <c r="R15" s="8"/>
      <c r="S15" s="26" t="s">
        <v>32</v>
      </c>
      <c r="T15" s="246" t="s">
        <v>10</v>
      </c>
      <c r="U15" s="246"/>
      <c r="V15" s="246"/>
      <c r="W15" s="246"/>
    </row>
    <row r="16" spans="1:25" ht="25.5" customHeight="1" thickBot="1" x14ac:dyDescent="0.25">
      <c r="B16" s="57" t="s">
        <v>33</v>
      </c>
      <c r="C16" s="205" t="s">
        <v>10</v>
      </c>
      <c r="D16" s="205"/>
      <c r="E16" s="205"/>
      <c r="F16" s="205"/>
      <c r="G16" s="205"/>
      <c r="H16" s="205"/>
      <c r="I16" s="205"/>
      <c r="J16" s="205"/>
      <c r="K16" s="205"/>
      <c r="L16" s="205"/>
      <c r="M16" s="205"/>
      <c r="N16" s="205"/>
      <c r="O16" s="205"/>
      <c r="P16" s="205"/>
      <c r="Q16" s="205"/>
      <c r="R16" s="205"/>
      <c r="S16" s="205"/>
      <c r="T16" s="205"/>
      <c r="U16" s="205"/>
      <c r="V16" s="205"/>
      <c r="W16" s="24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50" t="s">
        <v>35</v>
      </c>
      <c r="C18" s="208"/>
      <c r="D18" s="208"/>
      <c r="E18" s="208"/>
      <c r="F18" s="208"/>
      <c r="G18" s="208"/>
      <c r="H18" s="208"/>
      <c r="I18" s="208"/>
      <c r="J18" s="208"/>
      <c r="K18" s="208"/>
      <c r="L18" s="208"/>
      <c r="M18" s="208"/>
      <c r="N18" s="208"/>
      <c r="O18" s="208"/>
      <c r="P18" s="208"/>
      <c r="Q18" s="208"/>
      <c r="R18" s="208"/>
      <c r="S18" s="208"/>
      <c r="T18" s="209"/>
      <c r="U18" s="192" t="s">
        <v>36</v>
      </c>
      <c r="V18" s="191"/>
      <c r="W18" s="251"/>
    </row>
    <row r="19" spans="2:27" ht="14.25" customHeight="1" x14ac:dyDescent="0.2">
      <c r="B19" s="253"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65" t="s">
        <v>45</v>
      </c>
    </row>
    <row r="20" spans="2:27" ht="27" customHeight="1" thickBot="1" x14ac:dyDescent="0.25">
      <c r="B20" s="254"/>
      <c r="C20" s="255"/>
      <c r="D20" s="255"/>
      <c r="E20" s="255"/>
      <c r="F20" s="255"/>
      <c r="G20" s="255"/>
      <c r="H20" s="255"/>
      <c r="I20" s="255"/>
      <c r="J20" s="255"/>
      <c r="K20" s="255"/>
      <c r="L20" s="255"/>
      <c r="M20" s="255"/>
      <c r="N20" s="255"/>
      <c r="O20" s="255"/>
      <c r="P20" s="255"/>
      <c r="Q20" s="255"/>
      <c r="R20" s="255"/>
      <c r="S20" s="255"/>
      <c r="T20" s="267"/>
      <c r="U20" s="264"/>
      <c r="V20" s="255"/>
      <c r="W20" s="266"/>
      <c r="Z20" s="143" t="s">
        <v>10</v>
      </c>
      <c r="AA20" s="143" t="s">
        <v>46</v>
      </c>
    </row>
    <row r="21" spans="2:27" ht="56.25" customHeight="1" thickBot="1" x14ac:dyDescent="0.25">
      <c r="B21" s="290"/>
      <c r="C21" s="291"/>
      <c r="D21" s="291"/>
      <c r="E21" s="291"/>
      <c r="F21" s="291"/>
      <c r="G21" s="291"/>
      <c r="H21" s="291"/>
      <c r="I21" s="291"/>
      <c r="J21" s="291"/>
      <c r="K21" s="291"/>
      <c r="L21" s="291"/>
      <c r="M21" s="292"/>
      <c r="N21" s="292"/>
      <c r="O21" s="292"/>
      <c r="P21" s="292"/>
      <c r="Q21" s="292"/>
      <c r="R21" s="292"/>
      <c r="S21" s="144"/>
      <c r="T21" s="144"/>
      <c r="U21" s="144"/>
      <c r="V21" s="144"/>
      <c r="W21" s="145"/>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146"/>
    </row>
    <row r="23" spans="2:27" ht="29.25" customHeight="1" thickTop="1" thickBot="1" x14ac:dyDescent="0.25">
      <c r="B23" s="270" t="s">
        <v>2281</v>
      </c>
      <c r="C23" s="186"/>
      <c r="D23" s="186"/>
      <c r="E23" s="186"/>
      <c r="F23" s="186"/>
      <c r="G23" s="186"/>
      <c r="H23" s="186"/>
      <c r="I23" s="186"/>
      <c r="J23" s="186"/>
      <c r="K23" s="186"/>
      <c r="L23" s="186"/>
      <c r="M23" s="186"/>
      <c r="N23" s="186"/>
      <c r="O23" s="186"/>
      <c r="P23" s="186"/>
      <c r="Q23" s="187"/>
      <c r="R23" s="36" t="s">
        <v>41</v>
      </c>
      <c r="S23" s="191" t="s">
        <v>42</v>
      </c>
      <c r="T23" s="191"/>
      <c r="U23" s="125" t="s">
        <v>60</v>
      </c>
      <c r="V23" s="192" t="s">
        <v>61</v>
      </c>
      <c r="W23" s="251"/>
    </row>
    <row r="24" spans="2:27" ht="30.75" customHeight="1" thickBot="1" x14ac:dyDescent="0.25">
      <c r="B24" s="271"/>
      <c r="C24" s="272"/>
      <c r="D24" s="272"/>
      <c r="E24" s="272"/>
      <c r="F24" s="272"/>
      <c r="G24" s="272"/>
      <c r="H24" s="272"/>
      <c r="I24" s="272"/>
      <c r="J24" s="272"/>
      <c r="K24" s="272"/>
      <c r="L24" s="272"/>
      <c r="M24" s="272"/>
      <c r="N24" s="272"/>
      <c r="O24" s="272"/>
      <c r="P24" s="272"/>
      <c r="Q24" s="273"/>
      <c r="R24" s="128" t="s">
        <v>62</v>
      </c>
      <c r="S24" s="128" t="s">
        <v>62</v>
      </c>
      <c r="T24" s="128" t="s">
        <v>48</v>
      </c>
      <c r="U24" s="128" t="s">
        <v>62</v>
      </c>
      <c r="V24" s="128" t="s">
        <v>63</v>
      </c>
      <c r="W24" s="60" t="s">
        <v>64</v>
      </c>
      <c r="Y24" s="146"/>
    </row>
    <row r="25" spans="2:27" ht="23.25" customHeight="1" thickBot="1" x14ac:dyDescent="0.25">
      <c r="B25" s="261" t="s">
        <v>65</v>
      </c>
      <c r="C25" s="195"/>
      <c r="D25" s="195"/>
      <c r="E25" s="126" t="s">
        <v>2305</v>
      </c>
      <c r="F25" s="126"/>
      <c r="G25" s="126"/>
      <c r="H25" s="41"/>
      <c r="I25" s="41"/>
      <c r="J25" s="41"/>
      <c r="K25" s="41"/>
      <c r="L25" s="41"/>
      <c r="M25" s="41"/>
      <c r="N25" s="41"/>
      <c r="O25" s="41"/>
      <c r="P25" s="42"/>
      <c r="Q25" s="42"/>
      <c r="R25" s="43">
        <v>11.37</v>
      </c>
      <c r="S25" s="43"/>
      <c r="T25" s="65"/>
      <c r="U25" s="65">
        <v>5.6050120779999997</v>
      </c>
      <c r="V25" s="65"/>
      <c r="W25" s="65">
        <f>+IF(ISERR(U25/R25*100),"N/A",ROUND(U25/R25*100,2))</f>
        <v>49.3</v>
      </c>
    </row>
    <row r="26" spans="2:27" ht="26.25" customHeight="1" thickBot="1" x14ac:dyDescent="0.25">
      <c r="B26" s="262" t="s">
        <v>69</v>
      </c>
      <c r="C26" s="263"/>
      <c r="D26" s="263"/>
      <c r="E26" s="127" t="s">
        <v>2305</v>
      </c>
      <c r="F26" s="127"/>
      <c r="G26" s="127"/>
      <c r="H26" s="63"/>
      <c r="I26" s="63"/>
      <c r="J26" s="63"/>
      <c r="K26" s="63"/>
      <c r="L26" s="63"/>
      <c r="M26" s="63"/>
      <c r="N26" s="63"/>
      <c r="O26" s="63"/>
      <c r="P26" s="64"/>
      <c r="Q26" s="64"/>
      <c r="R26" s="65">
        <v>5.60501278</v>
      </c>
      <c r="S26" s="65">
        <v>5.60501278</v>
      </c>
      <c r="T26" s="65">
        <f>S26*100/R26</f>
        <v>99.999999999999986</v>
      </c>
      <c r="U26" s="65">
        <v>5.6050120779999997</v>
      </c>
      <c r="V26" s="65">
        <f>+IF(ISERR(U26/S26*100),"N/A",ROUND(U26/S26*100,2))</f>
        <v>100</v>
      </c>
      <c r="W26" s="65">
        <f>+IF(ISERR(U26/R26*100),"N/A",ROUND(U26/R26*100,2))</f>
        <v>100</v>
      </c>
      <c r="Y26" s="147"/>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77.25" customHeight="1" thickTop="1" x14ac:dyDescent="0.2">
      <c r="B28" s="302" t="s">
        <v>2436</v>
      </c>
      <c r="C28" s="294"/>
      <c r="D28" s="294"/>
      <c r="E28" s="294"/>
      <c r="F28" s="294"/>
      <c r="G28" s="294"/>
      <c r="H28" s="294"/>
      <c r="I28" s="294"/>
      <c r="J28" s="294"/>
      <c r="K28" s="294"/>
      <c r="L28" s="294"/>
      <c r="M28" s="294"/>
      <c r="N28" s="294"/>
      <c r="O28" s="294"/>
      <c r="P28" s="294"/>
      <c r="Q28" s="294"/>
      <c r="R28" s="294"/>
      <c r="S28" s="294"/>
      <c r="T28" s="294"/>
      <c r="U28" s="294"/>
      <c r="V28" s="294"/>
      <c r="W28" s="295"/>
      <c r="AA28" s="148"/>
    </row>
    <row r="29" spans="2:27" ht="3.75" customHeight="1" thickBot="1" x14ac:dyDescent="0.25">
      <c r="B29" s="296"/>
      <c r="C29" s="297"/>
      <c r="D29" s="297"/>
      <c r="E29" s="297"/>
      <c r="F29" s="297"/>
      <c r="G29" s="297"/>
      <c r="H29" s="297"/>
      <c r="I29" s="297"/>
      <c r="J29" s="297"/>
      <c r="K29" s="297"/>
      <c r="L29" s="297"/>
      <c r="M29" s="297"/>
      <c r="N29" s="297"/>
      <c r="O29" s="297"/>
      <c r="P29" s="297"/>
      <c r="Q29" s="297"/>
      <c r="R29" s="297"/>
      <c r="S29" s="297"/>
      <c r="T29" s="297"/>
      <c r="U29" s="297"/>
      <c r="V29" s="297"/>
      <c r="W29" s="298"/>
    </row>
    <row r="30" spans="2:27" ht="33.75" customHeight="1" thickTop="1" x14ac:dyDescent="0.2">
      <c r="B30" s="293" t="s">
        <v>2428</v>
      </c>
      <c r="C30" s="294"/>
      <c r="D30" s="294"/>
      <c r="E30" s="294"/>
      <c r="F30" s="294"/>
      <c r="G30" s="294"/>
      <c r="H30" s="294"/>
      <c r="I30" s="294"/>
      <c r="J30" s="294"/>
      <c r="K30" s="294"/>
      <c r="L30" s="294"/>
      <c r="M30" s="294"/>
      <c r="N30" s="294"/>
      <c r="O30" s="294"/>
      <c r="P30" s="294"/>
      <c r="Q30" s="294"/>
      <c r="R30" s="294"/>
      <c r="S30" s="294"/>
      <c r="T30" s="294"/>
      <c r="U30" s="294"/>
      <c r="V30" s="294"/>
      <c r="W30" s="295"/>
    </row>
    <row r="31" spans="2:27" ht="6" customHeight="1" thickBot="1" x14ac:dyDescent="0.25">
      <c r="B31" s="296"/>
      <c r="C31" s="297"/>
      <c r="D31" s="297"/>
      <c r="E31" s="297"/>
      <c r="F31" s="297"/>
      <c r="G31" s="297"/>
      <c r="H31" s="297"/>
      <c r="I31" s="297"/>
      <c r="J31" s="297"/>
      <c r="K31" s="297"/>
      <c r="L31" s="297"/>
      <c r="M31" s="297"/>
      <c r="N31" s="297"/>
      <c r="O31" s="297"/>
      <c r="P31" s="297"/>
      <c r="Q31" s="297"/>
      <c r="R31" s="297"/>
      <c r="S31" s="297"/>
      <c r="T31" s="297"/>
      <c r="U31" s="297"/>
      <c r="V31" s="297"/>
      <c r="W31" s="298"/>
    </row>
    <row r="32" spans="2:27" ht="37.5" customHeight="1" thickTop="1" x14ac:dyDescent="0.2">
      <c r="B32" s="293" t="s">
        <v>2429</v>
      </c>
      <c r="C32" s="294"/>
      <c r="D32" s="294"/>
      <c r="E32" s="294"/>
      <c r="F32" s="294"/>
      <c r="G32" s="294"/>
      <c r="H32" s="294"/>
      <c r="I32" s="294"/>
      <c r="J32" s="294"/>
      <c r="K32" s="294"/>
      <c r="L32" s="294"/>
      <c r="M32" s="294"/>
      <c r="N32" s="294"/>
      <c r="O32" s="294"/>
      <c r="P32" s="294"/>
      <c r="Q32" s="294"/>
      <c r="R32" s="294"/>
      <c r="S32" s="294"/>
      <c r="T32" s="294"/>
      <c r="U32" s="294"/>
      <c r="V32" s="294"/>
      <c r="W32" s="295"/>
    </row>
    <row r="33" spans="2:23" ht="13.5" hidden="1" thickBot="1" x14ac:dyDescent="0.25">
      <c r="B33" s="299"/>
      <c r="C33" s="300"/>
      <c r="D33" s="300"/>
      <c r="E33" s="300"/>
      <c r="F33" s="300"/>
      <c r="G33" s="300"/>
      <c r="H33" s="300"/>
      <c r="I33" s="300"/>
      <c r="J33" s="300"/>
      <c r="K33" s="300"/>
      <c r="L33" s="300"/>
      <c r="M33" s="300"/>
      <c r="N33" s="300"/>
      <c r="O33" s="300"/>
      <c r="P33" s="300"/>
      <c r="Q33" s="300"/>
      <c r="R33" s="300"/>
      <c r="S33" s="300"/>
      <c r="T33" s="300"/>
      <c r="U33" s="300"/>
      <c r="V33" s="300"/>
      <c r="W33" s="301"/>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50" fitToHeight="0" orientation="landscape" r:id="rId1"/>
  <headerFooter>
    <oddFooter>&amp;R&amp;P de &amp;N</oddFooter>
  </headerFooter>
  <rowBreaks count="1" manualBreakCount="1">
    <brk id="16" min="1" max="22"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sheetPr>
  <dimension ref="A1:AA33"/>
  <sheetViews>
    <sheetView view="pageBreakPreview" zoomScale="80" zoomScaleNormal="100" zoomScaleSheetLayoutView="80" workbookViewId="0">
      <selection sqref="A1:P1"/>
    </sheetView>
  </sheetViews>
  <sheetFormatPr baseColWidth="10" defaultColWidth="10" defaultRowHeight="14.25" x14ac:dyDescent="0.2"/>
  <cols>
    <col min="1" max="1" width="2" style="136" customWidth="1"/>
    <col min="2" max="2" width="16.375" style="149" customWidth="1"/>
    <col min="3" max="3" width="5.875" style="150" customWidth="1"/>
    <col min="4" max="4" width="8.625" style="150" customWidth="1"/>
    <col min="5" max="5" width="9.75" style="150" customWidth="1"/>
    <col min="6" max="6" width="3.375" style="150" customWidth="1"/>
    <col min="7" max="7" width="6.25" style="150" customWidth="1"/>
    <col min="8" max="8" width="6" style="136" customWidth="1"/>
    <col min="9" max="9" width="6.625" style="136" customWidth="1"/>
    <col min="10" max="13" width="10" style="136" customWidth="1"/>
    <col min="14" max="14" width="8" style="136" customWidth="1"/>
    <col min="15" max="15" width="9" style="136" customWidth="1"/>
    <col min="16" max="16" width="8.25" style="136" customWidth="1"/>
    <col min="17" max="17" width="8.75" style="136" customWidth="1"/>
    <col min="18" max="18" width="11.875" style="136" customWidth="1"/>
    <col min="19" max="19" width="12.625" style="136" customWidth="1"/>
    <col min="20" max="21" width="11.125" style="136" customWidth="1"/>
    <col min="22" max="22" width="10.375" style="136" customWidth="1"/>
    <col min="23" max="24" width="10" style="136"/>
    <col min="25" max="25" width="12.875" style="136" customWidth="1"/>
    <col min="26" max="28" width="10" style="136"/>
    <col min="29" max="29" width="10.375" style="136" bestFit="1" customWidth="1"/>
    <col min="30" max="16384" width="10" style="136"/>
  </cols>
  <sheetData>
    <row r="1" spans="1:25" s="135"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U1" s="133"/>
      <c r="V1" s="4"/>
      <c r="W1" s="6"/>
      <c r="X1" s="134"/>
      <c r="Y1" s="134"/>
    </row>
    <row r="2" spans="1:25"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5"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5" ht="54" customHeight="1" thickTop="1" thickBot="1" x14ac:dyDescent="0.25">
      <c r="B4" s="137" t="s">
        <v>3</v>
      </c>
      <c r="C4" s="138">
        <v>47</v>
      </c>
      <c r="D4" s="275" t="s">
        <v>2301</v>
      </c>
      <c r="E4" s="275"/>
      <c r="F4" s="275"/>
      <c r="G4" s="275"/>
      <c r="H4" s="276"/>
      <c r="I4" s="8"/>
      <c r="J4" s="303" t="s">
        <v>6</v>
      </c>
      <c r="K4" s="275"/>
      <c r="L4" s="138" t="s">
        <v>939</v>
      </c>
      <c r="M4" s="304" t="s">
        <v>938</v>
      </c>
      <c r="N4" s="304"/>
      <c r="O4" s="304"/>
      <c r="P4" s="304"/>
      <c r="Q4" s="305"/>
      <c r="R4" s="151"/>
      <c r="S4" s="281" t="s">
        <v>2022</v>
      </c>
      <c r="T4" s="282"/>
      <c r="U4" s="282"/>
      <c r="V4" s="288">
        <v>7.64</v>
      </c>
      <c r="W4" s="289"/>
    </row>
    <row r="5" spans="1:25" ht="15.75" customHeight="1" thickTop="1" x14ac:dyDescent="0.2">
      <c r="B5" s="55" t="s">
        <v>10</v>
      </c>
      <c r="C5" s="274" t="s">
        <v>10</v>
      </c>
      <c r="D5" s="274"/>
      <c r="E5" s="274"/>
      <c r="F5" s="274"/>
      <c r="G5" s="274"/>
      <c r="H5" s="274"/>
      <c r="I5" s="274"/>
      <c r="J5" s="274"/>
      <c r="K5" s="274"/>
      <c r="L5" s="274"/>
      <c r="M5" s="274"/>
      <c r="N5" s="274"/>
      <c r="O5" s="274"/>
      <c r="P5" s="274"/>
      <c r="Q5" s="274"/>
      <c r="R5" s="274"/>
      <c r="S5" s="274"/>
      <c r="T5" s="274"/>
      <c r="U5" s="274"/>
      <c r="V5" s="274"/>
      <c r="W5" s="245"/>
    </row>
    <row r="6" spans="1:25" ht="30" customHeight="1" thickBot="1" x14ac:dyDescent="0.25">
      <c r="B6" s="55" t="s">
        <v>11</v>
      </c>
      <c r="C6" s="142" t="s">
        <v>2308</v>
      </c>
      <c r="D6" s="287" t="s">
        <v>2325</v>
      </c>
      <c r="E6" s="287"/>
      <c r="F6" s="287"/>
      <c r="G6" s="287"/>
      <c r="H6" s="287"/>
      <c r="I6" s="8"/>
      <c r="J6" s="239" t="s">
        <v>14</v>
      </c>
      <c r="K6" s="239"/>
      <c r="L6" s="239" t="s">
        <v>15</v>
      </c>
      <c r="M6" s="239"/>
      <c r="N6" s="245" t="s">
        <v>10</v>
      </c>
      <c r="O6" s="245"/>
      <c r="P6" s="245"/>
      <c r="Q6" s="245"/>
      <c r="R6" s="245"/>
      <c r="S6" s="245"/>
      <c r="T6" s="245"/>
      <c r="U6" s="245"/>
      <c r="V6" s="245"/>
      <c r="W6" s="245"/>
    </row>
    <row r="7" spans="1:25" ht="30" customHeight="1" thickBot="1" x14ac:dyDescent="0.25">
      <c r="B7" s="56"/>
      <c r="C7" s="142" t="s">
        <v>10</v>
      </c>
      <c r="D7" s="274" t="s">
        <v>10</v>
      </c>
      <c r="E7" s="274"/>
      <c r="F7" s="274"/>
      <c r="G7" s="274"/>
      <c r="H7" s="274"/>
      <c r="I7" s="8"/>
      <c r="J7" s="22" t="s">
        <v>16</v>
      </c>
      <c r="K7" s="22" t="s">
        <v>17</v>
      </c>
      <c r="L7" s="22" t="s">
        <v>16</v>
      </c>
      <c r="M7" s="22" t="s">
        <v>17</v>
      </c>
      <c r="N7" s="35"/>
      <c r="O7" s="245" t="s">
        <v>10</v>
      </c>
      <c r="P7" s="245"/>
      <c r="Q7" s="245"/>
      <c r="R7" s="245"/>
      <c r="S7" s="245"/>
      <c r="T7" s="245"/>
      <c r="U7" s="245"/>
      <c r="V7" s="245"/>
      <c r="W7" s="245"/>
    </row>
    <row r="8" spans="1:25" ht="30" customHeight="1" thickBot="1" x14ac:dyDescent="0.25">
      <c r="B8" s="56"/>
      <c r="C8" s="142" t="s">
        <v>10</v>
      </c>
      <c r="D8" s="274" t="s">
        <v>10</v>
      </c>
      <c r="E8" s="274"/>
      <c r="F8" s="274"/>
      <c r="G8" s="274"/>
      <c r="H8" s="274"/>
      <c r="I8" s="8"/>
      <c r="J8" s="24" t="s">
        <v>19</v>
      </c>
      <c r="K8" s="24" t="s">
        <v>19</v>
      </c>
      <c r="L8" s="24" t="s">
        <v>19</v>
      </c>
      <c r="M8" s="24" t="s">
        <v>19</v>
      </c>
      <c r="N8" s="35"/>
      <c r="O8" s="8"/>
      <c r="P8" s="245" t="s">
        <v>10</v>
      </c>
      <c r="Q8" s="245"/>
      <c r="R8" s="245"/>
      <c r="S8" s="245"/>
      <c r="T8" s="245"/>
      <c r="U8" s="245"/>
      <c r="V8" s="245"/>
      <c r="W8" s="245"/>
    </row>
    <row r="9" spans="1:25" ht="25.5" customHeight="1" thickBot="1" x14ac:dyDescent="0.25">
      <c r="B9" s="56"/>
      <c r="C9" s="274" t="s">
        <v>10</v>
      </c>
      <c r="D9" s="274"/>
      <c r="E9" s="274"/>
      <c r="F9" s="274"/>
      <c r="G9" s="274"/>
      <c r="H9" s="274"/>
      <c r="I9" s="274"/>
      <c r="J9" s="274"/>
      <c r="K9" s="274"/>
      <c r="L9" s="274"/>
      <c r="M9" s="274"/>
      <c r="N9" s="274"/>
      <c r="O9" s="274"/>
      <c r="P9" s="274"/>
      <c r="Q9" s="274"/>
      <c r="R9" s="274"/>
      <c r="S9" s="274"/>
      <c r="T9" s="274"/>
      <c r="U9" s="274"/>
      <c r="V9" s="274"/>
      <c r="W9" s="245"/>
    </row>
    <row r="10" spans="1:25" ht="102" customHeight="1" thickTop="1" thickBot="1" x14ac:dyDescent="0.25">
      <c r="B10" s="25" t="s">
        <v>21</v>
      </c>
      <c r="C10" s="288" t="s">
        <v>2430</v>
      </c>
      <c r="D10" s="288"/>
      <c r="E10" s="288"/>
      <c r="F10" s="288"/>
      <c r="G10" s="288"/>
      <c r="H10" s="288"/>
      <c r="I10" s="288"/>
      <c r="J10" s="288"/>
      <c r="K10" s="288"/>
      <c r="L10" s="288"/>
      <c r="M10" s="288"/>
      <c r="N10" s="288"/>
      <c r="O10" s="288"/>
      <c r="P10" s="288"/>
      <c r="Q10" s="288"/>
      <c r="R10" s="288"/>
      <c r="S10" s="288"/>
      <c r="T10" s="288"/>
      <c r="U10" s="288"/>
      <c r="V10" s="288"/>
      <c r="W10" s="289"/>
      <c r="Y10" s="152" t="s">
        <v>46</v>
      </c>
    </row>
    <row r="11" spans="1:25" ht="9" customHeight="1" thickTop="1" thickBot="1" x14ac:dyDescent="0.25">
      <c r="B11" s="26"/>
      <c r="C11" s="27"/>
      <c r="D11" s="27"/>
      <c r="E11" s="27"/>
      <c r="F11" s="27"/>
      <c r="G11" s="27"/>
      <c r="H11" s="8"/>
      <c r="I11" s="8"/>
      <c r="J11" s="8"/>
      <c r="K11" s="8"/>
      <c r="L11" s="8"/>
      <c r="M11" s="8"/>
      <c r="N11" s="8"/>
      <c r="O11" s="8"/>
      <c r="P11" s="8"/>
      <c r="Q11" s="8"/>
      <c r="R11" s="8"/>
      <c r="S11" s="8"/>
      <c r="T11" s="8"/>
      <c r="U11" s="8"/>
      <c r="V11" s="8"/>
      <c r="W11" s="8"/>
    </row>
    <row r="12" spans="1:25"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5" ht="19.5" customHeight="1" thickTop="1" x14ac:dyDescent="0.2">
      <c r="B13" s="247" t="s">
        <v>24</v>
      </c>
      <c r="C13" s="228"/>
      <c r="D13" s="228"/>
      <c r="E13" s="228"/>
      <c r="F13" s="228"/>
      <c r="G13" s="228"/>
      <c r="H13" s="228"/>
      <c r="I13" s="228"/>
      <c r="J13" s="28"/>
      <c r="K13" s="228" t="s">
        <v>25</v>
      </c>
      <c r="L13" s="228"/>
      <c r="M13" s="228"/>
      <c r="N13" s="228"/>
      <c r="O13" s="228"/>
      <c r="P13" s="228"/>
      <c r="Q13" s="228"/>
      <c r="R13" s="29"/>
      <c r="S13" s="228" t="s">
        <v>26</v>
      </c>
      <c r="T13" s="228"/>
      <c r="U13" s="228"/>
      <c r="V13" s="228"/>
      <c r="W13" s="248"/>
    </row>
    <row r="14" spans="1:25" ht="69" customHeight="1" x14ac:dyDescent="0.2">
      <c r="B14" s="55" t="s">
        <v>27</v>
      </c>
      <c r="C14" s="287" t="s">
        <v>10</v>
      </c>
      <c r="D14" s="287"/>
      <c r="E14" s="287"/>
      <c r="F14" s="287"/>
      <c r="G14" s="287"/>
      <c r="H14" s="287"/>
      <c r="I14" s="287"/>
      <c r="J14" s="26"/>
      <c r="K14" s="26" t="s">
        <v>28</v>
      </c>
      <c r="L14" s="287" t="s">
        <v>10</v>
      </c>
      <c r="M14" s="287"/>
      <c r="N14" s="287"/>
      <c r="O14" s="287"/>
      <c r="P14" s="287"/>
      <c r="Q14" s="287"/>
      <c r="R14" s="8"/>
      <c r="S14" s="26" t="s">
        <v>29</v>
      </c>
      <c r="T14" s="246" t="s">
        <v>2323</v>
      </c>
      <c r="U14" s="246"/>
      <c r="V14" s="246"/>
      <c r="W14" s="246"/>
    </row>
    <row r="15" spans="1:25" ht="86.25" customHeight="1" x14ac:dyDescent="0.2">
      <c r="B15" s="55" t="s">
        <v>31</v>
      </c>
      <c r="C15" s="287" t="s">
        <v>10</v>
      </c>
      <c r="D15" s="287"/>
      <c r="E15" s="287"/>
      <c r="F15" s="287"/>
      <c r="G15" s="287"/>
      <c r="H15" s="287"/>
      <c r="I15" s="287"/>
      <c r="J15" s="26"/>
      <c r="K15" s="26" t="s">
        <v>31</v>
      </c>
      <c r="L15" s="287" t="s">
        <v>10</v>
      </c>
      <c r="M15" s="287"/>
      <c r="N15" s="287"/>
      <c r="O15" s="287"/>
      <c r="P15" s="287"/>
      <c r="Q15" s="287"/>
      <c r="R15" s="8"/>
      <c r="S15" s="26" t="s">
        <v>32</v>
      </c>
      <c r="T15" s="246" t="s">
        <v>10</v>
      </c>
      <c r="U15" s="246"/>
      <c r="V15" s="246"/>
      <c r="W15" s="246"/>
    </row>
    <row r="16" spans="1:25" ht="25.5" customHeight="1" thickBot="1" x14ac:dyDescent="0.25">
      <c r="B16" s="57" t="s">
        <v>33</v>
      </c>
      <c r="C16" s="205" t="s">
        <v>10</v>
      </c>
      <c r="D16" s="205"/>
      <c r="E16" s="205"/>
      <c r="F16" s="205"/>
      <c r="G16" s="205"/>
      <c r="H16" s="205"/>
      <c r="I16" s="205"/>
      <c r="J16" s="205"/>
      <c r="K16" s="205"/>
      <c r="L16" s="205"/>
      <c r="M16" s="205"/>
      <c r="N16" s="205"/>
      <c r="O16" s="205"/>
      <c r="P16" s="205"/>
      <c r="Q16" s="205"/>
      <c r="R16" s="205"/>
      <c r="S16" s="205"/>
      <c r="T16" s="205"/>
      <c r="U16" s="205"/>
      <c r="V16" s="205"/>
      <c r="W16" s="24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50" t="s">
        <v>35</v>
      </c>
      <c r="C18" s="208"/>
      <c r="D18" s="208"/>
      <c r="E18" s="208"/>
      <c r="F18" s="208"/>
      <c r="G18" s="208"/>
      <c r="H18" s="208"/>
      <c r="I18" s="208"/>
      <c r="J18" s="208"/>
      <c r="K18" s="208"/>
      <c r="L18" s="208"/>
      <c r="M18" s="208"/>
      <c r="N18" s="208"/>
      <c r="O18" s="208"/>
      <c r="P18" s="208"/>
      <c r="Q18" s="208"/>
      <c r="R18" s="208"/>
      <c r="S18" s="208"/>
      <c r="T18" s="209"/>
      <c r="U18" s="192" t="s">
        <v>36</v>
      </c>
      <c r="V18" s="191"/>
      <c r="W18" s="251"/>
    </row>
    <row r="19" spans="2:27" ht="14.25" customHeight="1" x14ac:dyDescent="0.2">
      <c r="B19" s="253"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65" t="s">
        <v>45</v>
      </c>
    </row>
    <row r="20" spans="2:27" ht="27" customHeight="1" thickBot="1" x14ac:dyDescent="0.25">
      <c r="B20" s="254"/>
      <c r="C20" s="255"/>
      <c r="D20" s="255"/>
      <c r="E20" s="255"/>
      <c r="F20" s="255"/>
      <c r="G20" s="255"/>
      <c r="H20" s="255"/>
      <c r="I20" s="255"/>
      <c r="J20" s="255"/>
      <c r="K20" s="255"/>
      <c r="L20" s="255"/>
      <c r="M20" s="255"/>
      <c r="N20" s="255"/>
      <c r="O20" s="255"/>
      <c r="P20" s="255"/>
      <c r="Q20" s="255"/>
      <c r="R20" s="255"/>
      <c r="S20" s="255"/>
      <c r="T20" s="267"/>
      <c r="U20" s="264"/>
      <c r="V20" s="255"/>
      <c r="W20" s="266"/>
      <c r="Z20" s="143" t="s">
        <v>10</v>
      </c>
      <c r="AA20" s="143" t="s">
        <v>46</v>
      </c>
    </row>
    <row r="21" spans="2:27" ht="56.25" customHeight="1" thickBot="1" x14ac:dyDescent="0.25">
      <c r="B21" s="252"/>
      <c r="C21" s="306"/>
      <c r="D21" s="306"/>
      <c r="E21" s="306"/>
      <c r="F21" s="306"/>
      <c r="G21" s="306"/>
      <c r="H21" s="306"/>
      <c r="I21" s="306"/>
      <c r="J21" s="306"/>
      <c r="K21" s="306"/>
      <c r="L21" s="306"/>
      <c r="M21" s="307"/>
      <c r="N21" s="307"/>
      <c r="O21" s="307"/>
      <c r="P21" s="307"/>
      <c r="Q21" s="307"/>
      <c r="R21" s="307"/>
      <c r="S21" s="144"/>
      <c r="T21" s="144"/>
      <c r="U21" s="144"/>
      <c r="V21" s="144"/>
      <c r="W21" s="145"/>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146"/>
    </row>
    <row r="23" spans="2:27" ht="29.25" customHeight="1" thickTop="1" thickBot="1" x14ac:dyDescent="0.25">
      <c r="B23" s="270" t="s">
        <v>2281</v>
      </c>
      <c r="C23" s="186"/>
      <c r="D23" s="186"/>
      <c r="E23" s="186"/>
      <c r="F23" s="186"/>
      <c r="G23" s="186"/>
      <c r="H23" s="186"/>
      <c r="I23" s="186"/>
      <c r="J23" s="186"/>
      <c r="K23" s="186"/>
      <c r="L23" s="186"/>
      <c r="M23" s="186"/>
      <c r="N23" s="186"/>
      <c r="O23" s="186"/>
      <c r="P23" s="186"/>
      <c r="Q23" s="187"/>
      <c r="R23" s="36" t="s">
        <v>41</v>
      </c>
      <c r="S23" s="191" t="s">
        <v>42</v>
      </c>
      <c r="T23" s="191"/>
      <c r="U23" s="125" t="s">
        <v>60</v>
      </c>
      <c r="V23" s="192" t="s">
        <v>61</v>
      </c>
      <c r="W23" s="251"/>
    </row>
    <row r="24" spans="2:27" ht="30.75" customHeight="1" thickBot="1" x14ac:dyDescent="0.25">
      <c r="B24" s="271"/>
      <c r="C24" s="272"/>
      <c r="D24" s="272"/>
      <c r="E24" s="272"/>
      <c r="F24" s="272"/>
      <c r="G24" s="272"/>
      <c r="H24" s="272"/>
      <c r="I24" s="272"/>
      <c r="J24" s="272"/>
      <c r="K24" s="272"/>
      <c r="L24" s="272"/>
      <c r="M24" s="272"/>
      <c r="N24" s="272"/>
      <c r="O24" s="272"/>
      <c r="P24" s="272"/>
      <c r="Q24" s="273"/>
      <c r="R24" s="128" t="s">
        <v>62</v>
      </c>
      <c r="S24" s="128" t="s">
        <v>62</v>
      </c>
      <c r="T24" s="128" t="s">
        <v>48</v>
      </c>
      <c r="U24" s="128" t="s">
        <v>62</v>
      </c>
      <c r="V24" s="128" t="s">
        <v>63</v>
      </c>
      <c r="W24" s="60" t="s">
        <v>64</v>
      </c>
      <c r="Y24" s="146"/>
    </row>
    <row r="25" spans="2:27" ht="23.25" customHeight="1" thickBot="1" x14ac:dyDescent="0.25">
      <c r="B25" s="261" t="s">
        <v>65</v>
      </c>
      <c r="C25" s="195"/>
      <c r="D25" s="195"/>
      <c r="E25" s="126" t="s">
        <v>2305</v>
      </c>
      <c r="F25" s="126"/>
      <c r="G25" s="126"/>
      <c r="H25" s="41"/>
      <c r="I25" s="41"/>
      <c r="J25" s="41"/>
      <c r="K25" s="41"/>
      <c r="L25" s="41"/>
      <c r="M25" s="41"/>
      <c r="N25" s="41"/>
      <c r="O25" s="41"/>
      <c r="P25" s="42"/>
      <c r="Q25" s="42"/>
      <c r="R25" s="43">
        <v>7.6403189999999999</v>
      </c>
      <c r="S25" s="43"/>
      <c r="T25" s="65"/>
      <c r="U25" s="65">
        <v>5.6565339200000002</v>
      </c>
      <c r="V25" s="65"/>
      <c r="W25" s="65">
        <f>+IF(ISERR(U25/R25*100),"N/A",ROUND(U25/R25*100,2))</f>
        <v>74.040000000000006</v>
      </c>
    </row>
    <row r="26" spans="2:27" ht="26.25" customHeight="1" thickBot="1" x14ac:dyDescent="0.25">
      <c r="B26" s="262" t="s">
        <v>69</v>
      </c>
      <c r="C26" s="263"/>
      <c r="D26" s="263"/>
      <c r="E26" s="127" t="s">
        <v>2305</v>
      </c>
      <c r="F26" s="127"/>
      <c r="G26" s="127"/>
      <c r="H26" s="63"/>
      <c r="I26" s="63"/>
      <c r="J26" s="63"/>
      <c r="K26" s="63"/>
      <c r="L26" s="63"/>
      <c r="M26" s="63"/>
      <c r="N26" s="63"/>
      <c r="O26" s="63"/>
      <c r="P26" s="64"/>
      <c r="Q26" s="64"/>
      <c r="R26" s="65">
        <v>5.6651139199999996</v>
      </c>
      <c r="S26" s="65">
        <v>5.6651139199999996</v>
      </c>
      <c r="T26" s="65">
        <f>S26*100/R26</f>
        <v>100.00000000000001</v>
      </c>
      <c r="U26" s="65">
        <v>5.6565339200000002</v>
      </c>
      <c r="V26" s="65">
        <f>+IF(ISERR(U26/S26*100),"N/A",ROUND(U26/S26*100,2))</f>
        <v>99.85</v>
      </c>
      <c r="W26" s="65">
        <f>+IF(ISERR(U26/R26*100),"N/A",ROUND(U26/R26*100,2))</f>
        <v>99.85</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8.25" customHeight="1" thickTop="1" x14ac:dyDescent="0.2">
      <c r="B28" s="293" t="s">
        <v>2431</v>
      </c>
      <c r="C28" s="294"/>
      <c r="D28" s="294"/>
      <c r="E28" s="294"/>
      <c r="F28" s="294"/>
      <c r="G28" s="294"/>
      <c r="H28" s="294"/>
      <c r="I28" s="294"/>
      <c r="J28" s="294"/>
      <c r="K28" s="294"/>
      <c r="L28" s="294"/>
      <c r="M28" s="294"/>
      <c r="N28" s="294"/>
      <c r="O28" s="294"/>
      <c r="P28" s="294"/>
      <c r="Q28" s="294"/>
      <c r="R28" s="294"/>
      <c r="S28" s="294"/>
      <c r="T28" s="294"/>
      <c r="U28" s="294"/>
      <c r="V28" s="294"/>
      <c r="W28" s="295"/>
    </row>
    <row r="29" spans="2:27" ht="18" customHeight="1" thickBot="1" x14ac:dyDescent="0.25">
      <c r="B29" s="296"/>
      <c r="C29" s="297"/>
      <c r="D29" s="297"/>
      <c r="E29" s="297"/>
      <c r="F29" s="297"/>
      <c r="G29" s="297"/>
      <c r="H29" s="297"/>
      <c r="I29" s="297"/>
      <c r="J29" s="297"/>
      <c r="K29" s="297"/>
      <c r="L29" s="297"/>
      <c r="M29" s="297"/>
      <c r="N29" s="297"/>
      <c r="O29" s="297"/>
      <c r="P29" s="297"/>
      <c r="Q29" s="297"/>
      <c r="R29" s="297"/>
      <c r="S29" s="297"/>
      <c r="T29" s="297"/>
      <c r="U29" s="297"/>
      <c r="V29" s="297"/>
      <c r="W29" s="298"/>
    </row>
    <row r="30" spans="2:27" ht="37.5" customHeight="1" thickTop="1" x14ac:dyDescent="0.2">
      <c r="B30" s="293" t="s">
        <v>2432</v>
      </c>
      <c r="C30" s="294"/>
      <c r="D30" s="294"/>
      <c r="E30" s="294"/>
      <c r="F30" s="294"/>
      <c r="G30" s="294"/>
      <c r="H30" s="294"/>
      <c r="I30" s="294"/>
      <c r="J30" s="294"/>
      <c r="K30" s="294"/>
      <c r="L30" s="294"/>
      <c r="M30" s="294"/>
      <c r="N30" s="294"/>
      <c r="O30" s="294"/>
      <c r="P30" s="294"/>
      <c r="Q30" s="294"/>
      <c r="R30" s="294"/>
      <c r="S30" s="294"/>
      <c r="T30" s="294"/>
      <c r="U30" s="294"/>
      <c r="V30" s="294"/>
      <c r="W30" s="295"/>
    </row>
    <row r="31" spans="2:27" ht="15" customHeight="1" thickBot="1" x14ac:dyDescent="0.25">
      <c r="B31" s="296"/>
      <c r="C31" s="297"/>
      <c r="D31" s="297"/>
      <c r="E31" s="297"/>
      <c r="F31" s="297"/>
      <c r="G31" s="297"/>
      <c r="H31" s="297"/>
      <c r="I31" s="297"/>
      <c r="J31" s="297"/>
      <c r="K31" s="297"/>
      <c r="L31" s="297"/>
      <c r="M31" s="297"/>
      <c r="N31" s="297"/>
      <c r="O31" s="297"/>
      <c r="P31" s="297"/>
      <c r="Q31" s="297"/>
      <c r="R31" s="297"/>
      <c r="S31" s="297"/>
      <c r="T31" s="297"/>
      <c r="U31" s="297"/>
      <c r="V31" s="297"/>
      <c r="W31" s="298"/>
    </row>
    <row r="32" spans="2:27" ht="37.5" customHeight="1" thickTop="1" x14ac:dyDescent="0.2">
      <c r="B32" s="293" t="s">
        <v>2433</v>
      </c>
      <c r="C32" s="294"/>
      <c r="D32" s="294"/>
      <c r="E32" s="294"/>
      <c r="F32" s="294"/>
      <c r="G32" s="294"/>
      <c r="H32" s="294"/>
      <c r="I32" s="294"/>
      <c r="J32" s="294"/>
      <c r="K32" s="294"/>
      <c r="L32" s="294"/>
      <c r="M32" s="294"/>
      <c r="N32" s="294"/>
      <c r="O32" s="294"/>
      <c r="P32" s="294"/>
      <c r="Q32" s="294"/>
      <c r="R32" s="294"/>
      <c r="S32" s="294"/>
      <c r="T32" s="294"/>
      <c r="U32" s="294"/>
      <c r="V32" s="294"/>
      <c r="W32" s="295"/>
    </row>
    <row r="33" spans="2:23" ht="13.5" customHeight="1" thickBot="1" x14ac:dyDescent="0.25">
      <c r="B33" s="299"/>
      <c r="C33" s="300"/>
      <c r="D33" s="300"/>
      <c r="E33" s="300"/>
      <c r="F33" s="300"/>
      <c r="G33" s="300"/>
      <c r="H33" s="300"/>
      <c r="I33" s="300"/>
      <c r="J33" s="300"/>
      <c r="K33" s="300"/>
      <c r="L33" s="300"/>
      <c r="M33" s="300"/>
      <c r="N33" s="300"/>
      <c r="O33" s="300"/>
      <c r="P33" s="300"/>
      <c r="Q33" s="300"/>
      <c r="R33" s="300"/>
      <c r="S33" s="300"/>
      <c r="T33" s="300"/>
      <c r="U33" s="300"/>
      <c r="V33" s="300"/>
      <c r="W33" s="301"/>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50" fitToHeight="6" orientation="landscape" r:id="rId1"/>
  <rowBreaks count="1" manualBreakCount="1">
    <brk id="16" min="1" max="22"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4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2302</v>
      </c>
      <c r="D4" s="232" t="s">
        <v>2301</v>
      </c>
      <c r="E4" s="232"/>
      <c r="F4" s="232"/>
      <c r="G4" s="232"/>
      <c r="H4" s="233"/>
      <c r="I4" s="16"/>
      <c r="J4" s="234" t="s">
        <v>6</v>
      </c>
      <c r="K4" s="232"/>
      <c r="L4" s="15" t="s">
        <v>2328</v>
      </c>
      <c r="M4" s="235" t="s">
        <v>2327</v>
      </c>
      <c r="N4" s="235"/>
      <c r="O4" s="235"/>
      <c r="P4" s="235"/>
      <c r="Q4" s="236"/>
      <c r="R4" s="17"/>
      <c r="S4" s="237" t="s">
        <v>2022</v>
      </c>
      <c r="T4" s="238"/>
      <c r="U4" s="238"/>
      <c r="V4" s="225" t="s">
        <v>2326</v>
      </c>
      <c r="W4" s="226"/>
    </row>
    <row r="5" spans="1:29" ht="15.75" customHeight="1" thickTop="1" x14ac:dyDescent="0.2">
      <c r="B5" s="55" t="s">
        <v>10</v>
      </c>
      <c r="C5" s="223" t="s">
        <v>10</v>
      </c>
      <c r="D5" s="223"/>
      <c r="E5" s="223"/>
      <c r="F5" s="223"/>
      <c r="G5" s="223"/>
      <c r="H5" s="223"/>
      <c r="I5" s="223"/>
      <c r="J5" s="223"/>
      <c r="K5" s="223"/>
      <c r="L5" s="223"/>
      <c r="M5" s="223"/>
      <c r="N5" s="223"/>
      <c r="O5" s="223"/>
      <c r="P5" s="223"/>
      <c r="Q5" s="223"/>
      <c r="R5" s="223"/>
      <c r="S5" s="223"/>
      <c r="T5" s="223"/>
      <c r="U5" s="223"/>
      <c r="V5" s="223"/>
      <c r="W5" s="245"/>
    </row>
    <row r="6" spans="1:29" ht="30" customHeight="1" thickBot="1" x14ac:dyDescent="0.25">
      <c r="B6" s="55" t="s">
        <v>11</v>
      </c>
      <c r="C6" s="19" t="s">
        <v>2308</v>
      </c>
      <c r="D6" s="221" t="s">
        <v>2325</v>
      </c>
      <c r="E6" s="221"/>
      <c r="F6" s="221"/>
      <c r="G6" s="221"/>
      <c r="H6" s="221"/>
      <c r="I6" s="54"/>
      <c r="J6" s="239" t="s">
        <v>14</v>
      </c>
      <c r="K6" s="239"/>
      <c r="L6" s="239" t="s">
        <v>15</v>
      </c>
      <c r="M6" s="239"/>
      <c r="N6" s="245" t="s">
        <v>10</v>
      </c>
      <c r="O6" s="245"/>
      <c r="P6" s="245"/>
      <c r="Q6" s="245"/>
      <c r="R6" s="245"/>
      <c r="S6" s="245"/>
      <c r="T6" s="245"/>
      <c r="U6" s="245"/>
      <c r="V6" s="245"/>
      <c r="W6" s="245"/>
    </row>
    <row r="7" spans="1:29" ht="30" customHeight="1" thickBot="1" x14ac:dyDescent="0.25">
      <c r="B7" s="56"/>
      <c r="C7" s="19" t="s">
        <v>10</v>
      </c>
      <c r="D7" s="223" t="s">
        <v>10</v>
      </c>
      <c r="E7" s="223"/>
      <c r="F7" s="223"/>
      <c r="G7" s="223"/>
      <c r="H7" s="223"/>
      <c r="I7" s="54"/>
      <c r="J7" s="22" t="s">
        <v>16</v>
      </c>
      <c r="K7" s="22" t="s">
        <v>17</v>
      </c>
      <c r="L7" s="22" t="s">
        <v>16</v>
      </c>
      <c r="M7" s="22" t="s">
        <v>17</v>
      </c>
      <c r="N7" s="23"/>
      <c r="O7" s="245" t="s">
        <v>10</v>
      </c>
      <c r="P7" s="245"/>
      <c r="Q7" s="245"/>
      <c r="R7" s="245"/>
      <c r="S7" s="245"/>
      <c r="T7" s="245"/>
      <c r="U7" s="245"/>
      <c r="V7" s="245"/>
      <c r="W7" s="245"/>
    </row>
    <row r="8" spans="1:29" ht="30" customHeight="1" thickBot="1" x14ac:dyDescent="0.25">
      <c r="B8" s="56"/>
      <c r="C8" s="19" t="s">
        <v>10</v>
      </c>
      <c r="D8" s="223" t="s">
        <v>10</v>
      </c>
      <c r="E8" s="223"/>
      <c r="F8" s="223"/>
      <c r="G8" s="223"/>
      <c r="H8" s="223"/>
      <c r="I8" s="54"/>
      <c r="J8" s="24" t="s">
        <v>19</v>
      </c>
      <c r="K8" s="24" t="s">
        <v>19</v>
      </c>
      <c r="L8" s="24" t="s">
        <v>19</v>
      </c>
      <c r="M8" s="24" t="s">
        <v>19</v>
      </c>
      <c r="N8" s="23"/>
      <c r="O8" s="54"/>
      <c r="P8" s="245" t="s">
        <v>10</v>
      </c>
      <c r="Q8" s="245"/>
      <c r="R8" s="245"/>
      <c r="S8" s="245"/>
      <c r="T8" s="245"/>
      <c r="U8" s="245"/>
      <c r="V8" s="245"/>
      <c r="W8" s="245"/>
    </row>
    <row r="9" spans="1:29" ht="25.5" customHeight="1" thickBot="1" x14ac:dyDescent="0.25">
      <c r="B9" s="56"/>
      <c r="C9" s="223" t="s">
        <v>10</v>
      </c>
      <c r="D9" s="223"/>
      <c r="E9" s="223"/>
      <c r="F9" s="223"/>
      <c r="G9" s="223"/>
      <c r="H9" s="223"/>
      <c r="I9" s="223"/>
      <c r="J9" s="223"/>
      <c r="K9" s="223"/>
      <c r="L9" s="223"/>
      <c r="M9" s="223"/>
      <c r="N9" s="223"/>
      <c r="O9" s="223"/>
      <c r="P9" s="223"/>
      <c r="Q9" s="223"/>
      <c r="R9" s="223"/>
      <c r="S9" s="223"/>
      <c r="T9" s="223"/>
      <c r="U9" s="223"/>
      <c r="V9" s="223"/>
      <c r="W9" s="245"/>
    </row>
    <row r="10" spans="1:29" ht="94.5" customHeight="1" thickTop="1" thickBot="1" x14ac:dyDescent="0.25">
      <c r="B10" s="25" t="s">
        <v>21</v>
      </c>
      <c r="C10" s="225" t="s">
        <v>2324</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47" t="s">
        <v>24</v>
      </c>
      <c r="C13" s="228"/>
      <c r="D13" s="228"/>
      <c r="E13" s="228"/>
      <c r="F13" s="228"/>
      <c r="G13" s="228"/>
      <c r="H13" s="228"/>
      <c r="I13" s="228"/>
      <c r="J13" s="28"/>
      <c r="K13" s="228" t="s">
        <v>25</v>
      </c>
      <c r="L13" s="228"/>
      <c r="M13" s="228"/>
      <c r="N13" s="228"/>
      <c r="O13" s="228"/>
      <c r="P13" s="228"/>
      <c r="Q13" s="228"/>
      <c r="R13" s="29"/>
      <c r="S13" s="228" t="s">
        <v>26</v>
      </c>
      <c r="T13" s="228"/>
      <c r="U13" s="228"/>
      <c r="V13" s="228"/>
      <c r="W13" s="248"/>
    </row>
    <row r="14" spans="1:29" ht="69" customHeight="1" x14ac:dyDescent="0.2">
      <c r="B14" s="55" t="s">
        <v>27</v>
      </c>
      <c r="C14" s="221" t="s">
        <v>10</v>
      </c>
      <c r="D14" s="221"/>
      <c r="E14" s="221"/>
      <c r="F14" s="221"/>
      <c r="G14" s="221"/>
      <c r="H14" s="221"/>
      <c r="I14" s="221"/>
      <c r="J14" s="30"/>
      <c r="K14" s="30" t="s">
        <v>28</v>
      </c>
      <c r="L14" s="221" t="s">
        <v>10</v>
      </c>
      <c r="M14" s="221"/>
      <c r="N14" s="221"/>
      <c r="O14" s="221"/>
      <c r="P14" s="221"/>
      <c r="Q14" s="221"/>
      <c r="R14" s="54"/>
      <c r="S14" s="30" t="s">
        <v>29</v>
      </c>
      <c r="T14" s="246" t="s">
        <v>2323</v>
      </c>
      <c r="U14" s="246"/>
      <c r="V14" s="246"/>
      <c r="W14" s="246"/>
    </row>
    <row r="15" spans="1:29" ht="86.25" customHeight="1" x14ac:dyDescent="0.2">
      <c r="B15" s="55" t="s">
        <v>31</v>
      </c>
      <c r="C15" s="221" t="s">
        <v>10</v>
      </c>
      <c r="D15" s="221"/>
      <c r="E15" s="221"/>
      <c r="F15" s="221"/>
      <c r="G15" s="221"/>
      <c r="H15" s="221"/>
      <c r="I15" s="221"/>
      <c r="J15" s="30"/>
      <c r="K15" s="30" t="s">
        <v>31</v>
      </c>
      <c r="L15" s="221" t="s">
        <v>10</v>
      </c>
      <c r="M15" s="221"/>
      <c r="N15" s="221"/>
      <c r="O15" s="221"/>
      <c r="P15" s="221"/>
      <c r="Q15" s="221"/>
      <c r="R15" s="54"/>
      <c r="S15" s="30" t="s">
        <v>32</v>
      </c>
      <c r="T15" s="246" t="s">
        <v>10</v>
      </c>
      <c r="U15" s="246"/>
      <c r="V15" s="246"/>
      <c r="W15" s="246"/>
    </row>
    <row r="16" spans="1:29" ht="25.5" customHeight="1" thickBot="1" x14ac:dyDescent="0.25">
      <c r="B16" s="57" t="s">
        <v>33</v>
      </c>
      <c r="C16" s="205" t="s">
        <v>10</v>
      </c>
      <c r="D16" s="205"/>
      <c r="E16" s="205"/>
      <c r="F16" s="205"/>
      <c r="G16" s="205"/>
      <c r="H16" s="205"/>
      <c r="I16" s="205"/>
      <c r="J16" s="205"/>
      <c r="K16" s="205"/>
      <c r="L16" s="205"/>
      <c r="M16" s="205"/>
      <c r="N16" s="205"/>
      <c r="O16" s="205"/>
      <c r="P16" s="205"/>
      <c r="Q16" s="205"/>
      <c r="R16" s="205"/>
      <c r="S16" s="205"/>
      <c r="T16" s="205"/>
      <c r="U16" s="205"/>
      <c r="V16" s="205"/>
      <c r="W16" s="24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50" t="s">
        <v>35</v>
      </c>
      <c r="C18" s="208"/>
      <c r="D18" s="208"/>
      <c r="E18" s="208"/>
      <c r="F18" s="208"/>
      <c r="G18" s="208"/>
      <c r="H18" s="208"/>
      <c r="I18" s="208"/>
      <c r="J18" s="208"/>
      <c r="K18" s="208"/>
      <c r="L18" s="208"/>
      <c r="M18" s="208"/>
      <c r="N18" s="208"/>
      <c r="O18" s="208"/>
      <c r="P18" s="208"/>
      <c r="Q18" s="208"/>
      <c r="R18" s="208"/>
      <c r="S18" s="208"/>
      <c r="T18" s="209"/>
      <c r="U18" s="192" t="s">
        <v>36</v>
      </c>
      <c r="V18" s="191"/>
      <c r="W18" s="251"/>
    </row>
    <row r="19" spans="2:27" ht="14.25" customHeight="1" x14ac:dyDescent="0.2">
      <c r="B19" s="253"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65" t="s">
        <v>45</v>
      </c>
    </row>
    <row r="20" spans="2:27" ht="27" customHeight="1" thickBot="1" x14ac:dyDescent="0.25">
      <c r="B20" s="254"/>
      <c r="C20" s="255"/>
      <c r="D20" s="255"/>
      <c r="E20" s="255"/>
      <c r="F20" s="255"/>
      <c r="G20" s="255"/>
      <c r="H20" s="255"/>
      <c r="I20" s="255"/>
      <c r="J20" s="255"/>
      <c r="K20" s="255"/>
      <c r="L20" s="255"/>
      <c r="M20" s="255"/>
      <c r="N20" s="255"/>
      <c r="O20" s="255"/>
      <c r="P20" s="255"/>
      <c r="Q20" s="255"/>
      <c r="R20" s="255"/>
      <c r="S20" s="255"/>
      <c r="T20" s="267"/>
      <c r="U20" s="264"/>
      <c r="V20" s="255"/>
      <c r="W20" s="266"/>
      <c r="Z20" s="32" t="s">
        <v>10</v>
      </c>
      <c r="AA20" s="32" t="s">
        <v>46</v>
      </c>
    </row>
    <row r="21" spans="2:27" ht="56.25" customHeight="1" x14ac:dyDescent="0.2">
      <c r="B21" s="252" t="s">
        <v>2322</v>
      </c>
      <c r="C21" s="202"/>
      <c r="D21" s="202"/>
      <c r="E21" s="202"/>
      <c r="F21" s="202"/>
      <c r="G21" s="202"/>
      <c r="H21" s="202"/>
      <c r="I21" s="202"/>
      <c r="J21" s="202"/>
      <c r="K21" s="202"/>
      <c r="L21" s="202"/>
      <c r="M21" s="203" t="s">
        <v>2308</v>
      </c>
      <c r="N21" s="203"/>
      <c r="O21" s="203" t="s">
        <v>48</v>
      </c>
      <c r="P21" s="203"/>
      <c r="Q21" s="204" t="s">
        <v>49</v>
      </c>
      <c r="R21" s="204"/>
      <c r="S21" s="33" t="s">
        <v>50</v>
      </c>
      <c r="T21" s="33" t="s">
        <v>50</v>
      </c>
      <c r="U21" s="33" t="s">
        <v>1353</v>
      </c>
      <c r="V21" s="33">
        <f t="shared" ref="V21:V31" si="0">+IF(ISERR(U21/T21*100),"N/A",ROUND(U21/T21*100,2))</f>
        <v>120</v>
      </c>
      <c r="W21" s="58">
        <f t="shared" ref="W21:W31" si="1">+IF(ISERR(U21/S21*100),"N/A",ROUND(U21/S21*100,2))</f>
        <v>120</v>
      </c>
    </row>
    <row r="22" spans="2:27" ht="56.25" customHeight="1" x14ac:dyDescent="0.2">
      <c r="B22" s="252" t="s">
        <v>2321</v>
      </c>
      <c r="C22" s="202"/>
      <c r="D22" s="202"/>
      <c r="E22" s="202"/>
      <c r="F22" s="202"/>
      <c r="G22" s="202"/>
      <c r="H22" s="202"/>
      <c r="I22" s="202"/>
      <c r="J22" s="202"/>
      <c r="K22" s="202"/>
      <c r="L22" s="202"/>
      <c r="M22" s="203" t="s">
        <v>2308</v>
      </c>
      <c r="N22" s="203"/>
      <c r="O22" s="203" t="s">
        <v>48</v>
      </c>
      <c r="P22" s="203"/>
      <c r="Q22" s="204" t="s">
        <v>49</v>
      </c>
      <c r="R22" s="204"/>
      <c r="S22" s="33" t="s">
        <v>50</v>
      </c>
      <c r="T22" s="33" t="s">
        <v>50</v>
      </c>
      <c r="U22" s="33" t="s">
        <v>169</v>
      </c>
      <c r="V22" s="33">
        <f t="shared" si="0"/>
        <v>128</v>
      </c>
      <c r="W22" s="58">
        <f t="shared" si="1"/>
        <v>128</v>
      </c>
    </row>
    <row r="23" spans="2:27" ht="56.25" customHeight="1" x14ac:dyDescent="0.2">
      <c r="B23" s="252" t="s">
        <v>2320</v>
      </c>
      <c r="C23" s="202"/>
      <c r="D23" s="202"/>
      <c r="E23" s="202"/>
      <c r="F23" s="202"/>
      <c r="G23" s="202"/>
      <c r="H23" s="202"/>
      <c r="I23" s="202"/>
      <c r="J23" s="202"/>
      <c r="K23" s="202"/>
      <c r="L23" s="202"/>
      <c r="M23" s="203" t="s">
        <v>2308</v>
      </c>
      <c r="N23" s="203"/>
      <c r="O23" s="203" t="s">
        <v>48</v>
      </c>
      <c r="P23" s="203"/>
      <c r="Q23" s="204" t="s">
        <v>49</v>
      </c>
      <c r="R23" s="204"/>
      <c r="S23" s="33" t="s">
        <v>50</v>
      </c>
      <c r="T23" s="33" t="s">
        <v>50</v>
      </c>
      <c r="U23" s="33" t="s">
        <v>50</v>
      </c>
      <c r="V23" s="33">
        <f t="shared" si="0"/>
        <v>100</v>
      </c>
      <c r="W23" s="58">
        <f t="shared" si="1"/>
        <v>100</v>
      </c>
    </row>
    <row r="24" spans="2:27" ht="56.25" customHeight="1" x14ac:dyDescent="0.2">
      <c r="B24" s="252" t="s">
        <v>2319</v>
      </c>
      <c r="C24" s="202"/>
      <c r="D24" s="202"/>
      <c r="E24" s="202"/>
      <c r="F24" s="202"/>
      <c r="G24" s="202"/>
      <c r="H24" s="202"/>
      <c r="I24" s="202"/>
      <c r="J24" s="202"/>
      <c r="K24" s="202"/>
      <c r="L24" s="202"/>
      <c r="M24" s="203" t="s">
        <v>2308</v>
      </c>
      <c r="N24" s="203"/>
      <c r="O24" s="203" t="s">
        <v>48</v>
      </c>
      <c r="P24" s="203"/>
      <c r="Q24" s="204" t="s">
        <v>49</v>
      </c>
      <c r="R24" s="204"/>
      <c r="S24" s="33" t="s">
        <v>474</v>
      </c>
      <c r="T24" s="33" t="s">
        <v>474</v>
      </c>
      <c r="U24" s="33" t="s">
        <v>474</v>
      </c>
      <c r="V24" s="33">
        <f t="shared" si="0"/>
        <v>100</v>
      </c>
      <c r="W24" s="58">
        <f t="shared" si="1"/>
        <v>100</v>
      </c>
    </row>
    <row r="25" spans="2:27" ht="56.25" customHeight="1" x14ac:dyDescent="0.2">
      <c r="B25" s="252" t="s">
        <v>2318</v>
      </c>
      <c r="C25" s="202"/>
      <c r="D25" s="202"/>
      <c r="E25" s="202"/>
      <c r="F25" s="202"/>
      <c r="G25" s="202"/>
      <c r="H25" s="202"/>
      <c r="I25" s="202"/>
      <c r="J25" s="202"/>
      <c r="K25" s="202"/>
      <c r="L25" s="202"/>
      <c r="M25" s="203" t="s">
        <v>2308</v>
      </c>
      <c r="N25" s="203"/>
      <c r="O25" s="203" t="s">
        <v>48</v>
      </c>
      <c r="P25" s="203"/>
      <c r="Q25" s="204" t="s">
        <v>49</v>
      </c>
      <c r="R25" s="204"/>
      <c r="S25" s="33" t="s">
        <v>50</v>
      </c>
      <c r="T25" s="33" t="s">
        <v>50</v>
      </c>
      <c r="U25" s="33" t="s">
        <v>2317</v>
      </c>
      <c r="V25" s="33">
        <f t="shared" si="0"/>
        <v>348.51</v>
      </c>
      <c r="W25" s="58">
        <f t="shared" si="1"/>
        <v>348.51</v>
      </c>
    </row>
    <row r="26" spans="2:27" ht="56.25" customHeight="1" x14ac:dyDescent="0.2">
      <c r="B26" s="252" t="s">
        <v>2316</v>
      </c>
      <c r="C26" s="202"/>
      <c r="D26" s="202"/>
      <c r="E26" s="202"/>
      <c r="F26" s="202"/>
      <c r="G26" s="202"/>
      <c r="H26" s="202"/>
      <c r="I26" s="202"/>
      <c r="J26" s="202"/>
      <c r="K26" s="202"/>
      <c r="L26" s="202"/>
      <c r="M26" s="203" t="s">
        <v>2308</v>
      </c>
      <c r="N26" s="203"/>
      <c r="O26" s="203" t="s">
        <v>48</v>
      </c>
      <c r="P26" s="203"/>
      <c r="Q26" s="204" t="s">
        <v>49</v>
      </c>
      <c r="R26" s="204"/>
      <c r="S26" s="33" t="s">
        <v>50</v>
      </c>
      <c r="T26" s="33" t="s">
        <v>50</v>
      </c>
      <c r="U26" s="33" t="s">
        <v>2315</v>
      </c>
      <c r="V26" s="33">
        <f t="shared" si="0"/>
        <v>205</v>
      </c>
      <c r="W26" s="58">
        <f t="shared" si="1"/>
        <v>205</v>
      </c>
    </row>
    <row r="27" spans="2:27" ht="56.25" customHeight="1" x14ac:dyDescent="0.2">
      <c r="B27" s="252" t="s">
        <v>2314</v>
      </c>
      <c r="C27" s="202"/>
      <c r="D27" s="202"/>
      <c r="E27" s="202"/>
      <c r="F27" s="202"/>
      <c r="G27" s="202"/>
      <c r="H27" s="202"/>
      <c r="I27" s="202"/>
      <c r="J27" s="202"/>
      <c r="K27" s="202"/>
      <c r="L27" s="202"/>
      <c r="M27" s="203" t="s">
        <v>2308</v>
      </c>
      <c r="N27" s="203"/>
      <c r="O27" s="203" t="s">
        <v>48</v>
      </c>
      <c r="P27" s="203"/>
      <c r="Q27" s="204" t="s">
        <v>49</v>
      </c>
      <c r="R27" s="204"/>
      <c r="S27" s="33" t="s">
        <v>50</v>
      </c>
      <c r="T27" s="33" t="s">
        <v>50</v>
      </c>
      <c r="U27" s="33" t="s">
        <v>50</v>
      </c>
      <c r="V27" s="33">
        <f t="shared" si="0"/>
        <v>100</v>
      </c>
      <c r="W27" s="58">
        <f t="shared" si="1"/>
        <v>100</v>
      </c>
    </row>
    <row r="28" spans="2:27" ht="56.25" customHeight="1" x14ac:dyDescent="0.2">
      <c r="B28" s="252" t="s">
        <v>2313</v>
      </c>
      <c r="C28" s="202"/>
      <c r="D28" s="202"/>
      <c r="E28" s="202"/>
      <c r="F28" s="202"/>
      <c r="G28" s="202"/>
      <c r="H28" s="202"/>
      <c r="I28" s="202"/>
      <c r="J28" s="202"/>
      <c r="K28" s="202"/>
      <c r="L28" s="202"/>
      <c r="M28" s="203" t="s">
        <v>2308</v>
      </c>
      <c r="N28" s="203"/>
      <c r="O28" s="203" t="s">
        <v>48</v>
      </c>
      <c r="P28" s="203"/>
      <c r="Q28" s="204" t="s">
        <v>49</v>
      </c>
      <c r="R28" s="204"/>
      <c r="S28" s="33" t="s">
        <v>50</v>
      </c>
      <c r="T28" s="33" t="s">
        <v>50</v>
      </c>
      <c r="U28" s="33" t="s">
        <v>50</v>
      </c>
      <c r="V28" s="33">
        <f t="shared" si="0"/>
        <v>100</v>
      </c>
      <c r="W28" s="58">
        <f t="shared" si="1"/>
        <v>100</v>
      </c>
    </row>
    <row r="29" spans="2:27" ht="56.25" customHeight="1" x14ac:dyDescent="0.2">
      <c r="B29" s="252" t="s">
        <v>2312</v>
      </c>
      <c r="C29" s="202"/>
      <c r="D29" s="202"/>
      <c r="E29" s="202"/>
      <c r="F29" s="202"/>
      <c r="G29" s="202"/>
      <c r="H29" s="202"/>
      <c r="I29" s="202"/>
      <c r="J29" s="202"/>
      <c r="K29" s="202"/>
      <c r="L29" s="202"/>
      <c r="M29" s="203" t="s">
        <v>2308</v>
      </c>
      <c r="N29" s="203"/>
      <c r="O29" s="203" t="s">
        <v>48</v>
      </c>
      <c r="P29" s="203"/>
      <c r="Q29" s="204" t="s">
        <v>49</v>
      </c>
      <c r="R29" s="204"/>
      <c r="S29" s="33" t="s">
        <v>50</v>
      </c>
      <c r="T29" s="33" t="s">
        <v>50</v>
      </c>
      <c r="U29" s="33" t="s">
        <v>50</v>
      </c>
      <c r="V29" s="33">
        <f t="shared" si="0"/>
        <v>100</v>
      </c>
      <c r="W29" s="58">
        <f t="shared" si="1"/>
        <v>100</v>
      </c>
    </row>
    <row r="30" spans="2:27" ht="56.25" customHeight="1" x14ac:dyDescent="0.2">
      <c r="B30" s="252" t="s">
        <v>2311</v>
      </c>
      <c r="C30" s="202"/>
      <c r="D30" s="202"/>
      <c r="E30" s="202"/>
      <c r="F30" s="202"/>
      <c r="G30" s="202"/>
      <c r="H30" s="202"/>
      <c r="I30" s="202"/>
      <c r="J30" s="202"/>
      <c r="K30" s="202"/>
      <c r="L30" s="202"/>
      <c r="M30" s="203" t="s">
        <v>2308</v>
      </c>
      <c r="N30" s="203"/>
      <c r="O30" s="203" t="s">
        <v>48</v>
      </c>
      <c r="P30" s="203"/>
      <c r="Q30" s="204" t="s">
        <v>49</v>
      </c>
      <c r="R30" s="204"/>
      <c r="S30" s="33" t="s">
        <v>50</v>
      </c>
      <c r="T30" s="33" t="s">
        <v>50</v>
      </c>
      <c r="U30" s="33" t="s">
        <v>2310</v>
      </c>
      <c r="V30" s="33">
        <f t="shared" si="0"/>
        <v>183</v>
      </c>
      <c r="W30" s="58">
        <f t="shared" si="1"/>
        <v>183</v>
      </c>
    </row>
    <row r="31" spans="2:27" ht="56.25" customHeight="1" thickBot="1" x14ac:dyDescent="0.25">
      <c r="B31" s="252" t="s">
        <v>2309</v>
      </c>
      <c r="C31" s="202"/>
      <c r="D31" s="202"/>
      <c r="E31" s="202"/>
      <c r="F31" s="202"/>
      <c r="G31" s="202"/>
      <c r="H31" s="202"/>
      <c r="I31" s="202"/>
      <c r="J31" s="202"/>
      <c r="K31" s="202"/>
      <c r="L31" s="202"/>
      <c r="M31" s="203" t="s">
        <v>2308</v>
      </c>
      <c r="N31" s="203"/>
      <c r="O31" s="203" t="s">
        <v>48</v>
      </c>
      <c r="P31" s="203"/>
      <c r="Q31" s="204" t="s">
        <v>64</v>
      </c>
      <c r="R31" s="204"/>
      <c r="S31" s="33" t="s">
        <v>50</v>
      </c>
      <c r="T31" s="33" t="s">
        <v>50</v>
      </c>
      <c r="U31" s="33" t="s">
        <v>2307</v>
      </c>
      <c r="V31" s="33">
        <f t="shared" si="0"/>
        <v>97</v>
      </c>
      <c r="W31" s="58">
        <f t="shared" si="1"/>
        <v>97</v>
      </c>
    </row>
    <row r="32" spans="2:27" ht="21.75" customHeight="1" thickTop="1" thickBot="1" x14ac:dyDescent="0.25">
      <c r="B32" s="9" t="s">
        <v>59</v>
      </c>
      <c r="C32" s="10"/>
      <c r="D32" s="10"/>
      <c r="E32" s="10"/>
      <c r="F32" s="10"/>
      <c r="G32" s="10"/>
      <c r="H32" s="11"/>
      <c r="I32" s="11"/>
      <c r="J32" s="11"/>
      <c r="K32" s="11"/>
      <c r="L32" s="11"/>
      <c r="M32" s="11"/>
      <c r="N32" s="11"/>
      <c r="O32" s="11"/>
      <c r="P32" s="11"/>
      <c r="Q32" s="11"/>
      <c r="R32" s="11"/>
      <c r="S32" s="11"/>
      <c r="T32" s="11"/>
      <c r="U32" s="11"/>
      <c r="V32" s="11"/>
      <c r="W32" s="12"/>
      <c r="X32" s="35"/>
    </row>
    <row r="33" spans="2:25" ht="29.25" customHeight="1" thickTop="1" thickBot="1" x14ac:dyDescent="0.25">
      <c r="B33" s="270" t="s">
        <v>2281</v>
      </c>
      <c r="C33" s="186"/>
      <c r="D33" s="186"/>
      <c r="E33" s="186"/>
      <c r="F33" s="186"/>
      <c r="G33" s="186"/>
      <c r="H33" s="186"/>
      <c r="I33" s="186"/>
      <c r="J33" s="186"/>
      <c r="K33" s="186"/>
      <c r="L33" s="186"/>
      <c r="M33" s="186"/>
      <c r="N33" s="186"/>
      <c r="O33" s="186"/>
      <c r="P33" s="186"/>
      <c r="Q33" s="187"/>
      <c r="R33" s="36" t="s">
        <v>41</v>
      </c>
      <c r="S33" s="191" t="s">
        <v>42</v>
      </c>
      <c r="T33" s="191"/>
      <c r="U33" s="52" t="s">
        <v>60</v>
      </c>
      <c r="V33" s="192" t="s">
        <v>61</v>
      </c>
      <c r="W33" s="251"/>
    </row>
    <row r="34" spans="2:25" ht="30.75" customHeight="1" thickBot="1" x14ac:dyDescent="0.25">
      <c r="B34" s="271"/>
      <c r="C34" s="272"/>
      <c r="D34" s="272"/>
      <c r="E34" s="272"/>
      <c r="F34" s="272"/>
      <c r="G34" s="272"/>
      <c r="H34" s="272"/>
      <c r="I34" s="272"/>
      <c r="J34" s="272"/>
      <c r="K34" s="272"/>
      <c r="L34" s="272"/>
      <c r="M34" s="272"/>
      <c r="N34" s="272"/>
      <c r="O34" s="272"/>
      <c r="P34" s="272"/>
      <c r="Q34" s="273"/>
      <c r="R34" s="59" t="s">
        <v>62</v>
      </c>
      <c r="S34" s="59" t="s">
        <v>62</v>
      </c>
      <c r="T34" s="59" t="s">
        <v>48</v>
      </c>
      <c r="U34" s="59" t="s">
        <v>62</v>
      </c>
      <c r="V34" s="59" t="s">
        <v>63</v>
      </c>
      <c r="W34" s="60" t="s">
        <v>64</v>
      </c>
      <c r="Y34" s="35"/>
    </row>
    <row r="35" spans="2:25" ht="23.25" customHeight="1" thickBot="1" x14ac:dyDescent="0.25">
      <c r="B35" s="261" t="s">
        <v>65</v>
      </c>
      <c r="C35" s="195"/>
      <c r="D35" s="195"/>
      <c r="E35" s="53" t="s">
        <v>2305</v>
      </c>
      <c r="F35" s="53"/>
      <c r="G35" s="53"/>
      <c r="H35" s="41"/>
      <c r="I35" s="41"/>
      <c r="J35" s="41"/>
      <c r="K35" s="41"/>
      <c r="L35" s="41"/>
      <c r="M35" s="41"/>
      <c r="N35" s="41"/>
      <c r="O35" s="41"/>
      <c r="P35" s="42"/>
      <c r="Q35" s="42"/>
      <c r="R35" s="43" t="s">
        <v>2306</v>
      </c>
      <c r="S35" s="44" t="s">
        <v>10</v>
      </c>
      <c r="T35" s="42"/>
      <c r="U35" s="44" t="s">
        <v>2303</v>
      </c>
      <c r="V35" s="42"/>
      <c r="W35" s="61">
        <f>+IF(ISERR(U35/R35*100),"N/A",ROUND(U35/R35*100,2))</f>
        <v>86.44</v>
      </c>
    </row>
    <row r="36" spans="2:25" ht="26.25" customHeight="1" thickBot="1" x14ac:dyDescent="0.25">
      <c r="B36" s="262" t="s">
        <v>69</v>
      </c>
      <c r="C36" s="263"/>
      <c r="D36" s="263"/>
      <c r="E36" s="62" t="s">
        <v>2305</v>
      </c>
      <c r="F36" s="62"/>
      <c r="G36" s="62"/>
      <c r="H36" s="63"/>
      <c r="I36" s="63"/>
      <c r="J36" s="63"/>
      <c r="K36" s="63"/>
      <c r="L36" s="63"/>
      <c r="M36" s="63"/>
      <c r="N36" s="63"/>
      <c r="O36" s="63"/>
      <c r="P36" s="64"/>
      <c r="Q36" s="64"/>
      <c r="R36" s="65" t="s">
        <v>2304</v>
      </c>
      <c r="S36" s="66" t="s">
        <v>2304</v>
      </c>
      <c r="T36" s="66">
        <f>+IF(ISERR(S36/R36*100),"N/A",ROUND(S36/R36*100,2))</f>
        <v>100</v>
      </c>
      <c r="U36" s="66" t="s">
        <v>2303</v>
      </c>
      <c r="V36" s="66">
        <f>+IF(ISERR(U36/S36*100),"N/A",ROUND(U36/S36*100,2))</f>
        <v>99.96</v>
      </c>
      <c r="W36" s="67">
        <f>+IF(ISERR(U36/R36*100),"N/A",ROUND(U36/R36*100,2))</f>
        <v>99.96</v>
      </c>
    </row>
    <row r="37" spans="2:25" ht="22.5" customHeight="1" thickTop="1" thickBot="1" x14ac:dyDescent="0.25">
      <c r="B37" s="9" t="s">
        <v>71</v>
      </c>
      <c r="C37" s="10"/>
      <c r="D37" s="10"/>
      <c r="E37" s="10"/>
      <c r="F37" s="10"/>
      <c r="G37" s="10"/>
      <c r="H37" s="11"/>
      <c r="I37" s="11"/>
      <c r="J37" s="11"/>
      <c r="K37" s="11"/>
      <c r="L37" s="11"/>
      <c r="M37" s="11"/>
      <c r="N37" s="11"/>
      <c r="O37" s="11"/>
      <c r="P37" s="11"/>
      <c r="Q37" s="11"/>
      <c r="R37" s="11"/>
      <c r="S37" s="11"/>
      <c r="T37" s="11"/>
      <c r="U37" s="11"/>
      <c r="V37" s="11"/>
      <c r="W37" s="12"/>
    </row>
    <row r="38" spans="2:25" ht="37.5" customHeight="1" thickTop="1" x14ac:dyDescent="0.2">
      <c r="B38" s="256" t="s">
        <v>2390</v>
      </c>
      <c r="C38" s="180"/>
      <c r="D38" s="180"/>
      <c r="E38" s="180"/>
      <c r="F38" s="180"/>
      <c r="G38" s="180"/>
      <c r="H38" s="180"/>
      <c r="I38" s="180"/>
      <c r="J38" s="180"/>
      <c r="K38" s="180"/>
      <c r="L38" s="180"/>
      <c r="M38" s="180"/>
      <c r="N38" s="180"/>
      <c r="O38" s="180"/>
      <c r="P38" s="180"/>
      <c r="Q38" s="180"/>
      <c r="R38" s="180"/>
      <c r="S38" s="180"/>
      <c r="T38" s="180"/>
      <c r="U38" s="180"/>
      <c r="V38" s="180"/>
      <c r="W38" s="257"/>
    </row>
    <row r="39" spans="2:25" ht="100.5" customHeight="1" thickBot="1" x14ac:dyDescent="0.25">
      <c r="B39" s="268"/>
      <c r="C39" s="199"/>
      <c r="D39" s="199"/>
      <c r="E39" s="199"/>
      <c r="F39" s="199"/>
      <c r="G39" s="199"/>
      <c r="H39" s="199"/>
      <c r="I39" s="199"/>
      <c r="J39" s="199"/>
      <c r="K39" s="199"/>
      <c r="L39" s="199"/>
      <c r="M39" s="199"/>
      <c r="N39" s="199"/>
      <c r="O39" s="199"/>
      <c r="P39" s="199"/>
      <c r="Q39" s="199"/>
      <c r="R39" s="199"/>
      <c r="S39" s="199"/>
      <c r="T39" s="199"/>
      <c r="U39" s="199"/>
      <c r="V39" s="199"/>
      <c r="W39" s="269"/>
    </row>
    <row r="40" spans="2:25" ht="37.5" customHeight="1" thickTop="1" x14ac:dyDescent="0.2">
      <c r="B40" s="256" t="s">
        <v>2391</v>
      </c>
      <c r="C40" s="180"/>
      <c r="D40" s="180"/>
      <c r="E40" s="180"/>
      <c r="F40" s="180"/>
      <c r="G40" s="180"/>
      <c r="H40" s="180"/>
      <c r="I40" s="180"/>
      <c r="J40" s="180"/>
      <c r="K40" s="180"/>
      <c r="L40" s="180"/>
      <c r="M40" s="180"/>
      <c r="N40" s="180"/>
      <c r="O40" s="180"/>
      <c r="P40" s="180"/>
      <c r="Q40" s="180"/>
      <c r="R40" s="180"/>
      <c r="S40" s="180"/>
      <c r="T40" s="180"/>
      <c r="U40" s="180"/>
      <c r="V40" s="180"/>
      <c r="W40" s="257"/>
    </row>
    <row r="41" spans="2:25" ht="86.25" customHeight="1" thickBot="1" x14ac:dyDescent="0.25">
      <c r="B41" s="268"/>
      <c r="C41" s="199"/>
      <c r="D41" s="199"/>
      <c r="E41" s="199"/>
      <c r="F41" s="199"/>
      <c r="G41" s="199"/>
      <c r="H41" s="199"/>
      <c r="I41" s="199"/>
      <c r="J41" s="199"/>
      <c r="K41" s="199"/>
      <c r="L41" s="199"/>
      <c r="M41" s="199"/>
      <c r="N41" s="199"/>
      <c r="O41" s="199"/>
      <c r="P41" s="199"/>
      <c r="Q41" s="199"/>
      <c r="R41" s="199"/>
      <c r="S41" s="199"/>
      <c r="T41" s="199"/>
      <c r="U41" s="199"/>
      <c r="V41" s="199"/>
      <c r="W41" s="269"/>
    </row>
    <row r="42" spans="2:25" ht="37.5" customHeight="1" thickTop="1" x14ac:dyDescent="0.2">
      <c r="B42" s="256" t="s">
        <v>2392</v>
      </c>
      <c r="C42" s="180"/>
      <c r="D42" s="180"/>
      <c r="E42" s="180"/>
      <c r="F42" s="180"/>
      <c r="G42" s="180"/>
      <c r="H42" s="180"/>
      <c r="I42" s="180"/>
      <c r="J42" s="180"/>
      <c r="K42" s="180"/>
      <c r="L42" s="180"/>
      <c r="M42" s="180"/>
      <c r="N42" s="180"/>
      <c r="O42" s="180"/>
      <c r="P42" s="180"/>
      <c r="Q42" s="180"/>
      <c r="R42" s="180"/>
      <c r="S42" s="180"/>
      <c r="T42" s="180"/>
      <c r="U42" s="180"/>
      <c r="V42" s="180"/>
      <c r="W42" s="257"/>
    </row>
    <row r="43" spans="2:25" ht="43.5" customHeight="1" thickBot="1" x14ac:dyDescent="0.25">
      <c r="B43" s="258"/>
      <c r="C43" s="259"/>
      <c r="D43" s="259"/>
      <c r="E43" s="259"/>
      <c r="F43" s="259"/>
      <c r="G43" s="259"/>
      <c r="H43" s="259"/>
      <c r="I43" s="259"/>
      <c r="J43" s="259"/>
      <c r="K43" s="259"/>
      <c r="L43" s="259"/>
      <c r="M43" s="259"/>
      <c r="N43" s="259"/>
      <c r="O43" s="259"/>
      <c r="P43" s="259"/>
      <c r="Q43" s="259"/>
      <c r="R43" s="259"/>
      <c r="S43" s="259"/>
      <c r="T43" s="259"/>
      <c r="U43" s="259"/>
      <c r="V43" s="259"/>
      <c r="W43" s="260"/>
    </row>
  </sheetData>
  <mergeCells count="91">
    <mergeCell ref="B40:W41"/>
    <mergeCell ref="B42:W43"/>
    <mergeCell ref="B33:Q34"/>
    <mergeCell ref="S33:T33"/>
    <mergeCell ref="V33:W33"/>
    <mergeCell ref="B35:D35"/>
    <mergeCell ref="B36:D36"/>
    <mergeCell ref="B38:W39"/>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2302</v>
      </c>
      <c r="D4" s="232" t="s">
        <v>2301</v>
      </c>
      <c r="E4" s="232"/>
      <c r="F4" s="232"/>
      <c r="G4" s="232"/>
      <c r="H4" s="233"/>
      <c r="I4" s="16"/>
      <c r="J4" s="234" t="s">
        <v>6</v>
      </c>
      <c r="K4" s="232"/>
      <c r="L4" s="15" t="s">
        <v>2339</v>
      </c>
      <c r="M4" s="235" t="s">
        <v>2338</v>
      </c>
      <c r="N4" s="235"/>
      <c r="O4" s="235"/>
      <c r="P4" s="235"/>
      <c r="Q4" s="236"/>
      <c r="R4" s="17"/>
      <c r="S4" s="237" t="s">
        <v>2022</v>
      </c>
      <c r="T4" s="238"/>
      <c r="U4" s="238"/>
      <c r="V4" s="225" t="s">
        <v>2337</v>
      </c>
      <c r="W4" s="226"/>
    </row>
    <row r="5" spans="1:29" ht="15.75" customHeight="1" thickTop="1" x14ac:dyDescent="0.2">
      <c r="B5" s="55" t="s">
        <v>10</v>
      </c>
      <c r="C5" s="223" t="s">
        <v>10</v>
      </c>
      <c r="D5" s="223"/>
      <c r="E5" s="223"/>
      <c r="F5" s="223"/>
      <c r="G5" s="223"/>
      <c r="H5" s="223"/>
      <c r="I5" s="223"/>
      <c r="J5" s="223"/>
      <c r="K5" s="223"/>
      <c r="L5" s="223"/>
      <c r="M5" s="223"/>
      <c r="N5" s="223"/>
      <c r="O5" s="223"/>
      <c r="P5" s="223"/>
      <c r="Q5" s="223"/>
      <c r="R5" s="223"/>
      <c r="S5" s="223"/>
      <c r="T5" s="223"/>
      <c r="U5" s="223"/>
      <c r="V5" s="223"/>
      <c r="W5" s="245"/>
    </row>
    <row r="6" spans="1:29" ht="30" customHeight="1" thickBot="1" x14ac:dyDescent="0.25">
      <c r="B6" s="55" t="s">
        <v>11</v>
      </c>
      <c r="C6" s="19" t="s">
        <v>2308</v>
      </c>
      <c r="D6" s="221" t="s">
        <v>2325</v>
      </c>
      <c r="E6" s="221"/>
      <c r="F6" s="221"/>
      <c r="G6" s="221"/>
      <c r="H6" s="221"/>
      <c r="I6" s="54"/>
      <c r="J6" s="239" t="s">
        <v>14</v>
      </c>
      <c r="K6" s="239"/>
      <c r="L6" s="239" t="s">
        <v>15</v>
      </c>
      <c r="M6" s="239"/>
      <c r="N6" s="245" t="s">
        <v>10</v>
      </c>
      <c r="O6" s="245"/>
      <c r="P6" s="245"/>
      <c r="Q6" s="245"/>
      <c r="R6" s="245"/>
      <c r="S6" s="245"/>
      <c r="T6" s="245"/>
      <c r="U6" s="245"/>
      <c r="V6" s="245"/>
      <c r="W6" s="245"/>
    </row>
    <row r="7" spans="1:29" ht="30" customHeight="1" thickBot="1" x14ac:dyDescent="0.25">
      <c r="B7" s="56"/>
      <c r="C7" s="19" t="s">
        <v>10</v>
      </c>
      <c r="D7" s="223" t="s">
        <v>10</v>
      </c>
      <c r="E7" s="223"/>
      <c r="F7" s="223"/>
      <c r="G7" s="223"/>
      <c r="H7" s="223"/>
      <c r="I7" s="54"/>
      <c r="J7" s="22" t="s">
        <v>16</v>
      </c>
      <c r="K7" s="22" t="s">
        <v>17</v>
      </c>
      <c r="L7" s="22" t="s">
        <v>16</v>
      </c>
      <c r="M7" s="22" t="s">
        <v>17</v>
      </c>
      <c r="N7" s="23"/>
      <c r="O7" s="245" t="s">
        <v>10</v>
      </c>
      <c r="P7" s="245"/>
      <c r="Q7" s="245"/>
      <c r="R7" s="245"/>
      <c r="S7" s="245"/>
      <c r="T7" s="245"/>
      <c r="U7" s="245"/>
      <c r="V7" s="245"/>
      <c r="W7" s="245"/>
    </row>
    <row r="8" spans="1:29" ht="30" customHeight="1" thickBot="1" x14ac:dyDescent="0.25">
      <c r="B8" s="56"/>
      <c r="C8" s="19" t="s">
        <v>10</v>
      </c>
      <c r="D8" s="223" t="s">
        <v>10</v>
      </c>
      <c r="E8" s="223"/>
      <c r="F8" s="223"/>
      <c r="G8" s="223"/>
      <c r="H8" s="223"/>
      <c r="I8" s="54"/>
      <c r="J8" s="24" t="s">
        <v>19</v>
      </c>
      <c r="K8" s="24" t="s">
        <v>19</v>
      </c>
      <c r="L8" s="24" t="s">
        <v>19</v>
      </c>
      <c r="M8" s="24" t="s">
        <v>19</v>
      </c>
      <c r="N8" s="23"/>
      <c r="O8" s="54"/>
      <c r="P8" s="245" t="s">
        <v>10</v>
      </c>
      <c r="Q8" s="245"/>
      <c r="R8" s="245"/>
      <c r="S8" s="245"/>
      <c r="T8" s="245"/>
      <c r="U8" s="245"/>
      <c r="V8" s="245"/>
      <c r="W8" s="245"/>
    </row>
    <row r="9" spans="1:29" ht="25.5" customHeight="1" thickBot="1" x14ac:dyDescent="0.25">
      <c r="B9" s="56"/>
      <c r="C9" s="223" t="s">
        <v>10</v>
      </c>
      <c r="D9" s="223"/>
      <c r="E9" s="223"/>
      <c r="F9" s="223"/>
      <c r="G9" s="223"/>
      <c r="H9" s="223"/>
      <c r="I9" s="223"/>
      <c r="J9" s="223"/>
      <c r="K9" s="223"/>
      <c r="L9" s="223"/>
      <c r="M9" s="223"/>
      <c r="N9" s="223"/>
      <c r="O9" s="223"/>
      <c r="P9" s="223"/>
      <c r="Q9" s="223"/>
      <c r="R9" s="223"/>
      <c r="S9" s="223"/>
      <c r="T9" s="223"/>
      <c r="U9" s="223"/>
      <c r="V9" s="223"/>
      <c r="W9" s="245"/>
    </row>
    <row r="10" spans="1:29" ht="154.5" customHeight="1" thickTop="1" thickBot="1" x14ac:dyDescent="0.25">
      <c r="B10" s="25" t="s">
        <v>21</v>
      </c>
      <c r="C10" s="225" t="s">
        <v>2336</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47" t="s">
        <v>24</v>
      </c>
      <c r="C13" s="228"/>
      <c r="D13" s="228"/>
      <c r="E13" s="228"/>
      <c r="F13" s="228"/>
      <c r="G13" s="228"/>
      <c r="H13" s="228"/>
      <c r="I13" s="228"/>
      <c r="J13" s="28"/>
      <c r="K13" s="228" t="s">
        <v>25</v>
      </c>
      <c r="L13" s="228"/>
      <c r="M13" s="228"/>
      <c r="N13" s="228"/>
      <c r="O13" s="228"/>
      <c r="P13" s="228"/>
      <c r="Q13" s="228"/>
      <c r="R13" s="29"/>
      <c r="S13" s="228" t="s">
        <v>26</v>
      </c>
      <c r="T13" s="228"/>
      <c r="U13" s="228"/>
      <c r="V13" s="228"/>
      <c r="W13" s="248"/>
    </row>
    <row r="14" spans="1:29" ht="69" customHeight="1" x14ac:dyDescent="0.2">
      <c r="B14" s="55" t="s">
        <v>27</v>
      </c>
      <c r="C14" s="221" t="s">
        <v>10</v>
      </c>
      <c r="D14" s="221"/>
      <c r="E14" s="221"/>
      <c r="F14" s="221"/>
      <c r="G14" s="221"/>
      <c r="H14" s="221"/>
      <c r="I14" s="221"/>
      <c r="J14" s="30"/>
      <c r="K14" s="30" t="s">
        <v>28</v>
      </c>
      <c r="L14" s="221" t="s">
        <v>10</v>
      </c>
      <c r="M14" s="221"/>
      <c r="N14" s="221"/>
      <c r="O14" s="221"/>
      <c r="P14" s="221"/>
      <c r="Q14" s="221"/>
      <c r="R14" s="54"/>
      <c r="S14" s="30" t="s">
        <v>29</v>
      </c>
      <c r="T14" s="246" t="s">
        <v>2323</v>
      </c>
      <c r="U14" s="246"/>
      <c r="V14" s="246"/>
      <c r="W14" s="246"/>
    </row>
    <row r="15" spans="1:29" ht="86.25" customHeight="1" x14ac:dyDescent="0.2">
      <c r="B15" s="55" t="s">
        <v>31</v>
      </c>
      <c r="C15" s="221" t="s">
        <v>10</v>
      </c>
      <c r="D15" s="221"/>
      <c r="E15" s="221"/>
      <c r="F15" s="221"/>
      <c r="G15" s="221"/>
      <c r="H15" s="221"/>
      <c r="I15" s="221"/>
      <c r="J15" s="30"/>
      <c r="K15" s="30" t="s">
        <v>31</v>
      </c>
      <c r="L15" s="221" t="s">
        <v>10</v>
      </c>
      <c r="M15" s="221"/>
      <c r="N15" s="221"/>
      <c r="O15" s="221"/>
      <c r="P15" s="221"/>
      <c r="Q15" s="221"/>
      <c r="R15" s="54"/>
      <c r="S15" s="30" t="s">
        <v>32</v>
      </c>
      <c r="T15" s="246" t="s">
        <v>10</v>
      </c>
      <c r="U15" s="246"/>
      <c r="V15" s="246"/>
      <c r="W15" s="246"/>
    </row>
    <row r="16" spans="1:29" ht="25.5" customHeight="1" thickBot="1" x14ac:dyDescent="0.25">
      <c r="B16" s="57" t="s">
        <v>33</v>
      </c>
      <c r="C16" s="205" t="s">
        <v>10</v>
      </c>
      <c r="D16" s="205"/>
      <c r="E16" s="205"/>
      <c r="F16" s="205"/>
      <c r="G16" s="205"/>
      <c r="H16" s="205"/>
      <c r="I16" s="205"/>
      <c r="J16" s="205"/>
      <c r="K16" s="205"/>
      <c r="L16" s="205"/>
      <c r="M16" s="205"/>
      <c r="N16" s="205"/>
      <c r="O16" s="205"/>
      <c r="P16" s="205"/>
      <c r="Q16" s="205"/>
      <c r="R16" s="205"/>
      <c r="S16" s="205"/>
      <c r="T16" s="205"/>
      <c r="U16" s="205"/>
      <c r="V16" s="205"/>
      <c r="W16" s="24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50" t="s">
        <v>35</v>
      </c>
      <c r="C18" s="208"/>
      <c r="D18" s="208"/>
      <c r="E18" s="208"/>
      <c r="F18" s="208"/>
      <c r="G18" s="208"/>
      <c r="H18" s="208"/>
      <c r="I18" s="208"/>
      <c r="J18" s="208"/>
      <c r="K18" s="208"/>
      <c r="L18" s="208"/>
      <c r="M18" s="208"/>
      <c r="N18" s="208"/>
      <c r="O18" s="208"/>
      <c r="P18" s="208"/>
      <c r="Q18" s="208"/>
      <c r="R18" s="208"/>
      <c r="S18" s="208"/>
      <c r="T18" s="209"/>
      <c r="U18" s="192" t="s">
        <v>36</v>
      </c>
      <c r="V18" s="191"/>
      <c r="W18" s="251"/>
    </row>
    <row r="19" spans="2:27" ht="14.25" customHeight="1" x14ac:dyDescent="0.2">
      <c r="B19" s="253"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65" t="s">
        <v>45</v>
      </c>
    </row>
    <row r="20" spans="2:27" ht="27" customHeight="1" thickBot="1" x14ac:dyDescent="0.25">
      <c r="B20" s="254"/>
      <c r="C20" s="255"/>
      <c r="D20" s="255"/>
      <c r="E20" s="255"/>
      <c r="F20" s="255"/>
      <c r="G20" s="255"/>
      <c r="H20" s="255"/>
      <c r="I20" s="255"/>
      <c r="J20" s="255"/>
      <c r="K20" s="255"/>
      <c r="L20" s="255"/>
      <c r="M20" s="255"/>
      <c r="N20" s="255"/>
      <c r="O20" s="255"/>
      <c r="P20" s="255"/>
      <c r="Q20" s="255"/>
      <c r="R20" s="255"/>
      <c r="S20" s="255"/>
      <c r="T20" s="267"/>
      <c r="U20" s="264"/>
      <c r="V20" s="255"/>
      <c r="W20" s="266"/>
      <c r="Z20" s="32" t="s">
        <v>10</v>
      </c>
      <c r="AA20" s="32" t="s">
        <v>46</v>
      </c>
    </row>
    <row r="21" spans="2:27" ht="56.25" customHeight="1" x14ac:dyDescent="0.2">
      <c r="B21" s="252" t="s">
        <v>2335</v>
      </c>
      <c r="C21" s="202"/>
      <c r="D21" s="202"/>
      <c r="E21" s="202"/>
      <c r="F21" s="202"/>
      <c r="G21" s="202"/>
      <c r="H21" s="202"/>
      <c r="I21" s="202"/>
      <c r="J21" s="202"/>
      <c r="K21" s="202"/>
      <c r="L21" s="202"/>
      <c r="M21" s="203" t="s">
        <v>2308</v>
      </c>
      <c r="N21" s="203"/>
      <c r="O21" s="203" t="s">
        <v>48</v>
      </c>
      <c r="P21" s="203"/>
      <c r="Q21" s="204" t="s">
        <v>227</v>
      </c>
      <c r="R21" s="204"/>
      <c r="S21" s="33" t="s">
        <v>50</v>
      </c>
      <c r="T21" s="33" t="s">
        <v>50</v>
      </c>
      <c r="U21" s="33" t="s">
        <v>50</v>
      </c>
      <c r="V21" s="33">
        <f>+IF(ISERR(U21/T21*100),"N/A",ROUND(U21/T21*100,2))</f>
        <v>100</v>
      </c>
      <c r="W21" s="58">
        <f>+IF(ISERR(U21/S21*100),"N/A",ROUND(U21/S21*100,2))</f>
        <v>100</v>
      </c>
    </row>
    <row r="22" spans="2:27" ht="56.25" customHeight="1" thickBot="1" x14ac:dyDescent="0.25">
      <c r="B22" s="252" t="s">
        <v>2334</v>
      </c>
      <c r="C22" s="202"/>
      <c r="D22" s="202"/>
      <c r="E22" s="202"/>
      <c r="F22" s="202"/>
      <c r="G22" s="202"/>
      <c r="H22" s="202"/>
      <c r="I22" s="202"/>
      <c r="J22" s="202"/>
      <c r="K22" s="202"/>
      <c r="L22" s="202"/>
      <c r="M22" s="203" t="s">
        <v>2308</v>
      </c>
      <c r="N22" s="203"/>
      <c r="O22" s="203" t="s">
        <v>48</v>
      </c>
      <c r="P22" s="203"/>
      <c r="Q22" s="204" t="s">
        <v>227</v>
      </c>
      <c r="R22" s="204"/>
      <c r="S22" s="33" t="s">
        <v>246</v>
      </c>
      <c r="T22" s="33" t="s">
        <v>2333</v>
      </c>
      <c r="U22" s="33" t="s">
        <v>2332</v>
      </c>
      <c r="V22" s="33">
        <f>+IF(ISERR(U22/T22*100),"N/A",ROUND(U22/T22*100,2))</f>
        <v>98.92</v>
      </c>
      <c r="W22" s="58">
        <f>+IF(ISERR(U22/S22*100),"N/A",ROUND(U22/S22*100,2))</f>
        <v>98.99</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270" t="s">
        <v>2281</v>
      </c>
      <c r="C24" s="186"/>
      <c r="D24" s="186"/>
      <c r="E24" s="186"/>
      <c r="F24" s="186"/>
      <c r="G24" s="186"/>
      <c r="H24" s="186"/>
      <c r="I24" s="186"/>
      <c r="J24" s="186"/>
      <c r="K24" s="186"/>
      <c r="L24" s="186"/>
      <c r="M24" s="186"/>
      <c r="N24" s="186"/>
      <c r="O24" s="186"/>
      <c r="P24" s="186"/>
      <c r="Q24" s="187"/>
      <c r="R24" s="36" t="s">
        <v>41</v>
      </c>
      <c r="S24" s="191" t="s">
        <v>42</v>
      </c>
      <c r="T24" s="191"/>
      <c r="U24" s="52" t="s">
        <v>60</v>
      </c>
      <c r="V24" s="192" t="s">
        <v>61</v>
      </c>
      <c r="W24" s="251"/>
    </row>
    <row r="25" spans="2:27" ht="30.75" customHeight="1" thickBot="1" x14ac:dyDescent="0.25">
      <c r="B25" s="271"/>
      <c r="C25" s="272"/>
      <c r="D25" s="272"/>
      <c r="E25" s="272"/>
      <c r="F25" s="272"/>
      <c r="G25" s="272"/>
      <c r="H25" s="272"/>
      <c r="I25" s="272"/>
      <c r="J25" s="272"/>
      <c r="K25" s="272"/>
      <c r="L25" s="272"/>
      <c r="M25" s="272"/>
      <c r="N25" s="272"/>
      <c r="O25" s="272"/>
      <c r="P25" s="272"/>
      <c r="Q25" s="273"/>
      <c r="R25" s="59" t="s">
        <v>62</v>
      </c>
      <c r="S25" s="59" t="s">
        <v>62</v>
      </c>
      <c r="T25" s="59" t="s">
        <v>48</v>
      </c>
      <c r="U25" s="59" t="s">
        <v>62</v>
      </c>
      <c r="V25" s="59" t="s">
        <v>63</v>
      </c>
      <c r="W25" s="60" t="s">
        <v>64</v>
      </c>
      <c r="Y25" s="35"/>
    </row>
    <row r="26" spans="2:27" ht="23.25" customHeight="1" thickBot="1" x14ac:dyDescent="0.25">
      <c r="B26" s="261" t="s">
        <v>65</v>
      </c>
      <c r="C26" s="195"/>
      <c r="D26" s="195"/>
      <c r="E26" s="53" t="s">
        <v>2305</v>
      </c>
      <c r="F26" s="53"/>
      <c r="G26" s="53"/>
      <c r="H26" s="41"/>
      <c r="I26" s="41"/>
      <c r="J26" s="41"/>
      <c r="K26" s="41"/>
      <c r="L26" s="41"/>
      <c r="M26" s="41"/>
      <c r="N26" s="41"/>
      <c r="O26" s="41"/>
      <c r="P26" s="42"/>
      <c r="Q26" s="42"/>
      <c r="R26" s="43" t="s">
        <v>2331</v>
      </c>
      <c r="S26" s="44" t="s">
        <v>10</v>
      </c>
      <c r="T26" s="42"/>
      <c r="U26" s="44" t="s">
        <v>2329</v>
      </c>
      <c r="V26" s="42"/>
      <c r="W26" s="61">
        <f>+IF(ISERR(U26/R26*100),"N/A",ROUND(U26/R26*100,2))</f>
        <v>94.82</v>
      </c>
    </row>
    <row r="27" spans="2:27" ht="26.25" customHeight="1" thickBot="1" x14ac:dyDescent="0.25">
      <c r="B27" s="262" t="s">
        <v>69</v>
      </c>
      <c r="C27" s="263"/>
      <c r="D27" s="263"/>
      <c r="E27" s="62" t="s">
        <v>2305</v>
      </c>
      <c r="F27" s="62"/>
      <c r="G27" s="62"/>
      <c r="H27" s="63"/>
      <c r="I27" s="63"/>
      <c r="J27" s="63"/>
      <c r="K27" s="63"/>
      <c r="L27" s="63"/>
      <c r="M27" s="63"/>
      <c r="N27" s="63"/>
      <c r="O27" s="63"/>
      <c r="P27" s="64"/>
      <c r="Q27" s="64"/>
      <c r="R27" s="65" t="s">
        <v>2330</v>
      </c>
      <c r="S27" s="66" t="s">
        <v>2330</v>
      </c>
      <c r="T27" s="66">
        <f>+IF(ISERR(S27/R27*100),"N/A",ROUND(S27/R27*100,2))</f>
        <v>100</v>
      </c>
      <c r="U27" s="66" t="s">
        <v>2329</v>
      </c>
      <c r="V27" s="66">
        <f>+IF(ISERR(U27/S27*100),"N/A",ROUND(U27/S27*100,2))</f>
        <v>99.99</v>
      </c>
      <c r="W27" s="67">
        <f>+IF(ISERR(U27/R27*100),"N/A",ROUND(U27/R27*100,2))</f>
        <v>99.99</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256" t="s">
        <v>2387</v>
      </c>
      <c r="C29" s="180"/>
      <c r="D29" s="180"/>
      <c r="E29" s="180"/>
      <c r="F29" s="180"/>
      <c r="G29" s="180"/>
      <c r="H29" s="180"/>
      <c r="I29" s="180"/>
      <c r="J29" s="180"/>
      <c r="K29" s="180"/>
      <c r="L29" s="180"/>
      <c r="M29" s="180"/>
      <c r="N29" s="180"/>
      <c r="O29" s="180"/>
      <c r="P29" s="180"/>
      <c r="Q29" s="180"/>
      <c r="R29" s="180"/>
      <c r="S29" s="180"/>
      <c r="T29" s="180"/>
      <c r="U29" s="180"/>
      <c r="V29" s="180"/>
      <c r="W29" s="257"/>
    </row>
    <row r="30" spans="2:27" ht="108" customHeight="1" thickBot="1" x14ac:dyDescent="0.25">
      <c r="B30" s="268"/>
      <c r="C30" s="199"/>
      <c r="D30" s="199"/>
      <c r="E30" s="199"/>
      <c r="F30" s="199"/>
      <c r="G30" s="199"/>
      <c r="H30" s="199"/>
      <c r="I30" s="199"/>
      <c r="J30" s="199"/>
      <c r="K30" s="199"/>
      <c r="L30" s="199"/>
      <c r="M30" s="199"/>
      <c r="N30" s="199"/>
      <c r="O30" s="199"/>
      <c r="P30" s="199"/>
      <c r="Q30" s="199"/>
      <c r="R30" s="199"/>
      <c r="S30" s="199"/>
      <c r="T30" s="199"/>
      <c r="U30" s="199"/>
      <c r="V30" s="199"/>
      <c r="W30" s="269"/>
    </row>
    <row r="31" spans="2:27" ht="37.5" customHeight="1" thickTop="1" x14ac:dyDescent="0.2">
      <c r="B31" s="256" t="s">
        <v>2388</v>
      </c>
      <c r="C31" s="180"/>
      <c r="D31" s="180"/>
      <c r="E31" s="180"/>
      <c r="F31" s="180"/>
      <c r="G31" s="180"/>
      <c r="H31" s="180"/>
      <c r="I31" s="180"/>
      <c r="J31" s="180"/>
      <c r="K31" s="180"/>
      <c r="L31" s="180"/>
      <c r="M31" s="180"/>
      <c r="N31" s="180"/>
      <c r="O31" s="180"/>
      <c r="P31" s="180"/>
      <c r="Q31" s="180"/>
      <c r="R31" s="180"/>
      <c r="S31" s="180"/>
      <c r="T31" s="180"/>
      <c r="U31" s="180"/>
      <c r="V31" s="180"/>
      <c r="W31" s="257"/>
    </row>
    <row r="32" spans="2:27" ht="45.75" customHeight="1" thickBot="1" x14ac:dyDescent="0.25">
      <c r="B32" s="268"/>
      <c r="C32" s="199"/>
      <c r="D32" s="199"/>
      <c r="E32" s="199"/>
      <c r="F32" s="199"/>
      <c r="G32" s="199"/>
      <c r="H32" s="199"/>
      <c r="I32" s="199"/>
      <c r="J32" s="199"/>
      <c r="K32" s="199"/>
      <c r="L32" s="199"/>
      <c r="M32" s="199"/>
      <c r="N32" s="199"/>
      <c r="O32" s="199"/>
      <c r="P32" s="199"/>
      <c r="Q32" s="199"/>
      <c r="R32" s="199"/>
      <c r="S32" s="199"/>
      <c r="T32" s="199"/>
      <c r="U32" s="199"/>
      <c r="V32" s="199"/>
      <c r="W32" s="269"/>
    </row>
    <row r="33" spans="2:23" ht="37.5" customHeight="1" thickTop="1" x14ac:dyDescent="0.2">
      <c r="B33" s="256" t="s">
        <v>2389</v>
      </c>
      <c r="C33" s="180"/>
      <c r="D33" s="180"/>
      <c r="E33" s="180"/>
      <c r="F33" s="180"/>
      <c r="G33" s="180"/>
      <c r="H33" s="180"/>
      <c r="I33" s="180"/>
      <c r="J33" s="180"/>
      <c r="K33" s="180"/>
      <c r="L33" s="180"/>
      <c r="M33" s="180"/>
      <c r="N33" s="180"/>
      <c r="O33" s="180"/>
      <c r="P33" s="180"/>
      <c r="Q33" s="180"/>
      <c r="R33" s="180"/>
      <c r="S33" s="180"/>
      <c r="T33" s="180"/>
      <c r="U33" s="180"/>
      <c r="V33" s="180"/>
      <c r="W33" s="257"/>
    </row>
    <row r="34" spans="2:23" ht="44.25" customHeight="1" thickBot="1" x14ac:dyDescent="0.25">
      <c r="B34" s="258"/>
      <c r="C34" s="259"/>
      <c r="D34" s="259"/>
      <c r="E34" s="259"/>
      <c r="F34" s="259"/>
      <c r="G34" s="259"/>
      <c r="H34" s="259"/>
      <c r="I34" s="259"/>
      <c r="J34" s="259"/>
      <c r="K34" s="259"/>
      <c r="L34" s="259"/>
      <c r="M34" s="259"/>
      <c r="N34" s="259"/>
      <c r="O34" s="259"/>
      <c r="P34" s="259"/>
      <c r="Q34" s="259"/>
      <c r="R34" s="259"/>
      <c r="S34" s="259"/>
      <c r="T34" s="259"/>
      <c r="U34" s="259"/>
      <c r="V34" s="259"/>
      <c r="W34" s="260"/>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62.25" customHeight="1" thickTop="1" thickBot="1" x14ac:dyDescent="0.25">
      <c r="A4" s="13"/>
      <c r="B4" s="14" t="s">
        <v>3</v>
      </c>
      <c r="C4" s="15" t="s">
        <v>2302</v>
      </c>
      <c r="D4" s="232" t="s">
        <v>2301</v>
      </c>
      <c r="E4" s="232"/>
      <c r="F4" s="232"/>
      <c r="G4" s="232"/>
      <c r="H4" s="233"/>
      <c r="I4" s="16"/>
      <c r="J4" s="234" t="s">
        <v>6</v>
      </c>
      <c r="K4" s="232"/>
      <c r="L4" s="15" t="s">
        <v>2365</v>
      </c>
      <c r="M4" s="235" t="s">
        <v>2364</v>
      </c>
      <c r="N4" s="235"/>
      <c r="O4" s="235"/>
      <c r="P4" s="235"/>
      <c r="Q4" s="236"/>
      <c r="R4" s="17"/>
      <c r="S4" s="237" t="s">
        <v>2022</v>
      </c>
      <c r="T4" s="238"/>
      <c r="U4" s="238"/>
      <c r="V4" s="225" t="s">
        <v>2363</v>
      </c>
      <c r="W4" s="226"/>
    </row>
    <row r="5" spans="1:29" ht="15.75" customHeight="1" thickTop="1" x14ac:dyDescent="0.2">
      <c r="B5" s="55" t="s">
        <v>10</v>
      </c>
      <c r="C5" s="223" t="s">
        <v>10</v>
      </c>
      <c r="D5" s="223"/>
      <c r="E5" s="223"/>
      <c r="F5" s="223"/>
      <c r="G5" s="223"/>
      <c r="H5" s="223"/>
      <c r="I5" s="223"/>
      <c r="J5" s="223"/>
      <c r="K5" s="223"/>
      <c r="L5" s="223"/>
      <c r="M5" s="223"/>
      <c r="N5" s="223"/>
      <c r="O5" s="223"/>
      <c r="P5" s="223"/>
      <c r="Q5" s="223"/>
      <c r="R5" s="223"/>
      <c r="S5" s="223"/>
      <c r="T5" s="223"/>
      <c r="U5" s="223"/>
      <c r="V5" s="223"/>
      <c r="W5" s="245"/>
    </row>
    <row r="6" spans="1:29" ht="30" customHeight="1" thickBot="1" x14ac:dyDescent="0.25">
      <c r="B6" s="55" t="s">
        <v>11</v>
      </c>
      <c r="C6" s="19" t="s">
        <v>2347</v>
      </c>
      <c r="D6" s="221" t="s">
        <v>2362</v>
      </c>
      <c r="E6" s="221"/>
      <c r="F6" s="221"/>
      <c r="G6" s="221"/>
      <c r="H6" s="221"/>
      <c r="I6" s="54"/>
      <c r="J6" s="239" t="s">
        <v>14</v>
      </c>
      <c r="K6" s="239"/>
      <c r="L6" s="239" t="s">
        <v>15</v>
      </c>
      <c r="M6" s="239"/>
      <c r="N6" s="245" t="s">
        <v>10</v>
      </c>
      <c r="O6" s="245"/>
      <c r="P6" s="245"/>
      <c r="Q6" s="245"/>
      <c r="R6" s="245"/>
      <c r="S6" s="245"/>
      <c r="T6" s="245"/>
      <c r="U6" s="245"/>
      <c r="V6" s="245"/>
      <c r="W6" s="245"/>
    </row>
    <row r="7" spans="1:29" ht="30" customHeight="1" thickBot="1" x14ac:dyDescent="0.25">
      <c r="B7" s="56"/>
      <c r="C7" s="19" t="s">
        <v>10</v>
      </c>
      <c r="D7" s="223" t="s">
        <v>10</v>
      </c>
      <c r="E7" s="223"/>
      <c r="F7" s="223"/>
      <c r="G7" s="223"/>
      <c r="H7" s="223"/>
      <c r="I7" s="54"/>
      <c r="J7" s="22" t="s">
        <v>16</v>
      </c>
      <c r="K7" s="22" t="s">
        <v>17</v>
      </c>
      <c r="L7" s="22" t="s">
        <v>16</v>
      </c>
      <c r="M7" s="22" t="s">
        <v>17</v>
      </c>
      <c r="N7" s="23"/>
      <c r="O7" s="245" t="s">
        <v>10</v>
      </c>
      <c r="P7" s="245"/>
      <c r="Q7" s="245"/>
      <c r="R7" s="245"/>
      <c r="S7" s="245"/>
      <c r="T7" s="245"/>
      <c r="U7" s="245"/>
      <c r="V7" s="245"/>
      <c r="W7" s="245"/>
    </row>
    <row r="8" spans="1:29" ht="30" customHeight="1" thickBot="1" x14ac:dyDescent="0.25">
      <c r="B8" s="56"/>
      <c r="C8" s="19" t="s">
        <v>10</v>
      </c>
      <c r="D8" s="223" t="s">
        <v>10</v>
      </c>
      <c r="E8" s="223"/>
      <c r="F8" s="223"/>
      <c r="G8" s="223"/>
      <c r="H8" s="223"/>
      <c r="I8" s="54"/>
      <c r="J8" s="24" t="s">
        <v>2361</v>
      </c>
      <c r="K8" s="24" t="s">
        <v>2360</v>
      </c>
      <c r="L8" s="24" t="s">
        <v>2359</v>
      </c>
      <c r="M8" s="24" t="s">
        <v>2358</v>
      </c>
      <c r="N8" s="23"/>
      <c r="O8" s="54"/>
      <c r="P8" s="245" t="s">
        <v>10</v>
      </c>
      <c r="Q8" s="245"/>
      <c r="R8" s="245"/>
      <c r="S8" s="245"/>
      <c r="T8" s="245"/>
      <c r="U8" s="245"/>
      <c r="V8" s="245"/>
      <c r="W8" s="245"/>
    </row>
    <row r="9" spans="1:29" ht="25.5" customHeight="1" thickBot="1" x14ac:dyDescent="0.25">
      <c r="B9" s="56"/>
      <c r="C9" s="223" t="s">
        <v>10</v>
      </c>
      <c r="D9" s="223"/>
      <c r="E9" s="223"/>
      <c r="F9" s="223"/>
      <c r="G9" s="223"/>
      <c r="H9" s="223"/>
      <c r="I9" s="223"/>
      <c r="J9" s="223"/>
      <c r="K9" s="223"/>
      <c r="L9" s="223"/>
      <c r="M9" s="223"/>
      <c r="N9" s="223"/>
      <c r="O9" s="223"/>
      <c r="P9" s="223"/>
      <c r="Q9" s="223"/>
      <c r="R9" s="223"/>
      <c r="S9" s="223"/>
      <c r="T9" s="223"/>
      <c r="U9" s="223"/>
      <c r="V9" s="223"/>
      <c r="W9" s="245"/>
    </row>
    <row r="10" spans="1:29" ht="66.75" customHeight="1" thickTop="1" thickBot="1" x14ac:dyDescent="0.25">
      <c r="B10" s="25" t="s">
        <v>21</v>
      </c>
      <c r="C10" s="225" t="s">
        <v>10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47" t="s">
        <v>24</v>
      </c>
      <c r="C13" s="228"/>
      <c r="D13" s="228"/>
      <c r="E13" s="228"/>
      <c r="F13" s="228"/>
      <c r="G13" s="228"/>
      <c r="H13" s="228"/>
      <c r="I13" s="228"/>
      <c r="J13" s="28"/>
      <c r="K13" s="228" t="s">
        <v>25</v>
      </c>
      <c r="L13" s="228"/>
      <c r="M13" s="228"/>
      <c r="N13" s="228"/>
      <c r="O13" s="228"/>
      <c r="P13" s="228"/>
      <c r="Q13" s="228"/>
      <c r="R13" s="29"/>
      <c r="S13" s="228" t="s">
        <v>26</v>
      </c>
      <c r="T13" s="228"/>
      <c r="U13" s="228"/>
      <c r="V13" s="228"/>
      <c r="W13" s="248"/>
    </row>
    <row r="14" spans="1:29" ht="69" customHeight="1" x14ac:dyDescent="0.2">
      <c r="B14" s="55" t="s">
        <v>27</v>
      </c>
      <c r="C14" s="221" t="s">
        <v>10</v>
      </c>
      <c r="D14" s="221"/>
      <c r="E14" s="221"/>
      <c r="F14" s="221"/>
      <c r="G14" s="221"/>
      <c r="H14" s="221"/>
      <c r="I14" s="221"/>
      <c r="J14" s="30"/>
      <c r="K14" s="30" t="s">
        <v>28</v>
      </c>
      <c r="L14" s="221" t="s">
        <v>10</v>
      </c>
      <c r="M14" s="221"/>
      <c r="N14" s="221"/>
      <c r="O14" s="221"/>
      <c r="P14" s="221"/>
      <c r="Q14" s="221"/>
      <c r="R14" s="54"/>
      <c r="S14" s="30" t="s">
        <v>29</v>
      </c>
      <c r="T14" s="246" t="s">
        <v>2357</v>
      </c>
      <c r="U14" s="246"/>
      <c r="V14" s="246"/>
      <c r="W14" s="246"/>
    </row>
    <row r="15" spans="1:29" ht="86.25" customHeight="1" x14ac:dyDescent="0.2">
      <c r="B15" s="55" t="s">
        <v>31</v>
      </c>
      <c r="C15" s="221" t="s">
        <v>10</v>
      </c>
      <c r="D15" s="221"/>
      <c r="E15" s="221"/>
      <c r="F15" s="221"/>
      <c r="G15" s="221"/>
      <c r="H15" s="221"/>
      <c r="I15" s="221"/>
      <c r="J15" s="30"/>
      <c r="K15" s="30" t="s">
        <v>31</v>
      </c>
      <c r="L15" s="221" t="s">
        <v>10</v>
      </c>
      <c r="M15" s="221"/>
      <c r="N15" s="221"/>
      <c r="O15" s="221"/>
      <c r="P15" s="221"/>
      <c r="Q15" s="221"/>
      <c r="R15" s="54"/>
      <c r="S15" s="30" t="s">
        <v>32</v>
      </c>
      <c r="T15" s="246" t="s">
        <v>10</v>
      </c>
      <c r="U15" s="246"/>
      <c r="V15" s="246"/>
      <c r="W15" s="246"/>
    </row>
    <row r="16" spans="1:29" ht="25.5" customHeight="1" thickBot="1" x14ac:dyDescent="0.25">
      <c r="B16" s="57" t="s">
        <v>33</v>
      </c>
      <c r="C16" s="205" t="s">
        <v>10</v>
      </c>
      <c r="D16" s="205"/>
      <c r="E16" s="205"/>
      <c r="F16" s="205"/>
      <c r="G16" s="205"/>
      <c r="H16" s="205"/>
      <c r="I16" s="205"/>
      <c r="J16" s="205"/>
      <c r="K16" s="205"/>
      <c r="L16" s="205"/>
      <c r="M16" s="205"/>
      <c r="N16" s="205"/>
      <c r="O16" s="205"/>
      <c r="P16" s="205"/>
      <c r="Q16" s="205"/>
      <c r="R16" s="205"/>
      <c r="S16" s="205"/>
      <c r="T16" s="205"/>
      <c r="U16" s="205"/>
      <c r="V16" s="205"/>
      <c r="W16" s="24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50" t="s">
        <v>35</v>
      </c>
      <c r="C18" s="208"/>
      <c r="D18" s="208"/>
      <c r="E18" s="208"/>
      <c r="F18" s="208"/>
      <c r="G18" s="208"/>
      <c r="H18" s="208"/>
      <c r="I18" s="208"/>
      <c r="J18" s="208"/>
      <c r="K18" s="208"/>
      <c r="L18" s="208"/>
      <c r="M18" s="208"/>
      <c r="N18" s="208"/>
      <c r="O18" s="208"/>
      <c r="P18" s="208"/>
      <c r="Q18" s="208"/>
      <c r="R18" s="208"/>
      <c r="S18" s="208"/>
      <c r="T18" s="209"/>
      <c r="U18" s="192" t="s">
        <v>36</v>
      </c>
      <c r="V18" s="191"/>
      <c r="W18" s="251"/>
    </row>
    <row r="19" spans="2:27" ht="14.25" customHeight="1" x14ac:dyDescent="0.2">
      <c r="B19" s="253"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65" t="s">
        <v>45</v>
      </c>
    </row>
    <row r="20" spans="2:27" ht="27" customHeight="1" thickBot="1" x14ac:dyDescent="0.25">
      <c r="B20" s="254"/>
      <c r="C20" s="255"/>
      <c r="D20" s="255"/>
      <c r="E20" s="255"/>
      <c r="F20" s="255"/>
      <c r="G20" s="255"/>
      <c r="H20" s="255"/>
      <c r="I20" s="255"/>
      <c r="J20" s="255"/>
      <c r="K20" s="255"/>
      <c r="L20" s="255"/>
      <c r="M20" s="255"/>
      <c r="N20" s="255"/>
      <c r="O20" s="255"/>
      <c r="P20" s="255"/>
      <c r="Q20" s="255"/>
      <c r="R20" s="255"/>
      <c r="S20" s="255"/>
      <c r="T20" s="267"/>
      <c r="U20" s="264"/>
      <c r="V20" s="255"/>
      <c r="W20" s="266"/>
      <c r="Z20" s="32" t="s">
        <v>10</v>
      </c>
      <c r="AA20" s="32" t="s">
        <v>46</v>
      </c>
    </row>
    <row r="21" spans="2:27" ht="56.25" customHeight="1" x14ac:dyDescent="0.2">
      <c r="B21" s="252" t="s">
        <v>2356</v>
      </c>
      <c r="C21" s="202"/>
      <c r="D21" s="202"/>
      <c r="E21" s="202"/>
      <c r="F21" s="202"/>
      <c r="G21" s="202"/>
      <c r="H21" s="202"/>
      <c r="I21" s="202"/>
      <c r="J21" s="202"/>
      <c r="K21" s="202"/>
      <c r="L21" s="202"/>
      <c r="M21" s="203" t="s">
        <v>2347</v>
      </c>
      <c r="N21" s="203"/>
      <c r="O21" s="203" t="s">
        <v>48</v>
      </c>
      <c r="P21" s="203"/>
      <c r="Q21" s="204" t="s">
        <v>49</v>
      </c>
      <c r="R21" s="204"/>
      <c r="S21" s="33" t="s">
        <v>2355</v>
      </c>
      <c r="T21" s="33" t="s">
        <v>2354</v>
      </c>
      <c r="U21" s="33" t="s">
        <v>2353</v>
      </c>
      <c r="V21" s="33">
        <f>+IF(ISERR(U21/T21*100),"N/A",ROUND(U21/T21*100,2))</f>
        <v>100.44</v>
      </c>
      <c r="W21" s="58">
        <f>+IF(ISERR(U21/S21*100),"N/A",ROUND(U21/S21*100,2))</f>
        <v>100.5</v>
      </c>
    </row>
    <row r="22" spans="2:27" ht="56.25" customHeight="1" x14ac:dyDescent="0.2">
      <c r="B22" s="252" t="s">
        <v>2352</v>
      </c>
      <c r="C22" s="202"/>
      <c r="D22" s="202"/>
      <c r="E22" s="202"/>
      <c r="F22" s="202"/>
      <c r="G22" s="202"/>
      <c r="H22" s="202"/>
      <c r="I22" s="202"/>
      <c r="J22" s="202"/>
      <c r="K22" s="202"/>
      <c r="L22" s="202"/>
      <c r="M22" s="203" t="s">
        <v>2347</v>
      </c>
      <c r="N22" s="203"/>
      <c r="O22" s="203" t="s">
        <v>48</v>
      </c>
      <c r="P22" s="203"/>
      <c r="Q22" s="204" t="s">
        <v>49</v>
      </c>
      <c r="R22" s="204"/>
      <c r="S22" s="33" t="s">
        <v>2351</v>
      </c>
      <c r="T22" s="33" t="s">
        <v>2350</v>
      </c>
      <c r="U22" s="33" t="s">
        <v>2349</v>
      </c>
      <c r="V22" s="33">
        <f>+IF(ISERR(U22/T22*100),"N/A",ROUND(U22/T22*100,2))</f>
        <v>104.21</v>
      </c>
      <c r="W22" s="58">
        <f>+IF(ISERR(U22/S22*100),"N/A",ROUND(U22/S22*100,2))</f>
        <v>104.29</v>
      </c>
    </row>
    <row r="23" spans="2:27" ht="56.25" customHeight="1" thickBot="1" x14ac:dyDescent="0.25">
      <c r="B23" s="252" t="s">
        <v>2348</v>
      </c>
      <c r="C23" s="202"/>
      <c r="D23" s="202"/>
      <c r="E23" s="202"/>
      <c r="F23" s="202"/>
      <c r="G23" s="202"/>
      <c r="H23" s="202"/>
      <c r="I23" s="202"/>
      <c r="J23" s="202"/>
      <c r="K23" s="202"/>
      <c r="L23" s="202"/>
      <c r="M23" s="203" t="s">
        <v>2347</v>
      </c>
      <c r="N23" s="203"/>
      <c r="O23" s="203" t="s">
        <v>48</v>
      </c>
      <c r="P23" s="203"/>
      <c r="Q23" s="204" t="s">
        <v>49</v>
      </c>
      <c r="R23" s="204"/>
      <c r="S23" s="33" t="s">
        <v>2346</v>
      </c>
      <c r="T23" s="33" t="s">
        <v>2345</v>
      </c>
      <c r="U23" s="33" t="s">
        <v>2344</v>
      </c>
      <c r="V23" s="33">
        <f>+IF(ISERR(U23/T23*100),"N/A",ROUND(U23/T23*100,2))</f>
        <v>100.32</v>
      </c>
      <c r="W23" s="58">
        <f>+IF(ISERR(U23/S23*100),"N/A",ROUND(U23/S23*100,2))</f>
        <v>100.51</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270" t="s">
        <v>2281</v>
      </c>
      <c r="C25" s="186"/>
      <c r="D25" s="186"/>
      <c r="E25" s="186"/>
      <c r="F25" s="186"/>
      <c r="G25" s="186"/>
      <c r="H25" s="186"/>
      <c r="I25" s="186"/>
      <c r="J25" s="186"/>
      <c r="K25" s="186"/>
      <c r="L25" s="186"/>
      <c r="M25" s="186"/>
      <c r="N25" s="186"/>
      <c r="O25" s="186"/>
      <c r="P25" s="186"/>
      <c r="Q25" s="187"/>
      <c r="R25" s="36" t="s">
        <v>41</v>
      </c>
      <c r="S25" s="191" t="s">
        <v>42</v>
      </c>
      <c r="T25" s="191"/>
      <c r="U25" s="52" t="s">
        <v>60</v>
      </c>
      <c r="V25" s="192" t="s">
        <v>61</v>
      </c>
      <c r="W25" s="251"/>
    </row>
    <row r="26" spans="2:27" ht="30.75" customHeight="1" thickBot="1" x14ac:dyDescent="0.25">
      <c r="B26" s="271"/>
      <c r="C26" s="272"/>
      <c r="D26" s="272"/>
      <c r="E26" s="272"/>
      <c r="F26" s="272"/>
      <c r="G26" s="272"/>
      <c r="H26" s="272"/>
      <c r="I26" s="272"/>
      <c r="J26" s="272"/>
      <c r="K26" s="272"/>
      <c r="L26" s="272"/>
      <c r="M26" s="272"/>
      <c r="N26" s="272"/>
      <c r="O26" s="272"/>
      <c r="P26" s="272"/>
      <c r="Q26" s="273"/>
      <c r="R26" s="59" t="s">
        <v>62</v>
      </c>
      <c r="S26" s="59" t="s">
        <v>62</v>
      </c>
      <c r="T26" s="59" t="s">
        <v>48</v>
      </c>
      <c r="U26" s="59" t="s">
        <v>62</v>
      </c>
      <c r="V26" s="59" t="s">
        <v>63</v>
      </c>
      <c r="W26" s="60" t="s">
        <v>64</v>
      </c>
      <c r="Y26" s="35"/>
    </row>
    <row r="27" spans="2:27" ht="23.25" customHeight="1" thickBot="1" x14ac:dyDescent="0.25">
      <c r="B27" s="261" t="s">
        <v>65</v>
      </c>
      <c r="C27" s="195"/>
      <c r="D27" s="195"/>
      <c r="E27" s="53" t="s">
        <v>2342</v>
      </c>
      <c r="F27" s="53"/>
      <c r="G27" s="53"/>
      <c r="H27" s="41"/>
      <c r="I27" s="41"/>
      <c r="J27" s="41"/>
      <c r="K27" s="41"/>
      <c r="L27" s="41"/>
      <c r="M27" s="41"/>
      <c r="N27" s="41"/>
      <c r="O27" s="41"/>
      <c r="P27" s="42"/>
      <c r="Q27" s="42"/>
      <c r="R27" s="43" t="s">
        <v>2343</v>
      </c>
      <c r="S27" s="44" t="s">
        <v>10</v>
      </c>
      <c r="T27" s="42"/>
      <c r="U27" s="44" t="s">
        <v>2340</v>
      </c>
      <c r="V27" s="42"/>
      <c r="W27" s="61">
        <f>+IF(ISERR(U27/R27*100),"N/A",ROUND(U27/R27*100,2))</f>
        <v>106.13</v>
      </c>
    </row>
    <row r="28" spans="2:27" ht="26.25" customHeight="1" thickBot="1" x14ac:dyDescent="0.25">
      <c r="B28" s="262" t="s">
        <v>69</v>
      </c>
      <c r="C28" s="263"/>
      <c r="D28" s="263"/>
      <c r="E28" s="62" t="s">
        <v>2342</v>
      </c>
      <c r="F28" s="62"/>
      <c r="G28" s="62"/>
      <c r="H28" s="63"/>
      <c r="I28" s="63"/>
      <c r="J28" s="63"/>
      <c r="K28" s="63"/>
      <c r="L28" s="63"/>
      <c r="M28" s="63"/>
      <c r="N28" s="63"/>
      <c r="O28" s="63"/>
      <c r="P28" s="64"/>
      <c r="Q28" s="64"/>
      <c r="R28" s="65" t="s">
        <v>2341</v>
      </c>
      <c r="S28" s="66" t="s">
        <v>2341</v>
      </c>
      <c r="T28" s="66">
        <f>+IF(ISERR(S28/R28*100),"N/A",ROUND(S28/R28*100,2))</f>
        <v>100</v>
      </c>
      <c r="U28" s="66" t="s">
        <v>2340</v>
      </c>
      <c r="V28" s="66">
        <f>+IF(ISERR(U28/S28*100),"N/A",ROUND(U28/S28*100,2))</f>
        <v>99.65</v>
      </c>
      <c r="W28" s="67">
        <f>+IF(ISERR(U28/R28*100),"N/A",ROUND(U28/R28*100,2))</f>
        <v>99.65</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256" t="s">
        <v>2384</v>
      </c>
      <c r="C30" s="180"/>
      <c r="D30" s="180"/>
      <c r="E30" s="180"/>
      <c r="F30" s="180"/>
      <c r="G30" s="180"/>
      <c r="H30" s="180"/>
      <c r="I30" s="180"/>
      <c r="J30" s="180"/>
      <c r="K30" s="180"/>
      <c r="L30" s="180"/>
      <c r="M30" s="180"/>
      <c r="N30" s="180"/>
      <c r="O30" s="180"/>
      <c r="P30" s="180"/>
      <c r="Q30" s="180"/>
      <c r="R30" s="180"/>
      <c r="S30" s="180"/>
      <c r="T30" s="180"/>
      <c r="U30" s="180"/>
      <c r="V30" s="180"/>
      <c r="W30" s="257"/>
    </row>
    <row r="31" spans="2:27" ht="106.5" customHeight="1" thickBot="1" x14ac:dyDescent="0.25">
      <c r="B31" s="268"/>
      <c r="C31" s="199"/>
      <c r="D31" s="199"/>
      <c r="E31" s="199"/>
      <c r="F31" s="199"/>
      <c r="G31" s="199"/>
      <c r="H31" s="199"/>
      <c r="I31" s="199"/>
      <c r="J31" s="199"/>
      <c r="K31" s="199"/>
      <c r="L31" s="199"/>
      <c r="M31" s="199"/>
      <c r="N31" s="199"/>
      <c r="O31" s="199"/>
      <c r="P31" s="199"/>
      <c r="Q31" s="199"/>
      <c r="R31" s="199"/>
      <c r="S31" s="199"/>
      <c r="T31" s="199"/>
      <c r="U31" s="199"/>
      <c r="V31" s="199"/>
      <c r="W31" s="269"/>
    </row>
    <row r="32" spans="2:27" ht="37.5" customHeight="1" thickTop="1" x14ac:dyDescent="0.2">
      <c r="B32" s="256" t="s">
        <v>2385</v>
      </c>
      <c r="C32" s="180"/>
      <c r="D32" s="180"/>
      <c r="E32" s="180"/>
      <c r="F32" s="180"/>
      <c r="G32" s="180"/>
      <c r="H32" s="180"/>
      <c r="I32" s="180"/>
      <c r="J32" s="180"/>
      <c r="K32" s="180"/>
      <c r="L32" s="180"/>
      <c r="M32" s="180"/>
      <c r="N32" s="180"/>
      <c r="O32" s="180"/>
      <c r="P32" s="180"/>
      <c r="Q32" s="180"/>
      <c r="R32" s="180"/>
      <c r="S32" s="180"/>
      <c r="T32" s="180"/>
      <c r="U32" s="180"/>
      <c r="V32" s="180"/>
      <c r="W32" s="257"/>
    </row>
    <row r="33" spans="2:23" ht="84" customHeight="1" thickBot="1" x14ac:dyDescent="0.25">
      <c r="B33" s="268"/>
      <c r="C33" s="199"/>
      <c r="D33" s="199"/>
      <c r="E33" s="199"/>
      <c r="F33" s="199"/>
      <c r="G33" s="199"/>
      <c r="H33" s="199"/>
      <c r="I33" s="199"/>
      <c r="J33" s="199"/>
      <c r="K33" s="199"/>
      <c r="L33" s="199"/>
      <c r="M33" s="199"/>
      <c r="N33" s="199"/>
      <c r="O33" s="199"/>
      <c r="P33" s="199"/>
      <c r="Q33" s="199"/>
      <c r="R33" s="199"/>
      <c r="S33" s="199"/>
      <c r="T33" s="199"/>
      <c r="U33" s="199"/>
      <c r="V33" s="199"/>
      <c r="W33" s="269"/>
    </row>
    <row r="34" spans="2:23" ht="37.5" customHeight="1" thickTop="1" x14ac:dyDescent="0.2">
      <c r="B34" s="256" t="s">
        <v>2386</v>
      </c>
      <c r="C34" s="180"/>
      <c r="D34" s="180"/>
      <c r="E34" s="180"/>
      <c r="F34" s="180"/>
      <c r="G34" s="180"/>
      <c r="H34" s="180"/>
      <c r="I34" s="180"/>
      <c r="J34" s="180"/>
      <c r="K34" s="180"/>
      <c r="L34" s="180"/>
      <c r="M34" s="180"/>
      <c r="N34" s="180"/>
      <c r="O34" s="180"/>
      <c r="P34" s="180"/>
      <c r="Q34" s="180"/>
      <c r="R34" s="180"/>
      <c r="S34" s="180"/>
      <c r="T34" s="180"/>
      <c r="U34" s="180"/>
      <c r="V34" s="180"/>
      <c r="W34" s="257"/>
    </row>
    <row r="35" spans="2:23" ht="18" customHeight="1" thickBot="1" x14ac:dyDescent="0.25">
      <c r="B35" s="258"/>
      <c r="C35" s="259"/>
      <c r="D35" s="259"/>
      <c r="E35" s="259"/>
      <c r="F35" s="259"/>
      <c r="G35" s="259"/>
      <c r="H35" s="259"/>
      <c r="I35" s="259"/>
      <c r="J35" s="259"/>
      <c r="K35" s="259"/>
      <c r="L35" s="259"/>
      <c r="M35" s="259"/>
      <c r="N35" s="259"/>
      <c r="O35" s="259"/>
      <c r="P35" s="259"/>
      <c r="Q35" s="259"/>
      <c r="R35" s="259"/>
      <c r="S35" s="259"/>
      <c r="T35" s="259"/>
      <c r="U35" s="259"/>
      <c r="V35" s="259"/>
      <c r="W35" s="260"/>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4"/>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2302</v>
      </c>
      <c r="D4" s="232" t="s">
        <v>2301</v>
      </c>
      <c r="E4" s="232"/>
      <c r="F4" s="232"/>
      <c r="G4" s="232"/>
      <c r="H4" s="233"/>
      <c r="I4" s="16"/>
      <c r="J4" s="234" t="s">
        <v>6</v>
      </c>
      <c r="K4" s="232"/>
      <c r="L4" s="15" t="s">
        <v>2377</v>
      </c>
      <c r="M4" s="235" t="s">
        <v>2376</v>
      </c>
      <c r="N4" s="235"/>
      <c r="O4" s="235"/>
      <c r="P4" s="235"/>
      <c r="Q4" s="236"/>
      <c r="R4" s="17"/>
      <c r="S4" s="237" t="s">
        <v>2022</v>
      </c>
      <c r="T4" s="238"/>
      <c r="U4" s="238"/>
      <c r="V4" s="225" t="s">
        <v>2368</v>
      </c>
      <c r="W4" s="226"/>
    </row>
    <row r="5" spans="1:29" ht="15.75" customHeight="1" thickTop="1" x14ac:dyDescent="0.2">
      <c r="B5" s="55" t="s">
        <v>10</v>
      </c>
      <c r="C5" s="223" t="s">
        <v>10</v>
      </c>
      <c r="D5" s="223"/>
      <c r="E5" s="223"/>
      <c r="F5" s="223"/>
      <c r="G5" s="223"/>
      <c r="H5" s="223"/>
      <c r="I5" s="223"/>
      <c r="J5" s="223"/>
      <c r="K5" s="223"/>
      <c r="L5" s="223"/>
      <c r="M5" s="223"/>
      <c r="N5" s="223"/>
      <c r="O5" s="223"/>
      <c r="P5" s="223"/>
      <c r="Q5" s="223"/>
      <c r="R5" s="223"/>
      <c r="S5" s="223"/>
      <c r="T5" s="223"/>
      <c r="U5" s="223"/>
      <c r="V5" s="223"/>
      <c r="W5" s="245"/>
    </row>
    <row r="6" spans="1:29" ht="30" customHeight="1" thickBot="1" x14ac:dyDescent="0.25">
      <c r="B6" s="55" t="s">
        <v>11</v>
      </c>
      <c r="C6" s="19" t="s">
        <v>2347</v>
      </c>
      <c r="D6" s="221" t="s">
        <v>2362</v>
      </c>
      <c r="E6" s="221"/>
      <c r="F6" s="221"/>
      <c r="G6" s="221"/>
      <c r="H6" s="221"/>
      <c r="I6" s="54"/>
      <c r="J6" s="239" t="s">
        <v>14</v>
      </c>
      <c r="K6" s="239"/>
      <c r="L6" s="239" t="s">
        <v>15</v>
      </c>
      <c r="M6" s="239"/>
      <c r="N6" s="245" t="s">
        <v>10</v>
      </c>
      <c r="O6" s="245"/>
      <c r="P6" s="245"/>
      <c r="Q6" s="245"/>
      <c r="R6" s="245"/>
      <c r="S6" s="245"/>
      <c r="T6" s="245"/>
      <c r="U6" s="245"/>
      <c r="V6" s="245"/>
      <c r="W6" s="245"/>
    </row>
    <row r="7" spans="1:29" ht="30" customHeight="1" thickBot="1" x14ac:dyDescent="0.25">
      <c r="B7" s="56"/>
      <c r="C7" s="19" t="s">
        <v>10</v>
      </c>
      <c r="D7" s="223" t="s">
        <v>10</v>
      </c>
      <c r="E7" s="223"/>
      <c r="F7" s="223"/>
      <c r="G7" s="223"/>
      <c r="H7" s="223"/>
      <c r="I7" s="54"/>
      <c r="J7" s="22" t="s">
        <v>16</v>
      </c>
      <c r="K7" s="22" t="s">
        <v>17</v>
      </c>
      <c r="L7" s="22" t="s">
        <v>16</v>
      </c>
      <c r="M7" s="22" t="s">
        <v>17</v>
      </c>
      <c r="N7" s="23"/>
      <c r="O7" s="245" t="s">
        <v>10</v>
      </c>
      <c r="P7" s="245"/>
      <c r="Q7" s="245"/>
      <c r="R7" s="245"/>
      <c r="S7" s="245"/>
      <c r="T7" s="245"/>
      <c r="U7" s="245"/>
      <c r="V7" s="245"/>
      <c r="W7" s="245"/>
    </row>
    <row r="8" spans="1:29" ht="30" customHeight="1" thickBot="1" x14ac:dyDescent="0.25">
      <c r="B8" s="56"/>
      <c r="C8" s="19" t="s">
        <v>10</v>
      </c>
      <c r="D8" s="223" t="s">
        <v>10</v>
      </c>
      <c r="E8" s="223"/>
      <c r="F8" s="223"/>
      <c r="G8" s="223"/>
      <c r="H8" s="223"/>
      <c r="I8" s="54"/>
      <c r="J8" s="24" t="s">
        <v>2375</v>
      </c>
      <c r="K8" s="24" t="s">
        <v>2007</v>
      </c>
      <c r="L8" s="24" t="s">
        <v>19</v>
      </c>
      <c r="M8" s="24" t="s">
        <v>19</v>
      </c>
      <c r="N8" s="23"/>
      <c r="O8" s="54"/>
      <c r="P8" s="245" t="s">
        <v>10</v>
      </c>
      <c r="Q8" s="245"/>
      <c r="R8" s="245"/>
      <c r="S8" s="245"/>
      <c r="T8" s="245"/>
      <c r="U8" s="245"/>
      <c r="V8" s="245"/>
      <c r="W8" s="245"/>
    </row>
    <row r="9" spans="1:29" ht="25.5" customHeight="1" thickBot="1" x14ac:dyDescent="0.25">
      <c r="B9" s="56"/>
      <c r="C9" s="223" t="s">
        <v>10</v>
      </c>
      <c r="D9" s="223"/>
      <c r="E9" s="223"/>
      <c r="F9" s="223"/>
      <c r="G9" s="223"/>
      <c r="H9" s="223"/>
      <c r="I9" s="223"/>
      <c r="J9" s="223"/>
      <c r="K9" s="223"/>
      <c r="L9" s="223"/>
      <c r="M9" s="223"/>
      <c r="N9" s="223"/>
      <c r="O9" s="223"/>
      <c r="P9" s="223"/>
      <c r="Q9" s="223"/>
      <c r="R9" s="223"/>
      <c r="S9" s="223"/>
      <c r="T9" s="223"/>
      <c r="U9" s="223"/>
      <c r="V9" s="223"/>
      <c r="W9" s="245"/>
    </row>
    <row r="10" spans="1:29" ht="162.75" customHeight="1" thickTop="1" thickBot="1" x14ac:dyDescent="0.25">
      <c r="B10" s="25" t="s">
        <v>21</v>
      </c>
      <c r="C10" s="225" t="s">
        <v>2374</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47" t="s">
        <v>24</v>
      </c>
      <c r="C13" s="228"/>
      <c r="D13" s="228"/>
      <c r="E13" s="228"/>
      <c r="F13" s="228"/>
      <c r="G13" s="228"/>
      <c r="H13" s="228"/>
      <c r="I13" s="228"/>
      <c r="J13" s="28"/>
      <c r="K13" s="228" t="s">
        <v>25</v>
      </c>
      <c r="L13" s="228"/>
      <c r="M13" s="228"/>
      <c r="N13" s="228"/>
      <c r="O13" s="228"/>
      <c r="P13" s="228"/>
      <c r="Q13" s="228"/>
      <c r="R13" s="29"/>
      <c r="S13" s="228" t="s">
        <v>26</v>
      </c>
      <c r="T13" s="228"/>
      <c r="U13" s="228"/>
      <c r="V13" s="228"/>
      <c r="W13" s="248"/>
    </row>
    <row r="14" spans="1:29" ht="69" customHeight="1" x14ac:dyDescent="0.2">
      <c r="B14" s="55" t="s">
        <v>27</v>
      </c>
      <c r="C14" s="221" t="s">
        <v>10</v>
      </c>
      <c r="D14" s="221"/>
      <c r="E14" s="221"/>
      <c r="F14" s="221"/>
      <c r="G14" s="221"/>
      <c r="H14" s="221"/>
      <c r="I14" s="221"/>
      <c r="J14" s="30"/>
      <c r="K14" s="30" t="s">
        <v>28</v>
      </c>
      <c r="L14" s="221" t="s">
        <v>10</v>
      </c>
      <c r="M14" s="221"/>
      <c r="N14" s="221"/>
      <c r="O14" s="221"/>
      <c r="P14" s="221"/>
      <c r="Q14" s="221"/>
      <c r="R14" s="54"/>
      <c r="S14" s="30" t="s">
        <v>29</v>
      </c>
      <c r="T14" s="246" t="s">
        <v>2357</v>
      </c>
      <c r="U14" s="246"/>
      <c r="V14" s="246"/>
      <c r="W14" s="246"/>
    </row>
    <row r="15" spans="1:29" ht="86.25" customHeight="1" x14ac:dyDescent="0.2">
      <c r="B15" s="55" t="s">
        <v>31</v>
      </c>
      <c r="C15" s="221" t="s">
        <v>10</v>
      </c>
      <c r="D15" s="221"/>
      <c r="E15" s="221"/>
      <c r="F15" s="221"/>
      <c r="G15" s="221"/>
      <c r="H15" s="221"/>
      <c r="I15" s="221"/>
      <c r="J15" s="30"/>
      <c r="K15" s="30" t="s">
        <v>31</v>
      </c>
      <c r="L15" s="221" t="s">
        <v>10</v>
      </c>
      <c r="M15" s="221"/>
      <c r="N15" s="221"/>
      <c r="O15" s="221"/>
      <c r="P15" s="221"/>
      <c r="Q15" s="221"/>
      <c r="R15" s="54"/>
      <c r="S15" s="30" t="s">
        <v>32</v>
      </c>
      <c r="T15" s="246" t="s">
        <v>10</v>
      </c>
      <c r="U15" s="246"/>
      <c r="V15" s="246"/>
      <c r="W15" s="246"/>
    </row>
    <row r="16" spans="1:29" ht="25.5" customHeight="1" thickBot="1" x14ac:dyDescent="0.25">
      <c r="B16" s="57" t="s">
        <v>33</v>
      </c>
      <c r="C16" s="205" t="s">
        <v>10</v>
      </c>
      <c r="D16" s="205"/>
      <c r="E16" s="205"/>
      <c r="F16" s="205"/>
      <c r="G16" s="205"/>
      <c r="H16" s="205"/>
      <c r="I16" s="205"/>
      <c r="J16" s="205"/>
      <c r="K16" s="205"/>
      <c r="L16" s="205"/>
      <c r="M16" s="205"/>
      <c r="N16" s="205"/>
      <c r="O16" s="205"/>
      <c r="P16" s="205"/>
      <c r="Q16" s="205"/>
      <c r="R16" s="205"/>
      <c r="S16" s="205"/>
      <c r="T16" s="205"/>
      <c r="U16" s="205"/>
      <c r="V16" s="205"/>
      <c r="W16" s="249"/>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50" t="s">
        <v>35</v>
      </c>
      <c r="C18" s="208"/>
      <c r="D18" s="208"/>
      <c r="E18" s="208"/>
      <c r="F18" s="208"/>
      <c r="G18" s="208"/>
      <c r="H18" s="208"/>
      <c r="I18" s="208"/>
      <c r="J18" s="208"/>
      <c r="K18" s="208"/>
      <c r="L18" s="208"/>
      <c r="M18" s="208"/>
      <c r="N18" s="208"/>
      <c r="O18" s="208"/>
      <c r="P18" s="208"/>
      <c r="Q18" s="208"/>
      <c r="R18" s="208"/>
      <c r="S18" s="208"/>
      <c r="T18" s="209"/>
      <c r="U18" s="192" t="s">
        <v>36</v>
      </c>
      <c r="V18" s="191"/>
      <c r="W18" s="251"/>
    </row>
    <row r="19" spans="2:27" ht="14.25" customHeight="1" x14ac:dyDescent="0.2">
      <c r="B19" s="253"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65" t="s">
        <v>45</v>
      </c>
    </row>
    <row r="20" spans="2:27" ht="27" customHeight="1" thickBot="1" x14ac:dyDescent="0.25">
      <c r="B20" s="254"/>
      <c r="C20" s="255"/>
      <c r="D20" s="255"/>
      <c r="E20" s="255"/>
      <c r="F20" s="255"/>
      <c r="G20" s="255"/>
      <c r="H20" s="255"/>
      <c r="I20" s="255"/>
      <c r="J20" s="255"/>
      <c r="K20" s="255"/>
      <c r="L20" s="255"/>
      <c r="M20" s="255"/>
      <c r="N20" s="255"/>
      <c r="O20" s="255"/>
      <c r="P20" s="255"/>
      <c r="Q20" s="255"/>
      <c r="R20" s="255"/>
      <c r="S20" s="255"/>
      <c r="T20" s="267"/>
      <c r="U20" s="264"/>
      <c r="V20" s="255"/>
      <c r="W20" s="266"/>
      <c r="Z20" s="32" t="s">
        <v>10</v>
      </c>
      <c r="AA20" s="32" t="s">
        <v>46</v>
      </c>
    </row>
    <row r="21" spans="2:27" ht="56.25" customHeight="1" x14ac:dyDescent="0.2">
      <c r="B21" s="252" t="s">
        <v>2373</v>
      </c>
      <c r="C21" s="202"/>
      <c r="D21" s="202"/>
      <c r="E21" s="202"/>
      <c r="F21" s="202"/>
      <c r="G21" s="202"/>
      <c r="H21" s="202"/>
      <c r="I21" s="202"/>
      <c r="J21" s="202"/>
      <c r="K21" s="202"/>
      <c r="L21" s="202"/>
      <c r="M21" s="203" t="s">
        <v>2347</v>
      </c>
      <c r="N21" s="203"/>
      <c r="O21" s="203" t="s">
        <v>48</v>
      </c>
      <c r="P21" s="203"/>
      <c r="Q21" s="204" t="s">
        <v>64</v>
      </c>
      <c r="R21" s="204"/>
      <c r="S21" s="33" t="s">
        <v>474</v>
      </c>
      <c r="T21" s="33" t="s">
        <v>474</v>
      </c>
      <c r="U21" s="33" t="s">
        <v>310</v>
      </c>
      <c r="V21" s="33">
        <f>+IF(ISERR(U21/T21*100),"N/A",ROUND(U21/T21*100,2))</f>
        <v>60</v>
      </c>
      <c r="W21" s="58">
        <f>+IF(ISERR(U21/S21*100),"N/A",ROUND(U21/S21*100,2))</f>
        <v>60</v>
      </c>
    </row>
    <row r="22" spans="2:27" ht="56.25" customHeight="1" thickBot="1" x14ac:dyDescent="0.25">
      <c r="B22" s="252" t="s">
        <v>2372</v>
      </c>
      <c r="C22" s="202"/>
      <c r="D22" s="202"/>
      <c r="E22" s="202"/>
      <c r="F22" s="202"/>
      <c r="G22" s="202"/>
      <c r="H22" s="202"/>
      <c r="I22" s="202"/>
      <c r="J22" s="202"/>
      <c r="K22" s="202"/>
      <c r="L22" s="202"/>
      <c r="M22" s="203" t="s">
        <v>2347</v>
      </c>
      <c r="N22" s="203"/>
      <c r="O22" s="203" t="s">
        <v>48</v>
      </c>
      <c r="P22" s="203"/>
      <c r="Q22" s="204" t="s">
        <v>64</v>
      </c>
      <c r="R22" s="204"/>
      <c r="S22" s="33" t="s">
        <v>2371</v>
      </c>
      <c r="T22" s="33" t="s">
        <v>2370</v>
      </c>
      <c r="U22" s="33" t="s">
        <v>2369</v>
      </c>
      <c r="V22" s="33">
        <f>+IF(ISERR(U22/T22*100),"N/A",ROUND(U22/T22*100,2))</f>
        <v>170.97</v>
      </c>
      <c r="W22" s="58">
        <f>+IF(ISERR(U22/S22*100),"N/A",ROUND(U22/S22*100,2))</f>
        <v>171.09</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270" t="s">
        <v>2281</v>
      </c>
      <c r="C24" s="186"/>
      <c r="D24" s="186"/>
      <c r="E24" s="186"/>
      <c r="F24" s="186"/>
      <c r="G24" s="186"/>
      <c r="H24" s="186"/>
      <c r="I24" s="186"/>
      <c r="J24" s="186"/>
      <c r="K24" s="186"/>
      <c r="L24" s="186"/>
      <c r="M24" s="186"/>
      <c r="N24" s="186"/>
      <c r="O24" s="186"/>
      <c r="P24" s="186"/>
      <c r="Q24" s="187"/>
      <c r="R24" s="36" t="s">
        <v>41</v>
      </c>
      <c r="S24" s="191" t="s">
        <v>42</v>
      </c>
      <c r="T24" s="191"/>
      <c r="U24" s="52" t="s">
        <v>60</v>
      </c>
      <c r="V24" s="192" t="s">
        <v>61</v>
      </c>
      <c r="W24" s="251"/>
    </row>
    <row r="25" spans="2:27" ht="30.75" customHeight="1" thickBot="1" x14ac:dyDescent="0.25">
      <c r="B25" s="271"/>
      <c r="C25" s="272"/>
      <c r="D25" s="272"/>
      <c r="E25" s="272"/>
      <c r="F25" s="272"/>
      <c r="G25" s="272"/>
      <c r="H25" s="272"/>
      <c r="I25" s="272"/>
      <c r="J25" s="272"/>
      <c r="K25" s="272"/>
      <c r="L25" s="272"/>
      <c r="M25" s="272"/>
      <c r="N25" s="272"/>
      <c r="O25" s="272"/>
      <c r="P25" s="272"/>
      <c r="Q25" s="273"/>
      <c r="R25" s="59" t="s">
        <v>62</v>
      </c>
      <c r="S25" s="59" t="s">
        <v>62</v>
      </c>
      <c r="T25" s="59" t="s">
        <v>48</v>
      </c>
      <c r="U25" s="59" t="s">
        <v>62</v>
      </c>
      <c r="V25" s="59" t="s">
        <v>63</v>
      </c>
      <c r="W25" s="60" t="s">
        <v>64</v>
      </c>
      <c r="Y25" s="35"/>
    </row>
    <row r="26" spans="2:27" ht="23.25" customHeight="1" thickBot="1" x14ac:dyDescent="0.25">
      <c r="B26" s="261" t="s">
        <v>65</v>
      </c>
      <c r="C26" s="195"/>
      <c r="D26" s="195"/>
      <c r="E26" s="53" t="s">
        <v>2342</v>
      </c>
      <c r="F26" s="53"/>
      <c r="G26" s="53"/>
      <c r="H26" s="41"/>
      <c r="I26" s="41"/>
      <c r="J26" s="41"/>
      <c r="K26" s="41"/>
      <c r="L26" s="41"/>
      <c r="M26" s="41"/>
      <c r="N26" s="41"/>
      <c r="O26" s="41"/>
      <c r="P26" s="42"/>
      <c r="Q26" s="42"/>
      <c r="R26" s="43" t="s">
        <v>2368</v>
      </c>
      <c r="S26" s="44" t="s">
        <v>10</v>
      </c>
      <c r="T26" s="42"/>
      <c r="U26" s="44" t="s">
        <v>2366</v>
      </c>
      <c r="V26" s="42"/>
      <c r="W26" s="61">
        <f>+IF(ISERR(U26/R26*100),"N/A",ROUND(U26/R26*100,2))</f>
        <v>90.76</v>
      </c>
    </row>
    <row r="27" spans="2:27" ht="26.25" customHeight="1" thickBot="1" x14ac:dyDescent="0.25">
      <c r="B27" s="262" t="s">
        <v>69</v>
      </c>
      <c r="C27" s="263"/>
      <c r="D27" s="263"/>
      <c r="E27" s="62" t="s">
        <v>2342</v>
      </c>
      <c r="F27" s="62"/>
      <c r="G27" s="62"/>
      <c r="H27" s="63"/>
      <c r="I27" s="63"/>
      <c r="J27" s="63"/>
      <c r="K27" s="63"/>
      <c r="L27" s="63"/>
      <c r="M27" s="63"/>
      <c r="N27" s="63"/>
      <c r="O27" s="63"/>
      <c r="P27" s="64"/>
      <c r="Q27" s="64"/>
      <c r="R27" s="65" t="s">
        <v>2367</v>
      </c>
      <c r="S27" s="66" t="s">
        <v>2367</v>
      </c>
      <c r="T27" s="66">
        <f>+IF(ISERR(S27/R27*100),"N/A",ROUND(S27/R27*100,2))</f>
        <v>100</v>
      </c>
      <c r="U27" s="66" t="s">
        <v>2366</v>
      </c>
      <c r="V27" s="66">
        <f>+IF(ISERR(U27/S27*100),"N/A",ROUND(U27/S27*100,2))</f>
        <v>96.98</v>
      </c>
      <c r="W27" s="67">
        <f>+IF(ISERR(U27/R27*100),"N/A",ROUND(U27/R27*100,2))</f>
        <v>96.98</v>
      </c>
    </row>
    <row r="28" spans="2:27" ht="22.5" customHeight="1" thickTop="1" thickBot="1" x14ac:dyDescent="0.25">
      <c r="B28" s="9" t="s">
        <v>71</v>
      </c>
      <c r="C28" s="10"/>
      <c r="D28" s="10"/>
      <c r="E28" s="10"/>
      <c r="F28" s="10"/>
      <c r="G28" s="10"/>
      <c r="H28" s="11"/>
      <c r="I28" s="11"/>
      <c r="J28" s="11"/>
      <c r="K28" s="11"/>
      <c r="L28" s="11"/>
      <c r="M28" s="11"/>
      <c r="N28" s="11"/>
      <c r="O28" s="11"/>
      <c r="P28" s="11"/>
      <c r="Q28" s="11"/>
      <c r="R28" s="11"/>
      <c r="S28" s="11"/>
      <c r="T28" s="11"/>
      <c r="U28" s="11"/>
      <c r="V28" s="11"/>
      <c r="W28" s="12"/>
    </row>
    <row r="29" spans="2:27" ht="37.5" customHeight="1" thickTop="1" x14ac:dyDescent="0.2">
      <c r="B29" s="256" t="s">
        <v>2381</v>
      </c>
      <c r="C29" s="180"/>
      <c r="D29" s="180"/>
      <c r="E29" s="180"/>
      <c r="F29" s="180"/>
      <c r="G29" s="180"/>
      <c r="H29" s="180"/>
      <c r="I29" s="180"/>
      <c r="J29" s="180"/>
      <c r="K29" s="180"/>
      <c r="L29" s="180"/>
      <c r="M29" s="180"/>
      <c r="N29" s="180"/>
      <c r="O29" s="180"/>
      <c r="P29" s="180"/>
      <c r="Q29" s="180"/>
      <c r="R29" s="180"/>
      <c r="S29" s="180"/>
      <c r="T29" s="180"/>
      <c r="U29" s="180"/>
      <c r="V29" s="180"/>
      <c r="W29" s="257"/>
    </row>
    <row r="30" spans="2:27" ht="101.25" customHeight="1" thickBot="1" x14ac:dyDescent="0.25">
      <c r="B30" s="268"/>
      <c r="C30" s="199"/>
      <c r="D30" s="199"/>
      <c r="E30" s="199"/>
      <c r="F30" s="199"/>
      <c r="G30" s="199"/>
      <c r="H30" s="199"/>
      <c r="I30" s="199"/>
      <c r="J30" s="199"/>
      <c r="K30" s="199"/>
      <c r="L30" s="199"/>
      <c r="M30" s="199"/>
      <c r="N30" s="199"/>
      <c r="O30" s="199"/>
      <c r="P30" s="199"/>
      <c r="Q30" s="199"/>
      <c r="R30" s="199"/>
      <c r="S30" s="199"/>
      <c r="T30" s="199"/>
      <c r="U30" s="199"/>
      <c r="V30" s="199"/>
      <c r="W30" s="269"/>
    </row>
    <row r="31" spans="2:27" ht="37.5" customHeight="1" thickTop="1" x14ac:dyDescent="0.2">
      <c r="B31" s="256" t="s">
        <v>2382</v>
      </c>
      <c r="C31" s="180"/>
      <c r="D31" s="180"/>
      <c r="E31" s="180"/>
      <c r="F31" s="180"/>
      <c r="G31" s="180"/>
      <c r="H31" s="180"/>
      <c r="I31" s="180"/>
      <c r="J31" s="180"/>
      <c r="K31" s="180"/>
      <c r="L31" s="180"/>
      <c r="M31" s="180"/>
      <c r="N31" s="180"/>
      <c r="O31" s="180"/>
      <c r="P31" s="180"/>
      <c r="Q31" s="180"/>
      <c r="R31" s="180"/>
      <c r="S31" s="180"/>
      <c r="T31" s="180"/>
      <c r="U31" s="180"/>
      <c r="V31" s="180"/>
      <c r="W31" s="257"/>
    </row>
    <row r="32" spans="2:27" ht="74.25" customHeight="1" thickBot="1" x14ac:dyDescent="0.25">
      <c r="B32" s="268"/>
      <c r="C32" s="199"/>
      <c r="D32" s="199"/>
      <c r="E32" s="199"/>
      <c r="F32" s="199"/>
      <c r="G32" s="199"/>
      <c r="H32" s="199"/>
      <c r="I32" s="199"/>
      <c r="J32" s="199"/>
      <c r="K32" s="199"/>
      <c r="L32" s="199"/>
      <c r="M32" s="199"/>
      <c r="N32" s="199"/>
      <c r="O32" s="199"/>
      <c r="P32" s="199"/>
      <c r="Q32" s="199"/>
      <c r="R32" s="199"/>
      <c r="S32" s="199"/>
      <c r="T32" s="199"/>
      <c r="U32" s="199"/>
      <c r="V32" s="199"/>
      <c r="W32" s="269"/>
    </row>
    <row r="33" spans="2:23" ht="37.5" customHeight="1" thickTop="1" x14ac:dyDescent="0.2">
      <c r="B33" s="256" t="s">
        <v>2383</v>
      </c>
      <c r="C33" s="180"/>
      <c r="D33" s="180"/>
      <c r="E33" s="180"/>
      <c r="F33" s="180"/>
      <c r="G33" s="180"/>
      <c r="H33" s="180"/>
      <c r="I33" s="180"/>
      <c r="J33" s="180"/>
      <c r="K33" s="180"/>
      <c r="L33" s="180"/>
      <c r="M33" s="180"/>
      <c r="N33" s="180"/>
      <c r="O33" s="180"/>
      <c r="P33" s="180"/>
      <c r="Q33" s="180"/>
      <c r="R33" s="180"/>
      <c r="S33" s="180"/>
      <c r="T33" s="180"/>
      <c r="U33" s="180"/>
      <c r="V33" s="180"/>
      <c r="W33" s="257"/>
    </row>
    <row r="34" spans="2:23" ht="26.25" customHeight="1" thickBot="1" x14ac:dyDescent="0.25">
      <c r="B34" s="258"/>
      <c r="C34" s="259"/>
      <c r="D34" s="259"/>
      <c r="E34" s="259"/>
      <c r="F34" s="259"/>
      <c r="G34" s="259"/>
      <c r="H34" s="259"/>
      <c r="I34" s="259"/>
      <c r="J34" s="259"/>
      <c r="K34" s="259"/>
      <c r="L34" s="259"/>
      <c r="M34" s="259"/>
      <c r="N34" s="259"/>
      <c r="O34" s="259"/>
      <c r="P34" s="259"/>
      <c r="Q34" s="259"/>
      <c r="R34" s="259"/>
      <c r="S34" s="259"/>
      <c r="T34" s="259"/>
      <c r="U34" s="259"/>
      <c r="V34" s="259"/>
      <c r="W34" s="260"/>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6"/>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1898</v>
      </c>
      <c r="D4" s="232" t="s">
        <v>1897</v>
      </c>
      <c r="E4" s="232"/>
      <c r="F4" s="232"/>
      <c r="G4" s="232"/>
      <c r="H4" s="233"/>
      <c r="I4" s="16"/>
      <c r="J4" s="234" t="s">
        <v>6</v>
      </c>
      <c r="K4" s="232"/>
      <c r="L4" s="15" t="s">
        <v>1425</v>
      </c>
      <c r="M4" s="235" t="s">
        <v>1896</v>
      </c>
      <c r="N4" s="235"/>
      <c r="O4" s="235"/>
      <c r="P4" s="235"/>
      <c r="Q4" s="236"/>
      <c r="R4" s="17"/>
      <c r="S4" s="237" t="s">
        <v>2022</v>
      </c>
      <c r="T4" s="238"/>
      <c r="U4" s="238"/>
      <c r="V4" s="225" t="s">
        <v>1895</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419</v>
      </c>
      <c r="D6" s="221" t="s">
        <v>1894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1542</v>
      </c>
      <c r="D7" s="223" t="s">
        <v>1893</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1892</v>
      </c>
      <c r="K8" s="24" t="s">
        <v>1891</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1890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1889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1888</v>
      </c>
      <c r="C21" s="202"/>
      <c r="D21" s="202"/>
      <c r="E21" s="202"/>
      <c r="F21" s="202"/>
      <c r="G21" s="202"/>
      <c r="H21" s="202"/>
      <c r="I21" s="202"/>
      <c r="J21" s="202"/>
      <c r="K21" s="202"/>
      <c r="L21" s="202"/>
      <c r="M21" s="203" t="s">
        <v>419</v>
      </c>
      <c r="N21" s="203"/>
      <c r="O21" s="203" t="s">
        <v>1258</v>
      </c>
      <c r="P21" s="203"/>
      <c r="Q21" s="204" t="s">
        <v>49</v>
      </c>
      <c r="R21" s="204"/>
      <c r="S21" s="33" t="s">
        <v>418</v>
      </c>
      <c r="T21" s="33" t="s">
        <v>418</v>
      </c>
      <c r="U21" s="33" t="s">
        <v>1887</v>
      </c>
      <c r="V21" s="33">
        <f>+IF(ISERR(U21/T21*100),"N/A",ROUND(U21/T21*100,2))</f>
        <v>167.31</v>
      </c>
      <c r="W21" s="34">
        <f>+IF(ISERR(U21/S21*100),"N/A",ROUND(U21/S21*100,2))</f>
        <v>167.31</v>
      </c>
    </row>
    <row r="22" spans="2:27" ht="56.25" customHeight="1" thickBot="1" x14ac:dyDescent="0.25">
      <c r="B22" s="201" t="s">
        <v>1886</v>
      </c>
      <c r="C22" s="202"/>
      <c r="D22" s="202"/>
      <c r="E22" s="202"/>
      <c r="F22" s="202"/>
      <c r="G22" s="202"/>
      <c r="H22" s="202"/>
      <c r="I22" s="202"/>
      <c r="J22" s="202"/>
      <c r="K22" s="202"/>
      <c r="L22" s="202"/>
      <c r="M22" s="203" t="s">
        <v>1542</v>
      </c>
      <c r="N22" s="203"/>
      <c r="O22" s="203" t="s">
        <v>48</v>
      </c>
      <c r="P22" s="203"/>
      <c r="Q22" s="204" t="s">
        <v>49</v>
      </c>
      <c r="R22" s="204"/>
      <c r="S22" s="33" t="s">
        <v>50</v>
      </c>
      <c r="T22" s="33" t="s">
        <v>1885</v>
      </c>
      <c r="U22" s="33" t="s">
        <v>418</v>
      </c>
      <c r="V22" s="33">
        <f>+IF(ISERR(U22/T22*100),"N/A",ROUND(U22/T22*100,2))</f>
        <v>99.33</v>
      </c>
      <c r="W22" s="34">
        <f>+IF(ISERR(U22/S22*100),"N/A",ROUND(U22/S22*100,2))</f>
        <v>52</v>
      </c>
    </row>
    <row r="23" spans="2:27" ht="21.75" customHeight="1" thickTop="1" thickBot="1" x14ac:dyDescent="0.25">
      <c r="B23" s="9" t="s">
        <v>59</v>
      </c>
      <c r="C23" s="10"/>
      <c r="D23" s="10"/>
      <c r="E23" s="10"/>
      <c r="F23" s="10"/>
      <c r="G23" s="10"/>
      <c r="H23" s="11"/>
      <c r="I23" s="11"/>
      <c r="J23" s="11"/>
      <c r="K23" s="11"/>
      <c r="L23" s="11"/>
      <c r="M23" s="11"/>
      <c r="N23" s="11"/>
      <c r="O23" s="11"/>
      <c r="P23" s="11"/>
      <c r="Q23" s="11"/>
      <c r="R23" s="11"/>
      <c r="S23" s="11"/>
      <c r="T23" s="11"/>
      <c r="U23" s="11"/>
      <c r="V23" s="11"/>
      <c r="W23" s="12"/>
      <c r="X23" s="35"/>
    </row>
    <row r="24" spans="2:27" ht="29.25" customHeight="1" thickTop="1" thickBot="1" x14ac:dyDescent="0.25">
      <c r="B24" s="185" t="s">
        <v>2281</v>
      </c>
      <c r="C24" s="186"/>
      <c r="D24" s="186"/>
      <c r="E24" s="186"/>
      <c r="F24" s="186"/>
      <c r="G24" s="186"/>
      <c r="H24" s="186"/>
      <c r="I24" s="186"/>
      <c r="J24" s="186"/>
      <c r="K24" s="186"/>
      <c r="L24" s="186"/>
      <c r="M24" s="186"/>
      <c r="N24" s="186"/>
      <c r="O24" s="186"/>
      <c r="P24" s="186"/>
      <c r="Q24" s="187"/>
      <c r="R24" s="36" t="s">
        <v>41</v>
      </c>
      <c r="S24" s="191" t="s">
        <v>42</v>
      </c>
      <c r="T24" s="191"/>
      <c r="U24" s="37" t="s">
        <v>60</v>
      </c>
      <c r="V24" s="192" t="s">
        <v>61</v>
      </c>
      <c r="W24" s="193"/>
    </row>
    <row r="25" spans="2:27" ht="30.75" customHeight="1" thickBot="1" x14ac:dyDescent="0.25">
      <c r="B25" s="188"/>
      <c r="C25" s="189"/>
      <c r="D25" s="189"/>
      <c r="E25" s="189"/>
      <c r="F25" s="189"/>
      <c r="G25" s="189"/>
      <c r="H25" s="189"/>
      <c r="I25" s="189"/>
      <c r="J25" s="189"/>
      <c r="K25" s="189"/>
      <c r="L25" s="189"/>
      <c r="M25" s="189"/>
      <c r="N25" s="189"/>
      <c r="O25" s="189"/>
      <c r="P25" s="189"/>
      <c r="Q25" s="190"/>
      <c r="R25" s="38" t="s">
        <v>62</v>
      </c>
      <c r="S25" s="38" t="s">
        <v>62</v>
      </c>
      <c r="T25" s="38" t="s">
        <v>48</v>
      </c>
      <c r="U25" s="38" t="s">
        <v>62</v>
      </c>
      <c r="V25" s="38" t="s">
        <v>63</v>
      </c>
      <c r="W25" s="39" t="s">
        <v>64</v>
      </c>
      <c r="Y25" s="35"/>
    </row>
    <row r="26" spans="2:27" ht="23.25" customHeight="1" thickBot="1" x14ac:dyDescent="0.25">
      <c r="B26" s="194" t="s">
        <v>65</v>
      </c>
      <c r="C26" s="195"/>
      <c r="D26" s="195"/>
      <c r="E26" s="40" t="s">
        <v>416</v>
      </c>
      <c r="F26" s="40"/>
      <c r="G26" s="40"/>
      <c r="H26" s="41"/>
      <c r="I26" s="41"/>
      <c r="J26" s="41"/>
      <c r="K26" s="41"/>
      <c r="L26" s="41"/>
      <c r="M26" s="41"/>
      <c r="N26" s="41"/>
      <c r="O26" s="41"/>
      <c r="P26" s="42"/>
      <c r="Q26" s="42"/>
      <c r="R26" s="43" t="s">
        <v>1884</v>
      </c>
      <c r="S26" s="44" t="s">
        <v>10</v>
      </c>
      <c r="T26" s="42"/>
      <c r="U26" s="44" t="s">
        <v>364</v>
      </c>
      <c r="V26" s="42"/>
      <c r="W26" s="45">
        <f>+IF(ISERR(U26/R26*100),"N/A",ROUND(U26/R26*100,2))</f>
        <v>72.3</v>
      </c>
    </row>
    <row r="27" spans="2:27" ht="26.25" customHeight="1" x14ac:dyDescent="0.2">
      <c r="B27" s="196" t="s">
        <v>69</v>
      </c>
      <c r="C27" s="197"/>
      <c r="D27" s="197"/>
      <c r="E27" s="46" t="s">
        <v>416</v>
      </c>
      <c r="F27" s="46"/>
      <c r="G27" s="46"/>
      <c r="H27" s="47"/>
      <c r="I27" s="47"/>
      <c r="J27" s="47"/>
      <c r="K27" s="47"/>
      <c r="L27" s="47"/>
      <c r="M27" s="47"/>
      <c r="N27" s="47"/>
      <c r="O27" s="47"/>
      <c r="P27" s="48"/>
      <c r="Q27" s="48"/>
      <c r="R27" s="49" t="s">
        <v>1883</v>
      </c>
      <c r="S27" s="50" t="s">
        <v>1883</v>
      </c>
      <c r="T27" s="50">
        <f>+IF(ISERR(S27/R27*100),"N/A",ROUND(S27/R27*100,2))</f>
        <v>100</v>
      </c>
      <c r="U27" s="50" t="s">
        <v>364</v>
      </c>
      <c r="V27" s="50">
        <f>+IF(ISERR(U27/S27*100),"N/A",ROUND(U27/S27*100,2))</f>
        <v>96.64</v>
      </c>
      <c r="W27" s="51">
        <f>+IF(ISERR(U27/R27*100),"N/A",ROUND(U27/R27*100,2))</f>
        <v>96.64</v>
      </c>
    </row>
    <row r="28" spans="2:27" ht="23.25" customHeight="1" thickBot="1" x14ac:dyDescent="0.25">
      <c r="B28" s="194" t="s">
        <v>65</v>
      </c>
      <c r="C28" s="195"/>
      <c r="D28" s="195"/>
      <c r="E28" s="40" t="s">
        <v>1535</v>
      </c>
      <c r="F28" s="40"/>
      <c r="G28" s="40"/>
      <c r="H28" s="41"/>
      <c r="I28" s="41"/>
      <c r="J28" s="41"/>
      <c r="K28" s="41"/>
      <c r="L28" s="41"/>
      <c r="M28" s="41"/>
      <c r="N28" s="41"/>
      <c r="O28" s="41"/>
      <c r="P28" s="42"/>
      <c r="Q28" s="42"/>
      <c r="R28" s="43" t="s">
        <v>1882</v>
      </c>
      <c r="S28" s="44" t="s">
        <v>10</v>
      </c>
      <c r="T28" s="42"/>
      <c r="U28" s="44" t="s">
        <v>1880</v>
      </c>
      <c r="V28" s="42"/>
      <c r="W28" s="45">
        <f>+IF(ISERR(U28/R28*100),"N/A",ROUND(U28/R28*100,2))</f>
        <v>564.04</v>
      </c>
    </row>
    <row r="29" spans="2:27" ht="26.25" customHeight="1" thickBot="1" x14ac:dyDescent="0.25">
      <c r="B29" s="196" t="s">
        <v>69</v>
      </c>
      <c r="C29" s="197"/>
      <c r="D29" s="197"/>
      <c r="E29" s="46" t="s">
        <v>1535</v>
      </c>
      <c r="F29" s="46"/>
      <c r="G29" s="46"/>
      <c r="H29" s="47"/>
      <c r="I29" s="47"/>
      <c r="J29" s="47"/>
      <c r="K29" s="47"/>
      <c r="L29" s="47"/>
      <c r="M29" s="47"/>
      <c r="N29" s="47"/>
      <c r="O29" s="47"/>
      <c r="P29" s="48"/>
      <c r="Q29" s="48"/>
      <c r="R29" s="49" t="s">
        <v>1881</v>
      </c>
      <c r="S29" s="50" t="s">
        <v>1881</v>
      </c>
      <c r="T29" s="50">
        <f>+IF(ISERR(S29/R29*100),"N/A",ROUND(S29/R29*100,2))</f>
        <v>100</v>
      </c>
      <c r="U29" s="50" t="s">
        <v>1880</v>
      </c>
      <c r="V29" s="50">
        <f>+IF(ISERR(U29/S29*100),"N/A",ROUND(U29/S29*100,2))</f>
        <v>95.53</v>
      </c>
      <c r="W29" s="51">
        <f>+IF(ISERR(U29/R29*100),"N/A",ROUND(U29/R29*100,2))</f>
        <v>95.53</v>
      </c>
    </row>
    <row r="30" spans="2:27" ht="22.5" customHeight="1" thickTop="1" thickBot="1" x14ac:dyDescent="0.25">
      <c r="B30" s="9" t="s">
        <v>71</v>
      </c>
      <c r="C30" s="10"/>
      <c r="D30" s="10"/>
      <c r="E30" s="10"/>
      <c r="F30" s="10"/>
      <c r="G30" s="10"/>
      <c r="H30" s="11"/>
      <c r="I30" s="11"/>
      <c r="J30" s="11"/>
      <c r="K30" s="11"/>
      <c r="L30" s="11"/>
      <c r="M30" s="11"/>
      <c r="N30" s="11"/>
      <c r="O30" s="11"/>
      <c r="P30" s="11"/>
      <c r="Q30" s="11"/>
      <c r="R30" s="11"/>
      <c r="S30" s="11"/>
      <c r="T30" s="11"/>
      <c r="U30" s="11"/>
      <c r="V30" s="11"/>
      <c r="W30" s="12"/>
    </row>
    <row r="31" spans="2:27" ht="37.5" customHeight="1" thickTop="1" x14ac:dyDescent="0.2">
      <c r="B31" s="179" t="s">
        <v>2041</v>
      </c>
      <c r="C31" s="180"/>
      <c r="D31" s="180"/>
      <c r="E31" s="180"/>
      <c r="F31" s="180"/>
      <c r="G31" s="180"/>
      <c r="H31" s="180"/>
      <c r="I31" s="180"/>
      <c r="J31" s="180"/>
      <c r="K31" s="180"/>
      <c r="L31" s="180"/>
      <c r="M31" s="180"/>
      <c r="N31" s="180"/>
      <c r="O31" s="180"/>
      <c r="P31" s="180"/>
      <c r="Q31" s="180"/>
      <c r="R31" s="180"/>
      <c r="S31" s="180"/>
      <c r="T31" s="180"/>
      <c r="U31" s="180"/>
      <c r="V31" s="180"/>
      <c r="W31" s="181"/>
    </row>
    <row r="32" spans="2:27" ht="179.25" customHeight="1" thickBot="1" x14ac:dyDescent="0.25">
      <c r="B32" s="198"/>
      <c r="C32" s="199"/>
      <c r="D32" s="199"/>
      <c r="E32" s="199"/>
      <c r="F32" s="199"/>
      <c r="G32" s="199"/>
      <c r="H32" s="199"/>
      <c r="I32" s="199"/>
      <c r="J32" s="199"/>
      <c r="K32" s="199"/>
      <c r="L32" s="199"/>
      <c r="M32" s="199"/>
      <c r="N32" s="199"/>
      <c r="O32" s="199"/>
      <c r="P32" s="199"/>
      <c r="Q32" s="199"/>
      <c r="R32" s="199"/>
      <c r="S32" s="199"/>
      <c r="T32" s="199"/>
      <c r="U32" s="199"/>
      <c r="V32" s="199"/>
      <c r="W32" s="200"/>
    </row>
    <row r="33" spans="2:23" ht="37.5" customHeight="1" thickTop="1" x14ac:dyDescent="0.2">
      <c r="B33" s="179" t="s">
        <v>2042</v>
      </c>
      <c r="C33" s="180"/>
      <c r="D33" s="180"/>
      <c r="E33" s="180"/>
      <c r="F33" s="180"/>
      <c r="G33" s="180"/>
      <c r="H33" s="180"/>
      <c r="I33" s="180"/>
      <c r="J33" s="180"/>
      <c r="K33" s="180"/>
      <c r="L33" s="180"/>
      <c r="M33" s="180"/>
      <c r="N33" s="180"/>
      <c r="O33" s="180"/>
      <c r="P33" s="180"/>
      <c r="Q33" s="180"/>
      <c r="R33" s="180"/>
      <c r="S33" s="180"/>
      <c r="T33" s="180"/>
      <c r="U33" s="180"/>
      <c r="V33" s="180"/>
      <c r="W33" s="181"/>
    </row>
    <row r="34" spans="2:23" ht="123" customHeight="1" thickBot="1" x14ac:dyDescent="0.25">
      <c r="B34" s="198"/>
      <c r="C34" s="199"/>
      <c r="D34" s="199"/>
      <c r="E34" s="199"/>
      <c r="F34" s="199"/>
      <c r="G34" s="199"/>
      <c r="H34" s="199"/>
      <c r="I34" s="199"/>
      <c r="J34" s="199"/>
      <c r="K34" s="199"/>
      <c r="L34" s="199"/>
      <c r="M34" s="199"/>
      <c r="N34" s="199"/>
      <c r="O34" s="199"/>
      <c r="P34" s="199"/>
      <c r="Q34" s="199"/>
      <c r="R34" s="199"/>
      <c r="S34" s="199"/>
      <c r="T34" s="199"/>
      <c r="U34" s="199"/>
      <c r="V34" s="199"/>
      <c r="W34" s="200"/>
    </row>
    <row r="35" spans="2:23" ht="37.5" customHeight="1" thickTop="1" x14ac:dyDescent="0.2">
      <c r="B35" s="179" t="s">
        <v>2043</v>
      </c>
      <c r="C35" s="180"/>
      <c r="D35" s="180"/>
      <c r="E35" s="180"/>
      <c r="F35" s="180"/>
      <c r="G35" s="180"/>
      <c r="H35" s="180"/>
      <c r="I35" s="180"/>
      <c r="J35" s="180"/>
      <c r="K35" s="180"/>
      <c r="L35" s="180"/>
      <c r="M35" s="180"/>
      <c r="N35" s="180"/>
      <c r="O35" s="180"/>
      <c r="P35" s="180"/>
      <c r="Q35" s="180"/>
      <c r="R35" s="180"/>
      <c r="S35" s="180"/>
      <c r="T35" s="180"/>
      <c r="U35" s="180"/>
      <c r="V35" s="180"/>
      <c r="W35" s="181"/>
    </row>
    <row r="36" spans="2:23" ht="41.25" customHeight="1" thickBot="1" x14ac:dyDescent="0.25">
      <c r="B36" s="182"/>
      <c r="C36" s="183"/>
      <c r="D36" s="183"/>
      <c r="E36" s="183"/>
      <c r="F36" s="183"/>
      <c r="G36" s="183"/>
      <c r="H36" s="183"/>
      <c r="I36" s="183"/>
      <c r="J36" s="183"/>
      <c r="K36" s="183"/>
      <c r="L36" s="183"/>
      <c r="M36" s="183"/>
      <c r="N36" s="183"/>
      <c r="O36" s="183"/>
      <c r="P36" s="183"/>
      <c r="Q36" s="183"/>
      <c r="R36" s="183"/>
      <c r="S36" s="183"/>
      <c r="T36" s="183"/>
      <c r="U36" s="183"/>
      <c r="V36" s="183"/>
      <c r="W36" s="184"/>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2" min="1" max="22"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3"/>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1898</v>
      </c>
      <c r="D4" s="232" t="s">
        <v>1897</v>
      </c>
      <c r="E4" s="232"/>
      <c r="F4" s="232"/>
      <c r="G4" s="232"/>
      <c r="H4" s="233"/>
      <c r="I4" s="16"/>
      <c r="J4" s="234" t="s">
        <v>6</v>
      </c>
      <c r="K4" s="232"/>
      <c r="L4" s="15" t="s">
        <v>600</v>
      </c>
      <c r="M4" s="235" t="s">
        <v>599</v>
      </c>
      <c r="N4" s="235"/>
      <c r="O4" s="235"/>
      <c r="P4" s="235"/>
      <c r="Q4" s="236"/>
      <c r="R4" s="17"/>
      <c r="S4" s="237" t="s">
        <v>2022</v>
      </c>
      <c r="T4" s="238"/>
      <c r="U4" s="238"/>
      <c r="V4" s="225" t="s">
        <v>544</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419</v>
      </c>
      <c r="D6" s="221" t="s">
        <v>1894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v>
      </c>
      <c r="K8" s="24" t="s">
        <v>19</v>
      </c>
      <c r="L8" s="24" t="s">
        <v>19</v>
      </c>
      <c r="M8" s="24" t="s">
        <v>19</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66.75" customHeight="1" thickTop="1" thickBot="1" x14ac:dyDescent="0.25">
      <c r="B10" s="25" t="s">
        <v>21</v>
      </c>
      <c r="C10" s="225" t="s">
        <v>1903</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1902</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thickBot="1" x14ac:dyDescent="0.25">
      <c r="B21" s="201" t="s">
        <v>1901</v>
      </c>
      <c r="C21" s="202"/>
      <c r="D21" s="202"/>
      <c r="E21" s="202"/>
      <c r="F21" s="202"/>
      <c r="G21" s="202"/>
      <c r="H21" s="202"/>
      <c r="I21" s="202"/>
      <c r="J21" s="202"/>
      <c r="K21" s="202"/>
      <c r="L21" s="202"/>
      <c r="M21" s="203" t="s">
        <v>419</v>
      </c>
      <c r="N21" s="203"/>
      <c r="O21" s="203" t="s">
        <v>48</v>
      </c>
      <c r="P21" s="203"/>
      <c r="Q21" s="204" t="s">
        <v>64</v>
      </c>
      <c r="R21" s="204"/>
      <c r="S21" s="33" t="s">
        <v>792</v>
      </c>
      <c r="T21" s="33" t="s">
        <v>792</v>
      </c>
      <c r="U21" s="33" t="s">
        <v>1900</v>
      </c>
      <c r="V21" s="33">
        <f>+IF(ISERR(U21/T21*100),"N/A",ROUND(U21/T21*100,2))</f>
        <v>146.78</v>
      </c>
      <c r="W21" s="34">
        <f>+IF(ISERR(U21/S21*100),"N/A",ROUND(U21/S21*100,2))</f>
        <v>146.78</v>
      </c>
    </row>
    <row r="22" spans="2:27" ht="21.75" customHeight="1" thickTop="1" thickBot="1" x14ac:dyDescent="0.25">
      <c r="B22" s="9" t="s">
        <v>59</v>
      </c>
      <c r="C22" s="10"/>
      <c r="D22" s="10"/>
      <c r="E22" s="10"/>
      <c r="F22" s="10"/>
      <c r="G22" s="10"/>
      <c r="H22" s="11"/>
      <c r="I22" s="11"/>
      <c r="J22" s="11"/>
      <c r="K22" s="11"/>
      <c r="L22" s="11"/>
      <c r="M22" s="11"/>
      <c r="N22" s="11"/>
      <c r="O22" s="11"/>
      <c r="P22" s="11"/>
      <c r="Q22" s="11"/>
      <c r="R22" s="11"/>
      <c r="S22" s="11"/>
      <c r="T22" s="11"/>
      <c r="U22" s="11"/>
      <c r="V22" s="11"/>
      <c r="W22" s="12"/>
      <c r="X22" s="35"/>
    </row>
    <row r="23" spans="2:27" ht="29.25" customHeight="1" thickTop="1" thickBot="1" x14ac:dyDescent="0.25">
      <c r="B23" s="185" t="s">
        <v>2281</v>
      </c>
      <c r="C23" s="186"/>
      <c r="D23" s="186"/>
      <c r="E23" s="186"/>
      <c r="F23" s="186"/>
      <c r="G23" s="186"/>
      <c r="H23" s="186"/>
      <c r="I23" s="186"/>
      <c r="J23" s="186"/>
      <c r="K23" s="186"/>
      <c r="L23" s="186"/>
      <c r="M23" s="186"/>
      <c r="N23" s="186"/>
      <c r="O23" s="186"/>
      <c r="P23" s="186"/>
      <c r="Q23" s="187"/>
      <c r="R23" s="36" t="s">
        <v>41</v>
      </c>
      <c r="S23" s="191" t="s">
        <v>42</v>
      </c>
      <c r="T23" s="191"/>
      <c r="U23" s="37" t="s">
        <v>60</v>
      </c>
      <c r="V23" s="192" t="s">
        <v>61</v>
      </c>
      <c r="W23" s="193"/>
    </row>
    <row r="24" spans="2:27" ht="30.75" customHeight="1" thickBot="1" x14ac:dyDescent="0.25">
      <c r="B24" s="188"/>
      <c r="C24" s="189"/>
      <c r="D24" s="189"/>
      <c r="E24" s="189"/>
      <c r="F24" s="189"/>
      <c r="G24" s="189"/>
      <c r="H24" s="189"/>
      <c r="I24" s="189"/>
      <c r="J24" s="189"/>
      <c r="K24" s="189"/>
      <c r="L24" s="189"/>
      <c r="M24" s="189"/>
      <c r="N24" s="189"/>
      <c r="O24" s="189"/>
      <c r="P24" s="189"/>
      <c r="Q24" s="190"/>
      <c r="R24" s="38" t="s">
        <v>62</v>
      </c>
      <c r="S24" s="38" t="s">
        <v>62</v>
      </c>
      <c r="T24" s="38" t="s">
        <v>48</v>
      </c>
      <c r="U24" s="38" t="s">
        <v>62</v>
      </c>
      <c r="V24" s="38" t="s">
        <v>63</v>
      </c>
      <c r="W24" s="39" t="s">
        <v>64</v>
      </c>
      <c r="Y24" s="35"/>
    </row>
    <row r="25" spans="2:27" ht="23.25" customHeight="1" thickBot="1" x14ac:dyDescent="0.25">
      <c r="B25" s="194" t="s">
        <v>65</v>
      </c>
      <c r="C25" s="195"/>
      <c r="D25" s="195"/>
      <c r="E25" s="40" t="s">
        <v>416</v>
      </c>
      <c r="F25" s="40"/>
      <c r="G25" s="40"/>
      <c r="H25" s="41"/>
      <c r="I25" s="41"/>
      <c r="J25" s="41"/>
      <c r="K25" s="41"/>
      <c r="L25" s="41"/>
      <c r="M25" s="41"/>
      <c r="N25" s="41"/>
      <c r="O25" s="41"/>
      <c r="P25" s="42"/>
      <c r="Q25" s="42"/>
      <c r="R25" s="43" t="s">
        <v>1899</v>
      </c>
      <c r="S25" s="44" t="s">
        <v>10</v>
      </c>
      <c r="T25" s="42"/>
      <c r="U25" s="44" t="s">
        <v>1899</v>
      </c>
      <c r="V25" s="42"/>
      <c r="W25" s="45">
        <f>+IF(ISERR(U25/R25*100),"N/A",ROUND(U25/R25*100,2))</f>
        <v>100</v>
      </c>
    </row>
    <row r="26" spans="2:27" ht="26.25" customHeight="1" thickBot="1" x14ac:dyDescent="0.25">
      <c r="B26" s="196" t="s">
        <v>69</v>
      </c>
      <c r="C26" s="197"/>
      <c r="D26" s="197"/>
      <c r="E26" s="46" t="s">
        <v>416</v>
      </c>
      <c r="F26" s="46"/>
      <c r="G26" s="46"/>
      <c r="H26" s="47"/>
      <c r="I26" s="47"/>
      <c r="J26" s="47"/>
      <c r="K26" s="47"/>
      <c r="L26" s="47"/>
      <c r="M26" s="47"/>
      <c r="N26" s="47"/>
      <c r="O26" s="47"/>
      <c r="P26" s="48"/>
      <c r="Q26" s="48"/>
      <c r="R26" s="49" t="s">
        <v>1899</v>
      </c>
      <c r="S26" s="50" t="s">
        <v>1899</v>
      </c>
      <c r="T26" s="50">
        <f>+IF(ISERR(S26/R26*100),"N/A",ROUND(S26/R26*100,2))</f>
        <v>100</v>
      </c>
      <c r="U26" s="50" t="s">
        <v>1899</v>
      </c>
      <c r="V26" s="50">
        <f>+IF(ISERR(U26/S26*100),"N/A",ROUND(U26/S26*100,2))</f>
        <v>100</v>
      </c>
      <c r="W26" s="51">
        <f>+IF(ISERR(U26/R26*100),"N/A",ROUND(U26/R26*100,2))</f>
        <v>100</v>
      </c>
    </row>
    <row r="27" spans="2:27" ht="22.5" customHeight="1" thickTop="1" thickBot="1" x14ac:dyDescent="0.25">
      <c r="B27" s="9" t="s">
        <v>71</v>
      </c>
      <c r="C27" s="10"/>
      <c r="D27" s="10"/>
      <c r="E27" s="10"/>
      <c r="F27" s="10"/>
      <c r="G27" s="10"/>
      <c r="H27" s="11"/>
      <c r="I27" s="11"/>
      <c r="J27" s="11"/>
      <c r="K27" s="11"/>
      <c r="L27" s="11"/>
      <c r="M27" s="11"/>
      <c r="N27" s="11"/>
      <c r="O27" s="11"/>
      <c r="P27" s="11"/>
      <c r="Q27" s="11"/>
      <c r="R27" s="11"/>
      <c r="S27" s="11"/>
      <c r="T27" s="11"/>
      <c r="U27" s="11"/>
      <c r="V27" s="11"/>
      <c r="W27" s="12"/>
    </row>
    <row r="28" spans="2:27" ht="37.5" customHeight="1" thickTop="1" x14ac:dyDescent="0.2">
      <c r="B28" s="179" t="s">
        <v>2038</v>
      </c>
      <c r="C28" s="180"/>
      <c r="D28" s="180"/>
      <c r="E28" s="180"/>
      <c r="F28" s="180"/>
      <c r="G28" s="180"/>
      <c r="H28" s="180"/>
      <c r="I28" s="180"/>
      <c r="J28" s="180"/>
      <c r="K28" s="180"/>
      <c r="L28" s="180"/>
      <c r="M28" s="180"/>
      <c r="N28" s="180"/>
      <c r="O28" s="180"/>
      <c r="P28" s="180"/>
      <c r="Q28" s="180"/>
      <c r="R28" s="180"/>
      <c r="S28" s="180"/>
      <c r="T28" s="180"/>
      <c r="U28" s="180"/>
      <c r="V28" s="180"/>
      <c r="W28" s="181"/>
    </row>
    <row r="29" spans="2:27" ht="15" customHeight="1" thickBot="1" x14ac:dyDescent="0.25">
      <c r="B29" s="198"/>
      <c r="C29" s="199"/>
      <c r="D29" s="199"/>
      <c r="E29" s="199"/>
      <c r="F29" s="199"/>
      <c r="G29" s="199"/>
      <c r="H29" s="199"/>
      <c r="I29" s="199"/>
      <c r="J29" s="199"/>
      <c r="K29" s="199"/>
      <c r="L29" s="199"/>
      <c r="M29" s="199"/>
      <c r="N29" s="199"/>
      <c r="O29" s="199"/>
      <c r="P29" s="199"/>
      <c r="Q29" s="199"/>
      <c r="R29" s="199"/>
      <c r="S29" s="199"/>
      <c r="T29" s="199"/>
      <c r="U29" s="199"/>
      <c r="V29" s="199"/>
      <c r="W29" s="200"/>
    </row>
    <row r="30" spans="2:27" ht="37.5" customHeight="1" thickTop="1" x14ac:dyDescent="0.2">
      <c r="B30" s="179" t="s">
        <v>2039</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2040</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5.75" thickBot="1" x14ac:dyDescent="0.25">
      <c r="B33" s="182"/>
      <c r="C33" s="183"/>
      <c r="D33" s="183"/>
      <c r="E33" s="183"/>
      <c r="F33" s="183"/>
      <c r="G33" s="183"/>
      <c r="H33" s="183"/>
      <c r="I33" s="183"/>
      <c r="J33" s="183"/>
      <c r="K33" s="183"/>
      <c r="L33" s="183"/>
      <c r="M33" s="183"/>
      <c r="N33" s="183"/>
      <c r="O33" s="183"/>
      <c r="P33" s="183"/>
      <c r="Q33" s="183"/>
      <c r="R33" s="183"/>
      <c r="S33" s="183"/>
      <c r="T33" s="183"/>
      <c r="U33" s="183"/>
      <c r="V33" s="183"/>
      <c r="W33" s="184"/>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7"/>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1927</v>
      </c>
      <c r="D4" s="232" t="s">
        <v>1926</v>
      </c>
      <c r="E4" s="232"/>
      <c r="F4" s="232"/>
      <c r="G4" s="232"/>
      <c r="H4" s="233"/>
      <c r="I4" s="16"/>
      <c r="J4" s="234" t="s">
        <v>6</v>
      </c>
      <c r="K4" s="232"/>
      <c r="L4" s="15" t="s">
        <v>1925</v>
      </c>
      <c r="M4" s="235" t="s">
        <v>1021</v>
      </c>
      <c r="N4" s="235"/>
      <c r="O4" s="235"/>
      <c r="P4" s="235"/>
      <c r="Q4" s="236"/>
      <c r="R4" s="17"/>
      <c r="S4" s="237" t="s">
        <v>2022</v>
      </c>
      <c r="T4" s="238"/>
      <c r="U4" s="238"/>
      <c r="V4" s="225" t="s">
        <v>84</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1907</v>
      </c>
      <c r="D6" s="221" t="s">
        <v>1924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1923</v>
      </c>
      <c r="K8" s="24" t="s">
        <v>1922</v>
      </c>
      <c r="L8" s="24" t="s">
        <v>19</v>
      </c>
      <c r="M8" s="24" t="s">
        <v>1921</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205.5" customHeight="1" thickTop="1" thickBot="1" x14ac:dyDescent="0.25">
      <c r="B10" s="25" t="s">
        <v>21</v>
      </c>
      <c r="C10" s="225" t="s">
        <v>1920</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1919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1918</v>
      </c>
      <c r="C21" s="202"/>
      <c r="D21" s="202"/>
      <c r="E21" s="202"/>
      <c r="F21" s="202"/>
      <c r="G21" s="202"/>
      <c r="H21" s="202"/>
      <c r="I21" s="202"/>
      <c r="J21" s="202"/>
      <c r="K21" s="202"/>
      <c r="L21" s="202"/>
      <c r="M21" s="203" t="s">
        <v>1907</v>
      </c>
      <c r="N21" s="203"/>
      <c r="O21" s="203" t="s">
        <v>48</v>
      </c>
      <c r="P21" s="203"/>
      <c r="Q21" s="204" t="s">
        <v>49</v>
      </c>
      <c r="R21" s="204"/>
      <c r="S21" s="33" t="s">
        <v>1917</v>
      </c>
      <c r="T21" s="33" t="s">
        <v>1917</v>
      </c>
      <c r="U21" s="33" t="s">
        <v>1916</v>
      </c>
      <c r="V21" s="33">
        <f>+IF(ISERR(U21/T21*100),"N/A",ROUND(U21/T21*100,2))</f>
        <v>94.14</v>
      </c>
      <c r="W21" s="34">
        <f>+IF(ISERR(U21/S21*100),"N/A",ROUND(U21/S21*100,2))</f>
        <v>94.14</v>
      </c>
    </row>
    <row r="22" spans="2:27" ht="56.25" customHeight="1" x14ac:dyDescent="0.2">
      <c r="B22" s="201" t="s">
        <v>1915</v>
      </c>
      <c r="C22" s="202"/>
      <c r="D22" s="202"/>
      <c r="E22" s="202"/>
      <c r="F22" s="202"/>
      <c r="G22" s="202"/>
      <c r="H22" s="202"/>
      <c r="I22" s="202"/>
      <c r="J22" s="202"/>
      <c r="K22" s="202"/>
      <c r="L22" s="202"/>
      <c r="M22" s="203" t="s">
        <v>1907</v>
      </c>
      <c r="N22" s="203"/>
      <c r="O22" s="203" t="s">
        <v>1914</v>
      </c>
      <c r="P22" s="203"/>
      <c r="Q22" s="204" t="s">
        <v>64</v>
      </c>
      <c r="R22" s="204"/>
      <c r="S22" s="33" t="s">
        <v>1913</v>
      </c>
      <c r="T22" s="33" t="s">
        <v>1913</v>
      </c>
      <c r="U22" s="33" t="s">
        <v>1912</v>
      </c>
      <c r="V22" s="33">
        <f>+IF(ISERR(U22/T22*100),"N/A",ROUND(U22/T22*100,2))</f>
        <v>96.04</v>
      </c>
      <c r="W22" s="34">
        <f>+IF(ISERR(U22/S22*100),"N/A",ROUND(U22/S22*100,2))</f>
        <v>96.04</v>
      </c>
    </row>
    <row r="23" spans="2:27" ht="56.25" customHeight="1" x14ac:dyDescent="0.2">
      <c r="B23" s="201" t="s">
        <v>1911</v>
      </c>
      <c r="C23" s="202"/>
      <c r="D23" s="202"/>
      <c r="E23" s="202"/>
      <c r="F23" s="202"/>
      <c r="G23" s="202"/>
      <c r="H23" s="202"/>
      <c r="I23" s="202"/>
      <c r="J23" s="202"/>
      <c r="K23" s="202"/>
      <c r="L23" s="202"/>
      <c r="M23" s="203" t="s">
        <v>1907</v>
      </c>
      <c r="N23" s="203"/>
      <c r="O23" s="203" t="s">
        <v>48</v>
      </c>
      <c r="P23" s="203"/>
      <c r="Q23" s="204" t="s">
        <v>227</v>
      </c>
      <c r="R23" s="204"/>
      <c r="S23" s="33" t="s">
        <v>344</v>
      </c>
      <c r="T23" s="33" t="s">
        <v>344</v>
      </c>
      <c r="U23" s="33" t="s">
        <v>471</v>
      </c>
      <c r="V23" s="33">
        <f>+IF(ISERR(U23/T23*100),"N/A",ROUND(U23/T23*100,2))</f>
        <v>76.069999999999993</v>
      </c>
      <c r="W23" s="34">
        <f>+IF(ISERR(U23/S23*100),"N/A",ROUND(U23/S23*100,2))</f>
        <v>76.069999999999993</v>
      </c>
    </row>
    <row r="24" spans="2:27" ht="56.25" customHeight="1" x14ac:dyDescent="0.2">
      <c r="B24" s="201" t="s">
        <v>1910</v>
      </c>
      <c r="C24" s="202"/>
      <c r="D24" s="202"/>
      <c r="E24" s="202"/>
      <c r="F24" s="202"/>
      <c r="G24" s="202"/>
      <c r="H24" s="202"/>
      <c r="I24" s="202"/>
      <c r="J24" s="202"/>
      <c r="K24" s="202"/>
      <c r="L24" s="202"/>
      <c r="M24" s="203" t="s">
        <v>1907</v>
      </c>
      <c r="N24" s="203"/>
      <c r="O24" s="203" t="s">
        <v>48</v>
      </c>
      <c r="P24" s="203"/>
      <c r="Q24" s="204" t="s">
        <v>227</v>
      </c>
      <c r="R24" s="204"/>
      <c r="S24" s="33" t="s">
        <v>198</v>
      </c>
      <c r="T24" s="33" t="s">
        <v>198</v>
      </c>
      <c r="U24" s="33" t="s">
        <v>1909</v>
      </c>
      <c r="V24" s="33">
        <f>+IF(ISERR(U24/T24*100),"N/A",ROUND(U24/T24*100,2))</f>
        <v>84.5</v>
      </c>
      <c r="W24" s="34">
        <f>+IF(ISERR(U24/S24*100),"N/A",ROUND(U24/S24*100,2))</f>
        <v>84.5</v>
      </c>
    </row>
    <row r="25" spans="2:27" ht="56.25" customHeight="1" thickBot="1" x14ac:dyDescent="0.25">
      <c r="B25" s="201" t="s">
        <v>1908</v>
      </c>
      <c r="C25" s="202"/>
      <c r="D25" s="202"/>
      <c r="E25" s="202"/>
      <c r="F25" s="202"/>
      <c r="G25" s="202"/>
      <c r="H25" s="202"/>
      <c r="I25" s="202"/>
      <c r="J25" s="202"/>
      <c r="K25" s="202"/>
      <c r="L25" s="202"/>
      <c r="M25" s="203" t="s">
        <v>1907</v>
      </c>
      <c r="N25" s="203"/>
      <c r="O25" s="203" t="s">
        <v>48</v>
      </c>
      <c r="P25" s="203"/>
      <c r="Q25" s="204" t="s">
        <v>227</v>
      </c>
      <c r="R25" s="204"/>
      <c r="S25" s="33" t="s">
        <v>1906</v>
      </c>
      <c r="T25" s="33" t="s">
        <v>1906</v>
      </c>
      <c r="U25" s="33" t="s">
        <v>1905</v>
      </c>
      <c r="V25" s="33">
        <f>+IF(ISERR(U25/T25*100),"N/A",ROUND(U25/T25*100,2))</f>
        <v>65.760000000000005</v>
      </c>
      <c r="W25" s="34">
        <f>+IF(ISERR(U25/S25*100),"N/A",ROUND(U25/S25*100,2))</f>
        <v>65.760000000000005</v>
      </c>
    </row>
    <row r="26" spans="2:27" ht="21.75" customHeight="1" thickTop="1" thickBot="1" x14ac:dyDescent="0.25">
      <c r="B26" s="9" t="s">
        <v>59</v>
      </c>
      <c r="C26" s="10"/>
      <c r="D26" s="10"/>
      <c r="E26" s="10"/>
      <c r="F26" s="10"/>
      <c r="G26" s="10"/>
      <c r="H26" s="11"/>
      <c r="I26" s="11"/>
      <c r="J26" s="11"/>
      <c r="K26" s="11"/>
      <c r="L26" s="11"/>
      <c r="M26" s="11"/>
      <c r="N26" s="11"/>
      <c r="O26" s="11"/>
      <c r="P26" s="11"/>
      <c r="Q26" s="11"/>
      <c r="R26" s="11"/>
      <c r="S26" s="11"/>
      <c r="T26" s="11"/>
      <c r="U26" s="11"/>
      <c r="V26" s="11"/>
      <c r="W26" s="12"/>
      <c r="X26" s="35"/>
    </row>
    <row r="27" spans="2:27" ht="29.25" customHeight="1" thickTop="1" thickBot="1" x14ac:dyDescent="0.25">
      <c r="B27" s="185" t="s">
        <v>2281</v>
      </c>
      <c r="C27" s="186"/>
      <c r="D27" s="186"/>
      <c r="E27" s="186"/>
      <c r="F27" s="186"/>
      <c r="G27" s="186"/>
      <c r="H27" s="186"/>
      <c r="I27" s="186"/>
      <c r="J27" s="186"/>
      <c r="K27" s="186"/>
      <c r="L27" s="186"/>
      <c r="M27" s="186"/>
      <c r="N27" s="186"/>
      <c r="O27" s="186"/>
      <c r="P27" s="186"/>
      <c r="Q27" s="187"/>
      <c r="R27" s="36" t="s">
        <v>41</v>
      </c>
      <c r="S27" s="191" t="s">
        <v>42</v>
      </c>
      <c r="T27" s="191"/>
      <c r="U27" s="37" t="s">
        <v>60</v>
      </c>
      <c r="V27" s="192" t="s">
        <v>61</v>
      </c>
      <c r="W27" s="193"/>
    </row>
    <row r="28" spans="2:27" ht="30.75" customHeight="1" thickBot="1" x14ac:dyDescent="0.25">
      <c r="B28" s="188"/>
      <c r="C28" s="189"/>
      <c r="D28" s="189"/>
      <c r="E28" s="189"/>
      <c r="F28" s="189"/>
      <c r="G28" s="189"/>
      <c r="H28" s="189"/>
      <c r="I28" s="189"/>
      <c r="J28" s="189"/>
      <c r="K28" s="189"/>
      <c r="L28" s="189"/>
      <c r="M28" s="189"/>
      <c r="N28" s="189"/>
      <c r="O28" s="189"/>
      <c r="P28" s="189"/>
      <c r="Q28" s="190"/>
      <c r="R28" s="38" t="s">
        <v>62</v>
      </c>
      <c r="S28" s="38" t="s">
        <v>62</v>
      </c>
      <c r="T28" s="38" t="s">
        <v>48</v>
      </c>
      <c r="U28" s="38" t="s">
        <v>62</v>
      </c>
      <c r="V28" s="38" t="s">
        <v>63</v>
      </c>
      <c r="W28" s="39" t="s">
        <v>64</v>
      </c>
      <c r="Y28" s="35"/>
    </row>
    <row r="29" spans="2:27" ht="23.25" customHeight="1" thickBot="1" x14ac:dyDescent="0.25">
      <c r="B29" s="194" t="s">
        <v>65</v>
      </c>
      <c r="C29" s="195"/>
      <c r="D29" s="195"/>
      <c r="E29" s="40" t="s">
        <v>1904</v>
      </c>
      <c r="F29" s="40"/>
      <c r="G29" s="40"/>
      <c r="H29" s="41"/>
      <c r="I29" s="41"/>
      <c r="J29" s="41"/>
      <c r="K29" s="41"/>
      <c r="L29" s="41"/>
      <c r="M29" s="41"/>
      <c r="N29" s="41"/>
      <c r="O29" s="41"/>
      <c r="P29" s="42"/>
      <c r="Q29" s="42"/>
      <c r="R29" s="43" t="s">
        <v>116</v>
      </c>
      <c r="S29" s="44" t="s">
        <v>10</v>
      </c>
      <c r="T29" s="42"/>
      <c r="U29" s="44" t="s">
        <v>84</v>
      </c>
      <c r="V29" s="42"/>
      <c r="W29" s="45" t="str">
        <f>+IF(ISERR(U29/R29*100),"N/A",ROUND(U29/R29*100,2))</f>
        <v>N/A</v>
      </c>
    </row>
    <row r="30" spans="2:27" ht="26.25" customHeight="1" thickBot="1" x14ac:dyDescent="0.25">
      <c r="B30" s="196" t="s">
        <v>69</v>
      </c>
      <c r="C30" s="197"/>
      <c r="D30" s="197"/>
      <c r="E30" s="46" t="s">
        <v>1904</v>
      </c>
      <c r="F30" s="46"/>
      <c r="G30" s="46"/>
      <c r="H30" s="47"/>
      <c r="I30" s="47"/>
      <c r="J30" s="47"/>
      <c r="K30" s="47"/>
      <c r="L30" s="47"/>
      <c r="M30" s="47"/>
      <c r="N30" s="47"/>
      <c r="O30" s="47"/>
      <c r="P30" s="48"/>
      <c r="Q30" s="48"/>
      <c r="R30" s="49" t="s">
        <v>116</v>
      </c>
      <c r="S30" s="50" t="s">
        <v>84</v>
      </c>
      <c r="T30" s="50" t="str">
        <f>+IF(ISERR(S30/R30*100),"N/A",ROUND(S30/R30*100,2))</f>
        <v>N/A</v>
      </c>
      <c r="U30" s="50" t="s">
        <v>84</v>
      </c>
      <c r="V30" s="50" t="str">
        <f>+IF(ISERR(U30/S30*100),"N/A",ROUND(U30/S30*100,2))</f>
        <v>N/A</v>
      </c>
      <c r="W30" s="51" t="str">
        <f>+IF(ISERR(U30/R30*100),"N/A",ROUND(U30/R30*100,2))</f>
        <v>N/A</v>
      </c>
    </row>
    <row r="31" spans="2:27" ht="22.5" customHeight="1" thickTop="1" thickBot="1" x14ac:dyDescent="0.25">
      <c r="B31" s="9" t="s">
        <v>71</v>
      </c>
      <c r="C31" s="10"/>
      <c r="D31" s="10"/>
      <c r="E31" s="10"/>
      <c r="F31" s="10"/>
      <c r="G31" s="10"/>
      <c r="H31" s="11"/>
      <c r="I31" s="11"/>
      <c r="J31" s="11"/>
      <c r="K31" s="11"/>
      <c r="L31" s="11"/>
      <c r="M31" s="11"/>
      <c r="N31" s="11"/>
      <c r="O31" s="11"/>
      <c r="P31" s="11"/>
      <c r="Q31" s="11"/>
      <c r="R31" s="11"/>
      <c r="S31" s="11"/>
      <c r="T31" s="11"/>
      <c r="U31" s="11"/>
      <c r="V31" s="11"/>
      <c r="W31" s="12"/>
    </row>
    <row r="32" spans="2:27" ht="37.5" customHeight="1" thickTop="1" x14ac:dyDescent="0.2">
      <c r="B32" s="179" t="s">
        <v>2035</v>
      </c>
      <c r="C32" s="180"/>
      <c r="D32" s="180"/>
      <c r="E32" s="180"/>
      <c r="F32" s="180"/>
      <c r="G32" s="180"/>
      <c r="H32" s="180"/>
      <c r="I32" s="180"/>
      <c r="J32" s="180"/>
      <c r="K32" s="180"/>
      <c r="L32" s="180"/>
      <c r="M32" s="180"/>
      <c r="N32" s="180"/>
      <c r="O32" s="180"/>
      <c r="P32" s="180"/>
      <c r="Q32" s="180"/>
      <c r="R32" s="180"/>
      <c r="S32" s="180"/>
      <c r="T32" s="180"/>
      <c r="U32" s="180"/>
      <c r="V32" s="180"/>
      <c r="W32" s="181"/>
    </row>
    <row r="33" spans="2:23" ht="82.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2036</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34.25" customHeight="1" thickBot="1" x14ac:dyDescent="0.25">
      <c r="B35" s="198"/>
      <c r="C35" s="199"/>
      <c r="D35" s="199"/>
      <c r="E35" s="199"/>
      <c r="F35" s="199"/>
      <c r="G35" s="199"/>
      <c r="H35" s="199"/>
      <c r="I35" s="199"/>
      <c r="J35" s="199"/>
      <c r="K35" s="199"/>
      <c r="L35" s="199"/>
      <c r="M35" s="199"/>
      <c r="N35" s="199"/>
      <c r="O35" s="199"/>
      <c r="P35" s="199"/>
      <c r="Q35" s="199"/>
      <c r="R35" s="199"/>
      <c r="S35" s="199"/>
      <c r="T35" s="199"/>
      <c r="U35" s="199"/>
      <c r="V35" s="199"/>
      <c r="W35" s="200"/>
    </row>
    <row r="36" spans="2:23" ht="37.5" customHeight="1" thickTop="1" x14ac:dyDescent="0.2">
      <c r="B36" s="179" t="s">
        <v>2037</v>
      </c>
      <c r="C36" s="180"/>
      <c r="D36" s="180"/>
      <c r="E36" s="180"/>
      <c r="F36" s="180"/>
      <c r="G36" s="180"/>
      <c r="H36" s="180"/>
      <c r="I36" s="180"/>
      <c r="J36" s="180"/>
      <c r="K36" s="180"/>
      <c r="L36" s="180"/>
      <c r="M36" s="180"/>
      <c r="N36" s="180"/>
      <c r="O36" s="180"/>
      <c r="P36" s="180"/>
      <c r="Q36" s="180"/>
      <c r="R36" s="180"/>
      <c r="S36" s="180"/>
      <c r="T36" s="180"/>
      <c r="U36" s="180"/>
      <c r="V36" s="180"/>
      <c r="W36" s="181"/>
    </row>
    <row r="37" spans="2:23" ht="57" customHeight="1" thickBot="1" x14ac:dyDescent="0.25">
      <c r="B37" s="182"/>
      <c r="C37" s="183"/>
      <c r="D37" s="183"/>
      <c r="E37" s="183"/>
      <c r="F37" s="183"/>
      <c r="G37" s="183"/>
      <c r="H37" s="183"/>
      <c r="I37" s="183"/>
      <c r="J37" s="183"/>
      <c r="K37" s="183"/>
      <c r="L37" s="183"/>
      <c r="M37" s="183"/>
      <c r="N37" s="183"/>
      <c r="O37" s="183"/>
      <c r="P37" s="183"/>
      <c r="Q37" s="183"/>
      <c r="R37" s="183"/>
      <c r="S37" s="183"/>
      <c r="T37" s="183"/>
      <c r="U37" s="183"/>
      <c r="V37" s="183"/>
      <c r="W37" s="184"/>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AC35"/>
  <sheetViews>
    <sheetView view="pageBreakPreview" zoomScale="80" zoomScaleNormal="100" zoomScaleSheetLayoutView="80" workbookViewId="0">
      <selection sqref="A1:P1"/>
    </sheetView>
  </sheetViews>
  <sheetFormatPr baseColWidth="10" defaultColWidth="10" defaultRowHeight="15" x14ac:dyDescent="0.2"/>
  <cols>
    <col min="1" max="1" width="2" style="8" customWidth="1"/>
    <col min="2" max="2" width="16.375" style="26" customWidth="1"/>
    <col min="3" max="3" width="5.875" style="27" customWidth="1"/>
    <col min="4" max="4" width="8.625" style="27" customWidth="1"/>
    <col min="5" max="5" width="9.75" style="27" customWidth="1"/>
    <col min="6" max="6" width="3.375" style="27" customWidth="1"/>
    <col min="7" max="7" width="6.25" style="27" customWidth="1"/>
    <col min="8" max="8" width="6" style="8" customWidth="1"/>
    <col min="9" max="9" width="6.625" style="8" customWidth="1"/>
    <col min="10" max="13" width="10" style="8" customWidth="1"/>
    <col min="14" max="14" width="8" style="8" customWidth="1"/>
    <col min="15" max="15" width="9" style="8" customWidth="1"/>
    <col min="16" max="16" width="8.25" style="8" customWidth="1"/>
    <col min="17" max="17" width="8.75" style="8" customWidth="1"/>
    <col min="18" max="18" width="11.875" style="8" customWidth="1"/>
    <col min="19" max="19" width="12.625" style="8" customWidth="1"/>
    <col min="20" max="21" width="11.125" style="8" customWidth="1"/>
    <col min="22" max="22" width="10.375" style="8" customWidth="1"/>
    <col min="23" max="24" width="10" style="8"/>
    <col min="25" max="25" width="12.875" style="8" customWidth="1"/>
    <col min="26" max="28" width="10" style="8"/>
    <col min="29" max="29" width="10.375" style="8" bestFit="1" customWidth="1"/>
    <col min="30" max="16384" width="10" style="8"/>
  </cols>
  <sheetData>
    <row r="1" spans="1:29" s="3" customFormat="1" ht="39.75" customHeight="1" x14ac:dyDescent="0.3">
      <c r="A1" s="230" t="s">
        <v>0</v>
      </c>
      <c r="B1" s="230"/>
      <c r="C1" s="230"/>
      <c r="D1" s="230"/>
      <c r="E1" s="230"/>
      <c r="F1" s="230"/>
      <c r="G1" s="230"/>
      <c r="H1" s="230"/>
      <c r="I1" s="230"/>
      <c r="J1" s="230"/>
      <c r="K1" s="230"/>
      <c r="L1" s="230"/>
      <c r="M1" s="230"/>
      <c r="N1" s="230"/>
      <c r="O1" s="230"/>
      <c r="P1" s="230"/>
      <c r="Q1" s="1" t="s">
        <v>1</v>
      </c>
      <c r="R1" s="2"/>
      <c r="S1" s="2"/>
      <c r="T1" s="2"/>
      <c r="V1" s="4"/>
      <c r="W1" s="5"/>
      <c r="X1" s="5"/>
      <c r="Y1" s="6"/>
      <c r="AC1" s="7"/>
    </row>
    <row r="2" spans="1:29" ht="49.5" customHeight="1" thickBot="1" x14ac:dyDescent="0.25">
      <c r="B2" s="231" t="s">
        <v>2280</v>
      </c>
      <c r="C2" s="231"/>
      <c r="D2" s="231"/>
      <c r="E2" s="231"/>
      <c r="F2" s="231"/>
      <c r="G2" s="231"/>
      <c r="H2" s="231"/>
      <c r="I2" s="231"/>
      <c r="J2" s="231"/>
      <c r="K2" s="231"/>
      <c r="L2" s="231"/>
      <c r="M2" s="231"/>
      <c r="N2" s="231"/>
      <c r="O2" s="231"/>
      <c r="P2" s="231"/>
      <c r="Q2" s="231"/>
      <c r="R2" s="231"/>
      <c r="S2" s="231"/>
      <c r="T2" s="231"/>
      <c r="U2" s="231"/>
      <c r="V2" s="231"/>
      <c r="W2" s="231"/>
    </row>
    <row r="3" spans="1:29" ht="22.5" customHeight="1" thickTop="1" thickBot="1" x14ac:dyDescent="0.25">
      <c r="B3" s="9" t="s">
        <v>2</v>
      </c>
      <c r="C3" s="10"/>
      <c r="D3" s="10"/>
      <c r="E3" s="10"/>
      <c r="F3" s="10"/>
      <c r="G3" s="10"/>
      <c r="H3" s="11"/>
      <c r="I3" s="11"/>
      <c r="J3" s="11"/>
      <c r="K3" s="11"/>
      <c r="L3" s="11"/>
      <c r="M3" s="11"/>
      <c r="N3" s="11"/>
      <c r="O3" s="11"/>
      <c r="P3" s="11"/>
      <c r="Q3" s="11"/>
      <c r="R3" s="11"/>
      <c r="S3" s="11"/>
      <c r="T3" s="11"/>
      <c r="U3" s="11"/>
      <c r="V3" s="11"/>
      <c r="W3" s="12"/>
    </row>
    <row r="4" spans="1:29" ht="54" customHeight="1" thickTop="1" thickBot="1" x14ac:dyDescent="0.25">
      <c r="A4" s="13"/>
      <c r="B4" s="14" t="s">
        <v>3</v>
      </c>
      <c r="C4" s="15" t="s">
        <v>1927</v>
      </c>
      <c r="D4" s="232" t="s">
        <v>1926</v>
      </c>
      <c r="E4" s="232"/>
      <c r="F4" s="232"/>
      <c r="G4" s="232"/>
      <c r="H4" s="233"/>
      <c r="I4" s="16"/>
      <c r="J4" s="234" t="s">
        <v>6</v>
      </c>
      <c r="K4" s="232"/>
      <c r="L4" s="15" t="s">
        <v>1945</v>
      </c>
      <c r="M4" s="235" t="s">
        <v>1944</v>
      </c>
      <c r="N4" s="235"/>
      <c r="O4" s="235"/>
      <c r="P4" s="235"/>
      <c r="Q4" s="236"/>
      <c r="R4" s="17"/>
      <c r="S4" s="237" t="s">
        <v>2022</v>
      </c>
      <c r="T4" s="238"/>
      <c r="U4" s="238"/>
      <c r="V4" s="225" t="s">
        <v>84</v>
      </c>
      <c r="W4" s="226"/>
    </row>
    <row r="5" spans="1:29" ht="15.75" customHeight="1" thickTop="1" x14ac:dyDescent="0.2">
      <c r="B5" s="18" t="s">
        <v>10</v>
      </c>
      <c r="C5" s="223" t="s">
        <v>10</v>
      </c>
      <c r="D5" s="223"/>
      <c r="E5" s="223"/>
      <c r="F5" s="223"/>
      <c r="G5" s="223"/>
      <c r="H5" s="223"/>
      <c r="I5" s="223"/>
      <c r="J5" s="223"/>
      <c r="K5" s="223"/>
      <c r="L5" s="223"/>
      <c r="M5" s="223"/>
      <c r="N5" s="223"/>
      <c r="O5" s="223"/>
      <c r="P5" s="223"/>
      <c r="Q5" s="223"/>
      <c r="R5" s="223"/>
      <c r="S5" s="223"/>
      <c r="T5" s="223"/>
      <c r="U5" s="223"/>
      <c r="V5" s="223"/>
      <c r="W5" s="224"/>
    </row>
    <row r="6" spans="1:29" ht="30" customHeight="1" thickBot="1" x14ac:dyDescent="0.25">
      <c r="B6" s="18" t="s">
        <v>11</v>
      </c>
      <c r="C6" s="19" t="s">
        <v>1907</v>
      </c>
      <c r="D6" s="221" t="s">
        <v>1924</v>
      </c>
      <c r="E6" s="221"/>
      <c r="F6" s="221"/>
      <c r="G6" s="221"/>
      <c r="H6" s="221"/>
      <c r="I6" s="20"/>
      <c r="J6" s="239" t="s">
        <v>14</v>
      </c>
      <c r="K6" s="239"/>
      <c r="L6" s="239" t="s">
        <v>15</v>
      </c>
      <c r="M6" s="239"/>
      <c r="N6" s="224" t="s">
        <v>10</v>
      </c>
      <c r="O6" s="224"/>
      <c r="P6" s="224"/>
      <c r="Q6" s="224"/>
      <c r="R6" s="224"/>
      <c r="S6" s="224"/>
      <c r="T6" s="224"/>
      <c r="U6" s="224"/>
      <c r="V6" s="224"/>
      <c r="W6" s="224"/>
    </row>
    <row r="7" spans="1:29" ht="30" customHeight="1" thickBot="1" x14ac:dyDescent="0.25">
      <c r="B7" s="21"/>
      <c r="C7" s="19" t="s">
        <v>10</v>
      </c>
      <c r="D7" s="223" t="s">
        <v>10</v>
      </c>
      <c r="E7" s="223"/>
      <c r="F7" s="223"/>
      <c r="G7" s="223"/>
      <c r="H7" s="223"/>
      <c r="I7" s="20"/>
      <c r="J7" s="22" t="s">
        <v>16</v>
      </c>
      <c r="K7" s="22" t="s">
        <v>17</v>
      </c>
      <c r="L7" s="22" t="s">
        <v>16</v>
      </c>
      <c r="M7" s="22" t="s">
        <v>17</v>
      </c>
      <c r="N7" s="23"/>
      <c r="O7" s="224" t="s">
        <v>10</v>
      </c>
      <c r="P7" s="224"/>
      <c r="Q7" s="224"/>
      <c r="R7" s="224"/>
      <c r="S7" s="224"/>
      <c r="T7" s="224"/>
      <c r="U7" s="224"/>
      <c r="V7" s="224"/>
      <c r="W7" s="224"/>
    </row>
    <row r="8" spans="1:29" ht="30" customHeight="1" thickBot="1" x14ac:dyDescent="0.25">
      <c r="B8" s="21"/>
      <c r="C8" s="19" t="s">
        <v>10</v>
      </c>
      <c r="D8" s="223" t="s">
        <v>10</v>
      </c>
      <c r="E8" s="223"/>
      <c r="F8" s="223"/>
      <c r="G8" s="223"/>
      <c r="H8" s="223"/>
      <c r="I8" s="20"/>
      <c r="J8" s="24" t="s">
        <v>1943</v>
      </c>
      <c r="K8" s="24" t="s">
        <v>1942</v>
      </c>
      <c r="L8" s="24" t="s">
        <v>1941</v>
      </c>
      <c r="M8" s="24" t="s">
        <v>1940</v>
      </c>
      <c r="N8" s="23"/>
      <c r="O8" s="20"/>
      <c r="P8" s="224" t="s">
        <v>10</v>
      </c>
      <c r="Q8" s="224"/>
      <c r="R8" s="224"/>
      <c r="S8" s="224"/>
      <c r="T8" s="224"/>
      <c r="U8" s="224"/>
      <c r="V8" s="224"/>
      <c r="W8" s="224"/>
    </row>
    <row r="9" spans="1:29" ht="25.5" customHeight="1" thickBot="1" x14ac:dyDescent="0.25">
      <c r="B9" s="21"/>
      <c r="C9" s="223" t="s">
        <v>10</v>
      </c>
      <c r="D9" s="223"/>
      <c r="E9" s="223"/>
      <c r="F9" s="223"/>
      <c r="G9" s="223"/>
      <c r="H9" s="223"/>
      <c r="I9" s="223"/>
      <c r="J9" s="223"/>
      <c r="K9" s="223"/>
      <c r="L9" s="223"/>
      <c r="M9" s="223"/>
      <c r="N9" s="223"/>
      <c r="O9" s="223"/>
      <c r="P9" s="223"/>
      <c r="Q9" s="223"/>
      <c r="R9" s="223"/>
      <c r="S9" s="223"/>
      <c r="T9" s="223"/>
      <c r="U9" s="223"/>
      <c r="V9" s="223"/>
      <c r="W9" s="224"/>
    </row>
    <row r="10" spans="1:29" ht="108" customHeight="1" thickTop="1" thickBot="1" x14ac:dyDescent="0.25">
      <c r="B10" s="25" t="s">
        <v>21</v>
      </c>
      <c r="C10" s="225" t="s">
        <v>1939</v>
      </c>
      <c r="D10" s="225"/>
      <c r="E10" s="225"/>
      <c r="F10" s="225"/>
      <c r="G10" s="225"/>
      <c r="H10" s="225"/>
      <c r="I10" s="225"/>
      <c r="J10" s="225"/>
      <c r="K10" s="225"/>
      <c r="L10" s="225"/>
      <c r="M10" s="225"/>
      <c r="N10" s="225"/>
      <c r="O10" s="225"/>
      <c r="P10" s="225"/>
      <c r="Q10" s="225"/>
      <c r="R10" s="225"/>
      <c r="S10" s="225"/>
      <c r="T10" s="225"/>
      <c r="U10" s="225"/>
      <c r="V10" s="225"/>
      <c r="W10" s="226"/>
    </row>
    <row r="11" spans="1:29" ht="9" customHeight="1" thickTop="1" thickBot="1" x14ac:dyDescent="0.25"/>
    <row r="12" spans="1:29" ht="21.75" customHeight="1" thickTop="1" thickBot="1" x14ac:dyDescent="0.25">
      <c r="B12" s="9" t="s">
        <v>23</v>
      </c>
      <c r="C12" s="10"/>
      <c r="D12" s="10"/>
      <c r="E12" s="10"/>
      <c r="F12" s="10"/>
      <c r="G12" s="10"/>
      <c r="H12" s="11"/>
      <c r="I12" s="11"/>
      <c r="J12" s="11"/>
      <c r="K12" s="11"/>
      <c r="L12" s="11"/>
      <c r="M12" s="11"/>
      <c r="N12" s="11"/>
      <c r="O12" s="11"/>
      <c r="P12" s="11"/>
      <c r="Q12" s="11"/>
      <c r="R12" s="11"/>
      <c r="S12" s="11"/>
      <c r="T12" s="11"/>
      <c r="U12" s="11"/>
      <c r="V12" s="11"/>
      <c r="W12" s="12"/>
    </row>
    <row r="13" spans="1:29" ht="19.5" customHeight="1" thickTop="1" x14ac:dyDescent="0.2">
      <c r="B13" s="227" t="s">
        <v>24</v>
      </c>
      <c r="C13" s="228"/>
      <c r="D13" s="228"/>
      <c r="E13" s="228"/>
      <c r="F13" s="228"/>
      <c r="G13" s="228"/>
      <c r="H13" s="228"/>
      <c r="I13" s="228"/>
      <c r="J13" s="28"/>
      <c r="K13" s="228" t="s">
        <v>25</v>
      </c>
      <c r="L13" s="228"/>
      <c r="M13" s="228"/>
      <c r="N13" s="228"/>
      <c r="O13" s="228"/>
      <c r="P13" s="228"/>
      <c r="Q13" s="228"/>
      <c r="R13" s="29"/>
      <c r="S13" s="228" t="s">
        <v>26</v>
      </c>
      <c r="T13" s="228"/>
      <c r="U13" s="228"/>
      <c r="V13" s="228"/>
      <c r="W13" s="229"/>
    </row>
    <row r="14" spans="1:29" ht="69" customHeight="1" x14ac:dyDescent="0.2">
      <c r="B14" s="18" t="s">
        <v>27</v>
      </c>
      <c r="C14" s="221" t="s">
        <v>10</v>
      </c>
      <c r="D14" s="221"/>
      <c r="E14" s="221"/>
      <c r="F14" s="221"/>
      <c r="G14" s="221"/>
      <c r="H14" s="221"/>
      <c r="I14" s="221"/>
      <c r="J14" s="30"/>
      <c r="K14" s="30" t="s">
        <v>28</v>
      </c>
      <c r="L14" s="221" t="s">
        <v>10</v>
      </c>
      <c r="M14" s="221"/>
      <c r="N14" s="221"/>
      <c r="O14" s="221"/>
      <c r="P14" s="221"/>
      <c r="Q14" s="221"/>
      <c r="R14" s="20"/>
      <c r="S14" s="30" t="s">
        <v>29</v>
      </c>
      <c r="T14" s="222" t="s">
        <v>1919</v>
      </c>
      <c r="U14" s="222"/>
      <c r="V14" s="222"/>
      <c r="W14" s="222"/>
    </row>
    <row r="15" spans="1:29" ht="86.25" customHeight="1" x14ac:dyDescent="0.2">
      <c r="B15" s="18" t="s">
        <v>31</v>
      </c>
      <c r="C15" s="221" t="s">
        <v>10</v>
      </c>
      <c r="D15" s="221"/>
      <c r="E15" s="221"/>
      <c r="F15" s="221"/>
      <c r="G15" s="221"/>
      <c r="H15" s="221"/>
      <c r="I15" s="221"/>
      <c r="J15" s="30"/>
      <c r="K15" s="30" t="s">
        <v>31</v>
      </c>
      <c r="L15" s="221" t="s">
        <v>10</v>
      </c>
      <c r="M15" s="221"/>
      <c r="N15" s="221"/>
      <c r="O15" s="221"/>
      <c r="P15" s="221"/>
      <c r="Q15" s="221"/>
      <c r="R15" s="20"/>
      <c r="S15" s="30" t="s">
        <v>32</v>
      </c>
      <c r="T15" s="222" t="s">
        <v>10</v>
      </c>
      <c r="U15" s="222"/>
      <c r="V15" s="222"/>
      <c r="W15" s="222"/>
    </row>
    <row r="16" spans="1:29" ht="25.5" customHeight="1" thickBot="1" x14ac:dyDescent="0.25">
      <c r="B16" s="31" t="s">
        <v>33</v>
      </c>
      <c r="C16" s="205" t="s">
        <v>10</v>
      </c>
      <c r="D16" s="205"/>
      <c r="E16" s="205"/>
      <c r="F16" s="205"/>
      <c r="G16" s="205"/>
      <c r="H16" s="205"/>
      <c r="I16" s="205"/>
      <c r="J16" s="205"/>
      <c r="K16" s="205"/>
      <c r="L16" s="205"/>
      <c r="M16" s="205"/>
      <c r="N16" s="205"/>
      <c r="O16" s="205"/>
      <c r="P16" s="205"/>
      <c r="Q16" s="205"/>
      <c r="R16" s="205"/>
      <c r="S16" s="205"/>
      <c r="T16" s="205"/>
      <c r="U16" s="205"/>
      <c r="V16" s="205"/>
      <c r="W16" s="206"/>
    </row>
    <row r="17" spans="2:27" ht="21.75" customHeight="1" thickTop="1" thickBot="1" x14ac:dyDescent="0.25">
      <c r="B17" s="9" t="s">
        <v>34</v>
      </c>
      <c r="C17" s="10"/>
      <c r="D17" s="10"/>
      <c r="E17" s="10"/>
      <c r="F17" s="10"/>
      <c r="G17" s="10"/>
      <c r="H17" s="11"/>
      <c r="I17" s="11"/>
      <c r="J17" s="11"/>
      <c r="K17" s="11"/>
      <c r="L17" s="11"/>
      <c r="M17" s="11"/>
      <c r="N17" s="11"/>
      <c r="O17" s="11"/>
      <c r="P17" s="11"/>
      <c r="Q17" s="11"/>
      <c r="R17" s="11"/>
      <c r="S17" s="11"/>
      <c r="T17" s="11"/>
      <c r="U17" s="11"/>
      <c r="V17" s="11"/>
      <c r="W17" s="12"/>
    </row>
    <row r="18" spans="2:27" ht="25.5" customHeight="1" thickTop="1" thickBot="1" x14ac:dyDescent="0.25">
      <c r="B18" s="207" t="s">
        <v>35</v>
      </c>
      <c r="C18" s="208"/>
      <c r="D18" s="208"/>
      <c r="E18" s="208"/>
      <c r="F18" s="208"/>
      <c r="G18" s="208"/>
      <c r="H18" s="208"/>
      <c r="I18" s="208"/>
      <c r="J18" s="208"/>
      <c r="K18" s="208"/>
      <c r="L18" s="208"/>
      <c r="M18" s="208"/>
      <c r="N18" s="208"/>
      <c r="O18" s="208"/>
      <c r="P18" s="208"/>
      <c r="Q18" s="208"/>
      <c r="R18" s="208"/>
      <c r="S18" s="208"/>
      <c r="T18" s="209"/>
      <c r="U18" s="192" t="s">
        <v>36</v>
      </c>
      <c r="V18" s="191"/>
      <c r="W18" s="193"/>
    </row>
    <row r="19" spans="2:27" ht="14.25" customHeight="1" x14ac:dyDescent="0.2">
      <c r="B19" s="210" t="s">
        <v>37</v>
      </c>
      <c r="C19" s="211"/>
      <c r="D19" s="211"/>
      <c r="E19" s="211"/>
      <c r="F19" s="211"/>
      <c r="G19" s="211"/>
      <c r="H19" s="211"/>
      <c r="I19" s="211"/>
      <c r="J19" s="211"/>
      <c r="K19" s="211"/>
      <c r="L19" s="211"/>
      <c r="M19" s="211" t="s">
        <v>38</v>
      </c>
      <c r="N19" s="211"/>
      <c r="O19" s="211" t="s">
        <v>39</v>
      </c>
      <c r="P19" s="211"/>
      <c r="Q19" s="211" t="s">
        <v>40</v>
      </c>
      <c r="R19" s="211"/>
      <c r="S19" s="211" t="s">
        <v>41</v>
      </c>
      <c r="T19" s="214" t="s">
        <v>42</v>
      </c>
      <c r="U19" s="216" t="s">
        <v>43</v>
      </c>
      <c r="V19" s="218" t="s">
        <v>44</v>
      </c>
      <c r="W19" s="219" t="s">
        <v>45</v>
      </c>
    </row>
    <row r="20" spans="2:27" ht="27" customHeight="1" thickBot="1" x14ac:dyDescent="0.25">
      <c r="B20" s="212"/>
      <c r="C20" s="213"/>
      <c r="D20" s="213"/>
      <c r="E20" s="213"/>
      <c r="F20" s="213"/>
      <c r="G20" s="213"/>
      <c r="H20" s="213"/>
      <c r="I20" s="213"/>
      <c r="J20" s="213"/>
      <c r="K20" s="213"/>
      <c r="L20" s="213"/>
      <c r="M20" s="213"/>
      <c r="N20" s="213"/>
      <c r="O20" s="213"/>
      <c r="P20" s="213"/>
      <c r="Q20" s="213"/>
      <c r="R20" s="213"/>
      <c r="S20" s="213"/>
      <c r="T20" s="215"/>
      <c r="U20" s="217"/>
      <c r="V20" s="213"/>
      <c r="W20" s="220"/>
      <c r="Z20" s="32" t="s">
        <v>10</v>
      </c>
      <c r="AA20" s="32" t="s">
        <v>46</v>
      </c>
    </row>
    <row r="21" spans="2:27" ht="56.25" customHeight="1" x14ac:dyDescent="0.2">
      <c r="B21" s="201" t="s">
        <v>1938</v>
      </c>
      <c r="C21" s="202"/>
      <c r="D21" s="202"/>
      <c r="E21" s="202"/>
      <c r="F21" s="202"/>
      <c r="G21" s="202"/>
      <c r="H21" s="202"/>
      <c r="I21" s="202"/>
      <c r="J21" s="202"/>
      <c r="K21" s="202"/>
      <c r="L21" s="202"/>
      <c r="M21" s="203" t="s">
        <v>1907</v>
      </c>
      <c r="N21" s="203"/>
      <c r="O21" s="203" t="s">
        <v>48</v>
      </c>
      <c r="P21" s="203"/>
      <c r="Q21" s="204" t="s">
        <v>49</v>
      </c>
      <c r="R21" s="204"/>
      <c r="S21" s="33" t="s">
        <v>1937</v>
      </c>
      <c r="T21" s="33" t="s">
        <v>1936</v>
      </c>
      <c r="U21" s="33" t="s">
        <v>1935</v>
      </c>
      <c r="V21" s="33">
        <f>+IF(ISERR(U21/T21*100),"N/A",ROUND(U21/T21*100,2))</f>
        <v>105.02</v>
      </c>
      <c r="W21" s="34">
        <f>+IF(ISERR(U21/S21*100),"N/A",ROUND(U21/S21*100,2))</f>
        <v>105.37</v>
      </c>
    </row>
    <row r="22" spans="2:27" ht="56.25" customHeight="1" x14ac:dyDescent="0.2">
      <c r="B22" s="201" t="s">
        <v>1934</v>
      </c>
      <c r="C22" s="202"/>
      <c r="D22" s="202"/>
      <c r="E22" s="202"/>
      <c r="F22" s="202"/>
      <c r="G22" s="202"/>
      <c r="H22" s="202"/>
      <c r="I22" s="202"/>
      <c r="J22" s="202"/>
      <c r="K22" s="202"/>
      <c r="L22" s="202"/>
      <c r="M22" s="203" t="s">
        <v>1907</v>
      </c>
      <c r="N22" s="203"/>
      <c r="O22" s="203" t="s">
        <v>48</v>
      </c>
      <c r="P22" s="203"/>
      <c r="Q22" s="204" t="s">
        <v>49</v>
      </c>
      <c r="R22" s="204"/>
      <c r="S22" s="33" t="s">
        <v>1933</v>
      </c>
      <c r="T22" s="33" t="s">
        <v>1932</v>
      </c>
      <c r="U22" s="33" t="s">
        <v>1931</v>
      </c>
      <c r="V22" s="33">
        <f>+IF(ISERR(U22/T22*100),"N/A",ROUND(U22/T22*100,2))</f>
        <v>104.74</v>
      </c>
      <c r="W22" s="34">
        <f>+IF(ISERR(U22/S22*100),"N/A",ROUND(U22/S22*100,2))</f>
        <v>104.8</v>
      </c>
    </row>
    <row r="23" spans="2:27" ht="56.25" customHeight="1" thickBot="1" x14ac:dyDescent="0.25">
      <c r="B23" s="201" t="s">
        <v>1930</v>
      </c>
      <c r="C23" s="202"/>
      <c r="D23" s="202"/>
      <c r="E23" s="202"/>
      <c r="F23" s="202"/>
      <c r="G23" s="202"/>
      <c r="H23" s="202"/>
      <c r="I23" s="202"/>
      <c r="J23" s="202"/>
      <c r="K23" s="202"/>
      <c r="L23" s="202"/>
      <c r="M23" s="203" t="s">
        <v>1907</v>
      </c>
      <c r="N23" s="203"/>
      <c r="O23" s="203" t="s">
        <v>48</v>
      </c>
      <c r="P23" s="203"/>
      <c r="Q23" s="204" t="s">
        <v>49</v>
      </c>
      <c r="R23" s="204"/>
      <c r="S23" s="33" t="s">
        <v>839</v>
      </c>
      <c r="T23" s="33" t="s">
        <v>1929</v>
      </c>
      <c r="U23" s="33" t="s">
        <v>1928</v>
      </c>
      <c r="V23" s="33">
        <f>+IF(ISERR(U23/T23*100),"N/A",ROUND(U23/T23*100,2))</f>
        <v>96.59</v>
      </c>
      <c r="W23" s="34">
        <f>+IF(ISERR(U23/S23*100),"N/A",ROUND(U23/S23*100,2))</f>
        <v>96.68</v>
      </c>
    </row>
    <row r="24" spans="2:27" ht="21.75" customHeight="1" thickTop="1" thickBot="1" x14ac:dyDescent="0.25">
      <c r="B24" s="9" t="s">
        <v>59</v>
      </c>
      <c r="C24" s="10"/>
      <c r="D24" s="10"/>
      <c r="E24" s="10"/>
      <c r="F24" s="10"/>
      <c r="G24" s="10"/>
      <c r="H24" s="11"/>
      <c r="I24" s="11"/>
      <c r="J24" s="11"/>
      <c r="K24" s="11"/>
      <c r="L24" s="11"/>
      <c r="M24" s="11"/>
      <c r="N24" s="11"/>
      <c r="O24" s="11"/>
      <c r="P24" s="11"/>
      <c r="Q24" s="11"/>
      <c r="R24" s="11"/>
      <c r="S24" s="11"/>
      <c r="T24" s="11"/>
      <c r="U24" s="11"/>
      <c r="V24" s="11"/>
      <c r="W24" s="12"/>
      <c r="X24" s="35"/>
    </row>
    <row r="25" spans="2:27" ht="29.25" customHeight="1" thickTop="1" thickBot="1" x14ac:dyDescent="0.25">
      <c r="B25" s="185" t="s">
        <v>2281</v>
      </c>
      <c r="C25" s="186"/>
      <c r="D25" s="186"/>
      <c r="E25" s="186"/>
      <c r="F25" s="186"/>
      <c r="G25" s="186"/>
      <c r="H25" s="186"/>
      <c r="I25" s="186"/>
      <c r="J25" s="186"/>
      <c r="K25" s="186"/>
      <c r="L25" s="186"/>
      <c r="M25" s="186"/>
      <c r="N25" s="186"/>
      <c r="O25" s="186"/>
      <c r="P25" s="186"/>
      <c r="Q25" s="187"/>
      <c r="R25" s="36" t="s">
        <v>41</v>
      </c>
      <c r="S25" s="191" t="s">
        <v>42</v>
      </c>
      <c r="T25" s="191"/>
      <c r="U25" s="37" t="s">
        <v>60</v>
      </c>
      <c r="V25" s="192" t="s">
        <v>61</v>
      </c>
      <c r="W25" s="193"/>
    </row>
    <row r="26" spans="2:27" ht="30.75" customHeight="1" thickBot="1" x14ac:dyDescent="0.25">
      <c r="B26" s="188"/>
      <c r="C26" s="189"/>
      <c r="D26" s="189"/>
      <c r="E26" s="189"/>
      <c r="F26" s="189"/>
      <c r="G26" s="189"/>
      <c r="H26" s="189"/>
      <c r="I26" s="189"/>
      <c r="J26" s="189"/>
      <c r="K26" s="189"/>
      <c r="L26" s="189"/>
      <c r="M26" s="189"/>
      <c r="N26" s="189"/>
      <c r="O26" s="189"/>
      <c r="P26" s="189"/>
      <c r="Q26" s="190"/>
      <c r="R26" s="38" t="s">
        <v>62</v>
      </c>
      <c r="S26" s="38" t="s">
        <v>62</v>
      </c>
      <c r="T26" s="38" t="s">
        <v>48</v>
      </c>
      <c r="U26" s="38" t="s">
        <v>62</v>
      </c>
      <c r="V26" s="38" t="s">
        <v>63</v>
      </c>
      <c r="W26" s="39" t="s">
        <v>64</v>
      </c>
      <c r="Y26" s="35"/>
    </row>
    <row r="27" spans="2:27" ht="23.25" customHeight="1" thickBot="1" x14ac:dyDescent="0.25">
      <c r="B27" s="194" t="s">
        <v>65</v>
      </c>
      <c r="C27" s="195"/>
      <c r="D27" s="195"/>
      <c r="E27" s="40" t="s">
        <v>1904</v>
      </c>
      <c r="F27" s="40"/>
      <c r="G27" s="40"/>
      <c r="H27" s="41"/>
      <c r="I27" s="41"/>
      <c r="J27" s="41"/>
      <c r="K27" s="41"/>
      <c r="L27" s="41"/>
      <c r="M27" s="41"/>
      <c r="N27" s="41"/>
      <c r="O27" s="41"/>
      <c r="P27" s="42"/>
      <c r="Q27" s="42"/>
      <c r="R27" s="43" t="s">
        <v>116</v>
      </c>
      <c r="S27" s="44" t="s">
        <v>10</v>
      </c>
      <c r="T27" s="42"/>
      <c r="U27" s="44" t="s">
        <v>84</v>
      </c>
      <c r="V27" s="42"/>
      <c r="W27" s="45" t="str">
        <f>+IF(ISERR(U27/R27*100),"N/A",ROUND(U27/R27*100,2))</f>
        <v>N/A</v>
      </c>
    </row>
    <row r="28" spans="2:27" ht="26.25" customHeight="1" thickBot="1" x14ac:dyDescent="0.25">
      <c r="B28" s="196" t="s">
        <v>69</v>
      </c>
      <c r="C28" s="197"/>
      <c r="D28" s="197"/>
      <c r="E28" s="46" t="s">
        <v>1904</v>
      </c>
      <c r="F28" s="46"/>
      <c r="G28" s="46"/>
      <c r="H28" s="47"/>
      <c r="I28" s="47"/>
      <c r="J28" s="47"/>
      <c r="K28" s="47"/>
      <c r="L28" s="47"/>
      <c r="M28" s="47"/>
      <c r="N28" s="47"/>
      <c r="O28" s="47"/>
      <c r="P28" s="48"/>
      <c r="Q28" s="48"/>
      <c r="R28" s="49" t="s">
        <v>116</v>
      </c>
      <c r="S28" s="50" t="s">
        <v>84</v>
      </c>
      <c r="T28" s="50" t="str">
        <f>+IF(ISERR(S28/R28*100),"N/A",ROUND(S28/R28*100,2))</f>
        <v>N/A</v>
      </c>
      <c r="U28" s="50" t="s">
        <v>84</v>
      </c>
      <c r="V28" s="50" t="str">
        <f>+IF(ISERR(U28/S28*100),"N/A",ROUND(U28/S28*100,2))</f>
        <v>N/A</v>
      </c>
      <c r="W28" s="51" t="str">
        <f>+IF(ISERR(U28/R28*100),"N/A",ROUND(U28/R28*100,2))</f>
        <v>N/A</v>
      </c>
    </row>
    <row r="29" spans="2:27" ht="22.5" customHeight="1" thickTop="1" thickBot="1" x14ac:dyDescent="0.25">
      <c r="B29" s="9" t="s">
        <v>71</v>
      </c>
      <c r="C29" s="10"/>
      <c r="D29" s="10"/>
      <c r="E29" s="10"/>
      <c r="F29" s="10"/>
      <c r="G29" s="10"/>
      <c r="H29" s="11"/>
      <c r="I29" s="11"/>
      <c r="J29" s="11"/>
      <c r="K29" s="11"/>
      <c r="L29" s="11"/>
      <c r="M29" s="11"/>
      <c r="N29" s="11"/>
      <c r="O29" s="11"/>
      <c r="P29" s="11"/>
      <c r="Q29" s="11"/>
      <c r="R29" s="11"/>
      <c r="S29" s="11"/>
      <c r="T29" s="11"/>
      <c r="U29" s="11"/>
      <c r="V29" s="11"/>
      <c r="W29" s="12"/>
    </row>
    <row r="30" spans="2:27" ht="37.5" customHeight="1" thickTop="1" x14ac:dyDescent="0.2">
      <c r="B30" s="179" t="s">
        <v>2032</v>
      </c>
      <c r="C30" s="180"/>
      <c r="D30" s="180"/>
      <c r="E30" s="180"/>
      <c r="F30" s="180"/>
      <c r="G30" s="180"/>
      <c r="H30" s="180"/>
      <c r="I30" s="180"/>
      <c r="J30" s="180"/>
      <c r="K30" s="180"/>
      <c r="L30" s="180"/>
      <c r="M30" s="180"/>
      <c r="N30" s="180"/>
      <c r="O30" s="180"/>
      <c r="P30" s="180"/>
      <c r="Q30" s="180"/>
      <c r="R30" s="180"/>
      <c r="S30" s="180"/>
      <c r="T30" s="180"/>
      <c r="U30" s="180"/>
      <c r="V30" s="180"/>
      <c r="W30" s="181"/>
    </row>
    <row r="31" spans="2:27" ht="139.5" customHeight="1" thickBot="1" x14ac:dyDescent="0.25">
      <c r="B31" s="198"/>
      <c r="C31" s="199"/>
      <c r="D31" s="199"/>
      <c r="E31" s="199"/>
      <c r="F31" s="199"/>
      <c r="G31" s="199"/>
      <c r="H31" s="199"/>
      <c r="I31" s="199"/>
      <c r="J31" s="199"/>
      <c r="K31" s="199"/>
      <c r="L31" s="199"/>
      <c r="M31" s="199"/>
      <c r="N31" s="199"/>
      <c r="O31" s="199"/>
      <c r="P31" s="199"/>
      <c r="Q31" s="199"/>
      <c r="R31" s="199"/>
      <c r="S31" s="199"/>
      <c r="T31" s="199"/>
      <c r="U31" s="199"/>
      <c r="V31" s="199"/>
      <c r="W31" s="200"/>
    </row>
    <row r="32" spans="2:27" ht="37.5" customHeight="1" thickTop="1" x14ac:dyDescent="0.2">
      <c r="B32" s="179" t="s">
        <v>2033</v>
      </c>
      <c r="C32" s="180"/>
      <c r="D32" s="180"/>
      <c r="E32" s="180"/>
      <c r="F32" s="180"/>
      <c r="G32" s="180"/>
      <c r="H32" s="180"/>
      <c r="I32" s="180"/>
      <c r="J32" s="180"/>
      <c r="K32" s="180"/>
      <c r="L32" s="180"/>
      <c r="M32" s="180"/>
      <c r="N32" s="180"/>
      <c r="O32" s="180"/>
      <c r="P32" s="180"/>
      <c r="Q32" s="180"/>
      <c r="R32" s="180"/>
      <c r="S32" s="180"/>
      <c r="T32" s="180"/>
      <c r="U32" s="180"/>
      <c r="V32" s="180"/>
      <c r="W32" s="181"/>
    </row>
    <row r="33" spans="2:23" ht="136.5" customHeight="1" thickBot="1" x14ac:dyDescent="0.25">
      <c r="B33" s="198"/>
      <c r="C33" s="199"/>
      <c r="D33" s="199"/>
      <c r="E33" s="199"/>
      <c r="F33" s="199"/>
      <c r="G33" s="199"/>
      <c r="H33" s="199"/>
      <c r="I33" s="199"/>
      <c r="J33" s="199"/>
      <c r="K33" s="199"/>
      <c r="L33" s="199"/>
      <c r="M33" s="199"/>
      <c r="N33" s="199"/>
      <c r="O33" s="199"/>
      <c r="P33" s="199"/>
      <c r="Q33" s="199"/>
      <c r="R33" s="199"/>
      <c r="S33" s="199"/>
      <c r="T33" s="199"/>
      <c r="U33" s="199"/>
      <c r="V33" s="199"/>
      <c r="W33" s="200"/>
    </row>
    <row r="34" spans="2:23" ht="37.5" customHeight="1" thickTop="1" x14ac:dyDescent="0.2">
      <c r="B34" s="179" t="s">
        <v>2034</v>
      </c>
      <c r="C34" s="180"/>
      <c r="D34" s="180"/>
      <c r="E34" s="180"/>
      <c r="F34" s="180"/>
      <c r="G34" s="180"/>
      <c r="H34" s="180"/>
      <c r="I34" s="180"/>
      <c r="J34" s="180"/>
      <c r="K34" s="180"/>
      <c r="L34" s="180"/>
      <c r="M34" s="180"/>
      <c r="N34" s="180"/>
      <c r="O34" s="180"/>
      <c r="P34" s="180"/>
      <c r="Q34" s="180"/>
      <c r="R34" s="180"/>
      <c r="S34" s="180"/>
      <c r="T34" s="180"/>
      <c r="U34" s="180"/>
      <c r="V34" s="180"/>
      <c r="W34" s="181"/>
    </row>
    <row r="35" spans="2:23" ht="135.75" customHeight="1" thickBot="1" x14ac:dyDescent="0.25">
      <c r="B35" s="182"/>
      <c r="C35" s="183"/>
      <c r="D35" s="183"/>
      <c r="E35" s="183"/>
      <c r="F35" s="183"/>
      <c r="G35" s="183"/>
      <c r="H35" s="183"/>
      <c r="I35" s="183"/>
      <c r="J35" s="183"/>
      <c r="K35" s="183"/>
      <c r="L35" s="183"/>
      <c r="M35" s="183"/>
      <c r="N35" s="183"/>
      <c r="O35" s="183"/>
      <c r="P35" s="183"/>
      <c r="Q35" s="183"/>
      <c r="R35" s="183"/>
      <c r="S35" s="183"/>
      <c r="T35" s="183"/>
      <c r="U35" s="183"/>
      <c r="V35" s="183"/>
      <c r="W35" s="184"/>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50" fitToHeight="6" orientation="landscape" r:id="rId1"/>
  <headerFooter>
    <oddFooter>&amp;R&amp;P de &amp;N</oddFooter>
  </headerFooter>
  <rowBreaks count="2" manualBreakCount="2">
    <brk id="16" min="1" max="20" man="1"/>
    <brk id="31"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206</vt:i4>
      </vt:variant>
    </vt:vector>
  </HeadingPairs>
  <TitlesOfParts>
    <vt:vector size="310" baseType="lpstr">
      <vt:lpstr>Físico</vt:lpstr>
      <vt:lpstr>Financiero</vt:lpstr>
      <vt:lpstr>4 E015</vt:lpstr>
      <vt:lpstr>4 P006</vt:lpstr>
      <vt:lpstr>4 P021</vt:lpstr>
      <vt:lpstr>4 P022</vt:lpstr>
      <vt:lpstr>4 P023</vt:lpstr>
      <vt:lpstr>4 P024</vt:lpstr>
      <vt:lpstr>5 E002</vt:lpstr>
      <vt:lpstr>5 M001</vt:lpstr>
      <vt:lpstr>5 P005</vt:lpstr>
      <vt:lpstr>6 M001</vt:lpstr>
      <vt:lpstr>7 A900</vt:lpstr>
      <vt:lpstr>8 P001</vt:lpstr>
      <vt:lpstr>8 S257</vt:lpstr>
      <vt:lpstr>8 S259</vt:lpstr>
      <vt:lpstr>8 S260</vt:lpstr>
      <vt:lpstr>8 U024</vt:lpstr>
      <vt:lpstr>9 P001</vt:lpstr>
      <vt:lpstr>10 M001</vt:lpstr>
      <vt:lpstr>10 S020</vt:lpstr>
      <vt:lpstr>10 S021</vt:lpstr>
      <vt:lpstr>10 U006</vt:lpstr>
      <vt:lpstr>11 E010</vt:lpstr>
      <vt:lpstr>11 E021</vt:lpstr>
      <vt:lpstr>11 E032</vt:lpstr>
      <vt:lpstr>11 S243</vt:lpstr>
      <vt:lpstr>11 S244</vt:lpstr>
      <vt:lpstr>11 S247</vt:lpstr>
      <vt:lpstr>11 S267</vt:lpstr>
      <vt:lpstr>11 S271</vt:lpstr>
      <vt:lpstr>11 U084</vt:lpstr>
      <vt:lpstr>11 U280</vt:lpstr>
      <vt:lpstr>12 E010</vt:lpstr>
      <vt:lpstr>12 E022</vt:lpstr>
      <vt:lpstr>12 E023</vt:lpstr>
      <vt:lpstr>12 E025</vt:lpstr>
      <vt:lpstr>12 E036</vt:lpstr>
      <vt:lpstr>12 M001</vt:lpstr>
      <vt:lpstr>12 O001</vt:lpstr>
      <vt:lpstr>12 P012</vt:lpstr>
      <vt:lpstr>12 P016</vt:lpstr>
      <vt:lpstr>12 P018</vt:lpstr>
      <vt:lpstr>12 P020</vt:lpstr>
      <vt:lpstr>12 S174</vt:lpstr>
      <vt:lpstr>13 A006</vt:lpstr>
      <vt:lpstr>14 E002</vt:lpstr>
      <vt:lpstr>14 E003</vt:lpstr>
      <vt:lpstr>14 S043</vt:lpstr>
      <vt:lpstr>15 M001</vt:lpstr>
      <vt:lpstr>15 S273</vt:lpstr>
      <vt:lpstr>16 P002</vt:lpstr>
      <vt:lpstr>16 S046</vt:lpstr>
      <vt:lpstr>16 S219</vt:lpstr>
      <vt:lpstr>17 E002</vt:lpstr>
      <vt:lpstr>17 E003</vt:lpstr>
      <vt:lpstr>17 E009</vt:lpstr>
      <vt:lpstr>17 E011</vt:lpstr>
      <vt:lpstr>17 E013</vt:lpstr>
      <vt:lpstr>17 M001</vt:lpstr>
      <vt:lpstr>18 E568</vt:lpstr>
      <vt:lpstr>18 G003</vt:lpstr>
      <vt:lpstr>18 M001</vt:lpstr>
      <vt:lpstr>18 P002</vt:lpstr>
      <vt:lpstr>18 P008</vt:lpstr>
      <vt:lpstr>19 J014</vt:lpstr>
      <vt:lpstr>20 E016</vt:lpstr>
      <vt:lpstr>20 S017</vt:lpstr>
      <vt:lpstr>20 S070</vt:lpstr>
      <vt:lpstr>20 S155</vt:lpstr>
      <vt:lpstr>20 S174</vt:lpstr>
      <vt:lpstr>20 S176</vt:lpstr>
      <vt:lpstr>21 P001</vt:lpstr>
      <vt:lpstr>22 M001</vt:lpstr>
      <vt:lpstr>22 R003</vt:lpstr>
      <vt:lpstr>22 R008</vt:lpstr>
      <vt:lpstr>22 R009</vt:lpstr>
      <vt:lpstr>22 R010</vt:lpstr>
      <vt:lpstr>22 R011</vt:lpstr>
      <vt:lpstr>35 E013</vt:lpstr>
      <vt:lpstr>35 M001</vt:lpstr>
      <vt:lpstr>38 F002</vt:lpstr>
      <vt:lpstr>38 S190</vt:lpstr>
      <vt:lpstr>40 P002</vt:lpstr>
      <vt:lpstr>43 M001</vt:lpstr>
      <vt:lpstr>45 G001</vt:lpstr>
      <vt:lpstr>45 G002</vt:lpstr>
      <vt:lpstr>45 M001</vt:lpstr>
      <vt:lpstr>47 E033</vt:lpstr>
      <vt:lpstr>47 M001</vt:lpstr>
      <vt:lpstr>47 O001</vt:lpstr>
      <vt:lpstr>47 P010</vt:lpstr>
      <vt:lpstr>47 S010</vt:lpstr>
      <vt:lpstr>47 S249</vt:lpstr>
      <vt:lpstr>47 U011</vt:lpstr>
      <vt:lpstr>48 E011</vt:lpstr>
      <vt:lpstr>48 S243</vt:lpstr>
      <vt:lpstr>50 E001</vt:lpstr>
      <vt:lpstr>50 E007</vt:lpstr>
      <vt:lpstr>50 E011</vt:lpstr>
      <vt:lpstr>51 E036</vt:lpstr>
      <vt:lpstr>51 E043</vt:lpstr>
      <vt:lpstr>52 M001</vt:lpstr>
      <vt:lpstr>53 F571</vt:lpstr>
      <vt:lpstr>'10 M001'!Área_de_impresión</vt:lpstr>
      <vt:lpstr>'10 S020'!Área_de_impresión</vt:lpstr>
      <vt:lpstr>'10 S021'!Área_de_impresión</vt:lpstr>
      <vt:lpstr>'10 U006'!Área_de_impresión</vt:lpstr>
      <vt:lpstr>'11 E010'!Área_de_impresión</vt:lpstr>
      <vt:lpstr>'11 E021'!Área_de_impresión</vt:lpstr>
      <vt:lpstr>'11 E032'!Área_de_impresión</vt:lpstr>
      <vt:lpstr>'11 S243'!Área_de_impresión</vt:lpstr>
      <vt:lpstr>'11 S244'!Área_de_impresión</vt:lpstr>
      <vt:lpstr>'11 S247'!Área_de_impresión</vt:lpstr>
      <vt:lpstr>'11 S267'!Área_de_impresión</vt:lpstr>
      <vt:lpstr>'11 S271'!Área_de_impresión</vt:lpstr>
      <vt:lpstr>'11 U084'!Área_de_impresión</vt:lpstr>
      <vt:lpstr>'11 U280'!Área_de_impresión</vt:lpstr>
      <vt:lpstr>'12 E010'!Área_de_impresión</vt:lpstr>
      <vt:lpstr>'12 E022'!Área_de_impresión</vt:lpstr>
      <vt:lpstr>'12 E023'!Área_de_impresión</vt:lpstr>
      <vt:lpstr>'12 E025'!Área_de_impresión</vt:lpstr>
      <vt:lpstr>'12 E036'!Área_de_impresión</vt:lpstr>
      <vt:lpstr>'12 M001'!Área_de_impresión</vt:lpstr>
      <vt:lpstr>'12 O001'!Área_de_impresión</vt:lpstr>
      <vt:lpstr>'12 P012'!Área_de_impresión</vt:lpstr>
      <vt:lpstr>'12 P016'!Área_de_impresión</vt:lpstr>
      <vt:lpstr>'12 P018'!Área_de_impresión</vt:lpstr>
      <vt:lpstr>'12 P020'!Área_de_impresión</vt:lpstr>
      <vt:lpstr>'12 S174'!Área_de_impresión</vt:lpstr>
      <vt:lpstr>'13 A006'!Área_de_impresión</vt:lpstr>
      <vt:lpstr>'14 E002'!Área_de_impresión</vt:lpstr>
      <vt:lpstr>'14 E003'!Área_de_impresión</vt:lpstr>
      <vt:lpstr>'14 S043'!Área_de_impresión</vt:lpstr>
      <vt:lpstr>'15 M001'!Área_de_impresión</vt:lpstr>
      <vt:lpstr>'15 S273'!Área_de_impresión</vt:lpstr>
      <vt:lpstr>'16 P002'!Área_de_impresión</vt:lpstr>
      <vt:lpstr>'16 S046'!Área_de_impresión</vt:lpstr>
      <vt:lpstr>'16 S219'!Área_de_impresión</vt:lpstr>
      <vt:lpstr>'17 E002'!Área_de_impresión</vt:lpstr>
      <vt:lpstr>'17 E003'!Área_de_impresión</vt:lpstr>
      <vt:lpstr>'17 E009'!Área_de_impresión</vt:lpstr>
      <vt:lpstr>'17 E011'!Área_de_impresión</vt:lpstr>
      <vt:lpstr>'17 E013'!Área_de_impresión</vt:lpstr>
      <vt:lpstr>'17 M001'!Área_de_impresión</vt:lpstr>
      <vt:lpstr>'18 E568'!Área_de_impresión</vt:lpstr>
      <vt:lpstr>'18 G003'!Área_de_impresión</vt:lpstr>
      <vt:lpstr>'18 M001'!Área_de_impresión</vt:lpstr>
      <vt:lpstr>'18 P002'!Área_de_impresión</vt:lpstr>
      <vt:lpstr>'18 P008'!Área_de_impresión</vt:lpstr>
      <vt:lpstr>'19 J014'!Área_de_impresión</vt:lpstr>
      <vt:lpstr>'20 E016'!Área_de_impresión</vt:lpstr>
      <vt:lpstr>'20 S017'!Área_de_impresión</vt:lpstr>
      <vt:lpstr>'20 S070'!Área_de_impresión</vt:lpstr>
      <vt:lpstr>'20 S155'!Área_de_impresión</vt:lpstr>
      <vt:lpstr>'20 S174'!Área_de_impresión</vt:lpstr>
      <vt:lpstr>'20 S176'!Área_de_impresión</vt:lpstr>
      <vt:lpstr>'21 P001'!Área_de_impresión</vt:lpstr>
      <vt:lpstr>'22 M001'!Área_de_impresión</vt:lpstr>
      <vt:lpstr>'22 R003'!Área_de_impresión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'38 F002'!Área_de_impresión</vt:lpstr>
      <vt:lpstr>'38 S190'!Área_de_impresión</vt:lpstr>
      <vt:lpstr>'4 E015'!Área_de_impresión</vt:lpstr>
      <vt:lpstr>'4 P006'!Área_de_impresión</vt:lpstr>
      <vt:lpstr>'4 P021'!Área_de_impresión</vt:lpstr>
      <vt:lpstr>'4 P022'!Área_de_impresión</vt:lpstr>
      <vt:lpstr>'4 P023'!Área_de_impresión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'47 U011'!Área_de_impresión</vt:lpstr>
      <vt:lpstr>'48 E011'!Área_de_impresión</vt:lpstr>
      <vt:lpstr>'48 S243'!Área_de_impresión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F571'!Área_de_impresión</vt:lpstr>
      <vt:lpstr>'6 M001'!Área_de_impresión</vt:lpstr>
      <vt:lpstr>'7 A900'!Área_de_impresión</vt:lpstr>
      <vt:lpstr>'8 P001'!Área_de_impresión</vt:lpstr>
      <vt:lpstr>'8 S257'!Área_de_impresión</vt:lpstr>
      <vt:lpstr>'8 S259'!Área_de_impresión</vt:lpstr>
      <vt:lpstr>'8 S260'!Área_de_impresión</vt:lpstr>
      <vt:lpstr>'8 U024'!Área_de_impresión</vt:lpstr>
      <vt:lpstr>'9 P001'!Área_de_impresión</vt:lpstr>
      <vt:lpstr>Financiero!Área_de_impresión</vt:lpstr>
      <vt:lpstr>Físico!Área_de_impresión</vt:lpstr>
      <vt:lpstr>'10 M001'!Títulos_a_imprimir</vt:lpstr>
      <vt:lpstr>'10 S020'!Títulos_a_imprimir</vt:lpstr>
      <vt:lpstr>'10 S021'!Títulos_a_imprimir</vt:lpstr>
      <vt:lpstr>'10 U006'!Títulos_a_imprimir</vt:lpstr>
      <vt:lpstr>'11 E010'!Títulos_a_imprimir</vt:lpstr>
      <vt:lpstr>'11 E021'!Títulos_a_imprimir</vt:lpstr>
      <vt:lpstr>'11 E032'!Títulos_a_imprimir</vt:lpstr>
      <vt:lpstr>'11 S243'!Títulos_a_imprimir</vt:lpstr>
      <vt:lpstr>'11 S244'!Títulos_a_imprimir</vt:lpstr>
      <vt:lpstr>'11 S247'!Títulos_a_imprimir</vt:lpstr>
      <vt:lpstr>'11 S267'!Títulos_a_imprimir</vt:lpstr>
      <vt:lpstr>'11 S271'!Títulos_a_imprimir</vt:lpstr>
      <vt:lpstr>'11 U084'!Títulos_a_imprimir</vt:lpstr>
      <vt:lpstr>'11 U280'!Títulos_a_imprimir</vt:lpstr>
      <vt:lpstr>'12 E010'!Títulos_a_imprimir</vt:lpstr>
      <vt:lpstr>'12 E022'!Títulos_a_imprimir</vt:lpstr>
      <vt:lpstr>'12 E023'!Títulos_a_imprimir</vt:lpstr>
      <vt:lpstr>'12 E025'!Títulos_a_imprimir</vt:lpstr>
      <vt:lpstr>'12 E036'!Títulos_a_imprimir</vt:lpstr>
      <vt:lpstr>'12 M001'!Títulos_a_imprimir</vt:lpstr>
      <vt:lpstr>'12 O001'!Títulos_a_imprimir</vt:lpstr>
      <vt:lpstr>'12 P012'!Títulos_a_imprimir</vt:lpstr>
      <vt:lpstr>'12 P016'!Títulos_a_imprimir</vt:lpstr>
      <vt:lpstr>'12 P018'!Títulos_a_imprimir</vt:lpstr>
      <vt:lpstr>'12 P020'!Títulos_a_imprimir</vt:lpstr>
      <vt:lpstr>'12 S174'!Títulos_a_imprimir</vt:lpstr>
      <vt:lpstr>'13 A006'!Títulos_a_imprimir</vt:lpstr>
      <vt:lpstr>'14 E002'!Títulos_a_imprimir</vt:lpstr>
      <vt:lpstr>'14 E003'!Títulos_a_imprimir</vt:lpstr>
      <vt:lpstr>'14 S043'!Títulos_a_imprimir</vt:lpstr>
      <vt:lpstr>'15 M001'!Títulos_a_imprimir</vt:lpstr>
      <vt:lpstr>'15 S273'!Títulos_a_imprimir</vt:lpstr>
      <vt:lpstr>'16 P002'!Títulos_a_imprimir</vt:lpstr>
      <vt:lpstr>'16 S046'!Títulos_a_imprimir</vt:lpstr>
      <vt:lpstr>'16 S219'!Títulos_a_imprimir</vt:lpstr>
      <vt:lpstr>'17 E002'!Títulos_a_imprimir</vt:lpstr>
      <vt:lpstr>'17 E003'!Títulos_a_imprimir</vt:lpstr>
      <vt:lpstr>'17 E009'!Títulos_a_imprimir</vt:lpstr>
      <vt:lpstr>'17 E011'!Títulos_a_imprimir</vt:lpstr>
      <vt:lpstr>'17 E013'!Títulos_a_imprimir</vt:lpstr>
      <vt:lpstr>'17 M001'!Títulos_a_imprimir</vt:lpstr>
      <vt:lpstr>'18 E568'!Títulos_a_imprimir</vt:lpstr>
      <vt:lpstr>'18 G003'!Títulos_a_imprimir</vt:lpstr>
      <vt:lpstr>'18 M001'!Títulos_a_imprimir</vt:lpstr>
      <vt:lpstr>'18 P002'!Títulos_a_imprimir</vt:lpstr>
      <vt:lpstr>'18 P008'!Títulos_a_imprimir</vt:lpstr>
      <vt:lpstr>'19 J014'!Títulos_a_imprimir</vt:lpstr>
      <vt:lpstr>'20 E016'!Títulos_a_imprimir</vt:lpstr>
      <vt:lpstr>'20 S017'!Títulos_a_imprimir</vt:lpstr>
      <vt:lpstr>'20 S070'!Títulos_a_imprimir</vt:lpstr>
      <vt:lpstr>'20 S155'!Títulos_a_imprimir</vt:lpstr>
      <vt:lpstr>'20 S174'!Títulos_a_imprimir</vt:lpstr>
      <vt:lpstr>'20 S176'!Títulos_a_imprimir</vt:lpstr>
      <vt:lpstr>'21 P001'!Títulos_a_imprimir</vt:lpstr>
      <vt:lpstr>'22 M001'!Títulos_a_imprimir</vt:lpstr>
      <vt:lpstr>'22 R003'!Títulos_a_imprimir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'38 F002'!Títulos_a_imprimir</vt:lpstr>
      <vt:lpstr>'38 S190'!Títulos_a_imprimir</vt:lpstr>
      <vt:lpstr>'4 E015'!Títulos_a_imprimir</vt:lpstr>
      <vt:lpstr>'4 P006'!Títulos_a_imprimir</vt:lpstr>
      <vt:lpstr>'4 P021'!Títulos_a_imprimir</vt:lpstr>
      <vt:lpstr>'4 P022'!Títulos_a_imprimir</vt:lpstr>
      <vt:lpstr>'4 P023'!Títulos_a_imprimir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'47 U011'!Títulos_a_imprimir</vt:lpstr>
      <vt:lpstr>'48 E011'!Títulos_a_imprimir</vt:lpstr>
      <vt:lpstr>'48 S243'!Títulos_a_imprimir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F571'!Títulos_a_imprimir</vt:lpstr>
      <vt:lpstr>'6 M001'!Títulos_a_imprimir</vt:lpstr>
      <vt:lpstr>'7 A900'!Títulos_a_imprimir</vt:lpstr>
      <vt:lpstr>'8 P001'!Títulos_a_imprimir</vt:lpstr>
      <vt:lpstr>'8 S257'!Títulos_a_imprimir</vt:lpstr>
      <vt:lpstr>'8 S259'!Títulos_a_imprimir</vt:lpstr>
      <vt:lpstr>'8 S260'!Títulos_a_imprimir</vt:lpstr>
      <vt:lpstr>'8 U024'!Títulos_a_imprimir</vt:lpstr>
      <vt:lpstr>'9 P001'!Títulos_a_imprimir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Triana Guadalupe Carcano Aguilar</dc:creator>
  <cp:lastModifiedBy>Unidad de Política y Control Presupuestario</cp:lastModifiedBy>
  <cp:lastPrinted>2020-01-28T22:02:50Z</cp:lastPrinted>
  <dcterms:created xsi:type="dcterms:W3CDTF">2009-04-01T20:46:43Z</dcterms:created>
  <dcterms:modified xsi:type="dcterms:W3CDTF">2020-01-29T00:10:25Z</dcterms:modified>
</cp:coreProperties>
</file>