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riana_carcano\AppData\Local\Microsoft\Windows\INetCache\Content.Outlook\MPD1TMLQ\"/>
    </mc:Choice>
  </mc:AlternateContent>
  <bookViews>
    <workbookView xWindow="0" yWindow="0" windowWidth="28800" windowHeight="12135"/>
  </bookViews>
  <sheets>
    <sheet name="Anexo 10" sheetId="5" r:id="rId1"/>
    <sheet name="Anexo 11" sheetId="6" r:id="rId2"/>
    <sheet name="Anexo 12" sheetId="13" r:id="rId3"/>
    <sheet name="Anexo 13" sheetId="7" r:id="rId4"/>
    <sheet name="Anexo 14" sheetId="10" r:id="rId5"/>
    <sheet name="Anexo 15" sheetId="9" r:id="rId6"/>
    <sheet name="Anexo 16 " sheetId="8" r:id="rId7"/>
    <sheet name="Anexo 17" sheetId="14" r:id="rId8"/>
    <sheet name="Anexo 18" sheetId="11" r:id="rId9"/>
    <sheet name="Anexo 19" sheetId="12"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a">#N/A</definedName>
    <definedName name="\b">#N/A</definedName>
    <definedName name="\c" localSheetId="0">#REF!</definedName>
    <definedName name="\c" localSheetId="1">#REF!</definedName>
    <definedName name="\c" localSheetId="2">#REF!</definedName>
    <definedName name="\c" localSheetId="3">#REF!</definedName>
    <definedName name="\c" localSheetId="4">#REF!</definedName>
    <definedName name="\c" localSheetId="5">#REF!</definedName>
    <definedName name="\c" localSheetId="6">#REF!</definedName>
    <definedName name="\c" localSheetId="7">#REF!</definedName>
    <definedName name="\c" localSheetId="8">#REF!</definedName>
    <definedName name="\c" localSheetId="9">#REF!</definedName>
    <definedName name="\c">#REF!</definedName>
    <definedName name="\p">#N/A</definedName>
    <definedName name="\s">#N/A</definedName>
    <definedName name="\z" localSheetId="0">#REF!</definedName>
    <definedName name="\z" localSheetId="1">#REF!</definedName>
    <definedName name="\z" localSheetId="2">#REF!</definedName>
    <definedName name="\z" localSheetId="3">#REF!</definedName>
    <definedName name="\z" localSheetId="4">#REF!</definedName>
    <definedName name="\z" localSheetId="5">#REF!</definedName>
    <definedName name="\z" localSheetId="6">#REF!</definedName>
    <definedName name="\z" localSheetId="7">#REF!</definedName>
    <definedName name="\z" localSheetId="8">#REF!</definedName>
    <definedName name="\z" localSheetId="9">#REF!</definedName>
    <definedName name="\z">#REF!</definedName>
    <definedName name="_________ABR1" localSheetId="0">[1]!ABR&amp;[1]!MAY&amp;[1]!JUN&amp;[1]!JUL&amp;[1]!AGO&amp;[1]!SEP</definedName>
    <definedName name="_________ABR1" localSheetId="1">[1]!ABR&amp;[1]!MAY&amp;[1]!JUN&amp;[1]!JUL&amp;[1]!AGO&amp;[1]!SEP</definedName>
    <definedName name="_________ABR1" localSheetId="2">[1]!ABR&amp;[1]!MAY&amp;[1]!JUN&amp;[1]!JUL&amp;[1]!AGO&amp;[1]!SEP</definedName>
    <definedName name="_________ABR1" localSheetId="3">[1]!ABR&amp;[1]!MAY&amp;[1]!JUN&amp;[1]!JUL&amp;[1]!AGO&amp;[1]!SEP</definedName>
    <definedName name="_________ABR1" localSheetId="4">[1]!ABR&amp;[1]!MAY&amp;[1]!JUN&amp;[1]!JUL&amp;[1]!AGO&amp;[1]!SEP</definedName>
    <definedName name="_________ABR1" localSheetId="5">[1]!ABR&amp;[1]!MAY&amp;[1]!JUN&amp;[1]!JUL&amp;[1]!AGO&amp;[1]!SEP</definedName>
    <definedName name="_________ABR1" localSheetId="6">[2]!ABR&amp;[2]!MAY&amp;[2]!JUN&amp;[2]!JUL&amp;[2]!AGO&amp;[2]!SEP</definedName>
    <definedName name="_________ABR1" localSheetId="7">[3]!ABR&amp;[3]!MAY&amp;[3]!JUN&amp;[3]!JUL&amp;[3]!AGO&amp;[3]!SEP</definedName>
    <definedName name="_________ABR1" localSheetId="8">[1]!ABR&amp;[1]!MAY&amp;[1]!JUN&amp;[1]!JUL&amp;[1]!AGO&amp;[1]!SEP</definedName>
    <definedName name="_________ABR1" localSheetId="9">[1]!ABR&amp;[1]!MAY&amp;[1]!JUN&amp;[1]!JUL&amp;[1]!AGO&amp;[1]!SEP</definedName>
    <definedName name="_________ABR1">[1]!ABR&amp;[1]!MAY&amp;[1]!JUN&amp;[1]!JUL&amp;[1]!AGO&amp;[1]!SEP</definedName>
    <definedName name="_________AGO1" localSheetId="0">[1]!AGO&amp;[1]!SEP&amp;[1]!OCT&amp;[1]!NOV&amp;[1]!DIC</definedName>
    <definedName name="_________AGO1" localSheetId="1">[1]!AGO&amp;[1]!SEP&amp;[1]!OCT&amp;[1]!NOV&amp;[1]!DIC</definedName>
    <definedName name="_________AGO1" localSheetId="2">[1]!AGO&amp;[1]!SEP&amp;[1]!OCT&amp;[1]!NOV&amp;[1]!DIC</definedName>
    <definedName name="_________AGO1" localSheetId="3">[1]!AGO&amp;[1]!SEP&amp;[1]!OCT&amp;[1]!NOV&amp;[1]!DIC</definedName>
    <definedName name="_________AGO1" localSheetId="4">[1]!AGO&amp;[1]!SEP&amp;[1]!OCT&amp;[1]!NOV&amp;[1]!DIC</definedName>
    <definedName name="_________AGO1" localSheetId="5">[1]!AGO&amp;[1]!SEP&amp;[1]!OCT&amp;[1]!NOV&amp;[1]!DIC</definedName>
    <definedName name="_________AGO1" localSheetId="6">[2]!AGO&amp;[2]!SEP&amp;[2]!OCT&amp;[2]!NOV&amp;[2]!DIC</definedName>
    <definedName name="_________AGO1" localSheetId="7">[3]!AGO&amp;[3]!SEP&amp;[3]!OCT&amp;[3]!NOV&amp;[3]!DIC</definedName>
    <definedName name="_________AGO1" localSheetId="8">[1]!AGO&amp;[1]!SEP&amp;[1]!OCT&amp;[1]!NOV&amp;[1]!DIC</definedName>
    <definedName name="_________AGO1" localSheetId="9">[1]!AGO&amp;[1]!SEP&amp;[1]!OCT&amp;[1]!NOV&amp;[1]!DIC</definedName>
    <definedName name="_________AGO1">[1]!AGO&amp;[1]!SEP&amp;[1]!OCT&amp;[1]!NOV&amp;[1]!DIC</definedName>
    <definedName name="_________FEB1" localSheetId="0">[1]!FEB&amp;[1]!MAR&amp;[1]!ABR&amp;[1]!MAY&amp;[1]!JUN&amp;[1]!JUL</definedName>
    <definedName name="_________FEB1" localSheetId="1">[1]!FEB&amp;[1]!MAR&amp;[1]!ABR&amp;[1]!MAY&amp;[1]!JUN&amp;[1]!JUL</definedName>
    <definedName name="_________FEB1" localSheetId="2">[1]!FEB&amp;[1]!MAR&amp;[1]!ABR&amp;[1]!MAY&amp;[1]!JUN&amp;[1]!JUL</definedName>
    <definedName name="_________FEB1" localSheetId="3">[1]!FEB&amp;[1]!MAR&amp;[1]!ABR&amp;[1]!MAY&amp;[1]!JUN&amp;[1]!JUL</definedName>
    <definedName name="_________FEB1" localSheetId="4">[1]!FEB&amp;[1]!MAR&amp;[1]!ABR&amp;[1]!MAY&amp;[1]!JUN&amp;[1]!JUL</definedName>
    <definedName name="_________FEB1" localSheetId="5">[1]!FEB&amp;[1]!MAR&amp;[1]!ABR&amp;[1]!MAY&amp;[1]!JUN&amp;[1]!JUL</definedName>
    <definedName name="_________FEB1" localSheetId="6">[2]!FEB&amp;[2]!MAR&amp;[2]!ABR&amp;[2]!MAY&amp;[2]!JUN&amp;[2]!JUL</definedName>
    <definedName name="_________FEB1" localSheetId="7">[3]!FEB&amp;[3]!MAR&amp;[3]!ABR&amp;[3]!MAY&amp;[3]!JUN&amp;[3]!JUL</definedName>
    <definedName name="_________FEB1" localSheetId="8">[1]!FEB&amp;[1]!MAR&amp;[1]!ABR&amp;[1]!MAY&amp;[1]!JUN&amp;[1]!JUL</definedName>
    <definedName name="_________FEB1" localSheetId="9">[1]!FEB&amp;[1]!MAR&amp;[1]!ABR&amp;[1]!MAY&amp;[1]!JUN&amp;[1]!JUL</definedName>
    <definedName name="_________FEB1">[1]!FEB&amp;[1]!MAR&amp;[1]!ABR&amp;[1]!MAY&amp;[1]!JUN&amp;[1]!JUL</definedName>
    <definedName name="_________JUL1" localSheetId="0">[1]!JUL&amp;[1]!AGO&amp;[1]!SEP&amp;[1]!OCT&amp;[1]!NOV</definedName>
    <definedName name="_________JUL1" localSheetId="1">[1]!JUL&amp;[1]!AGO&amp;[1]!SEP&amp;[1]!OCT&amp;[1]!NOV</definedName>
    <definedName name="_________JUL1" localSheetId="2">[1]!JUL&amp;[1]!AGO&amp;[1]!SEP&amp;[1]!OCT&amp;[1]!NOV</definedName>
    <definedName name="_________JUL1" localSheetId="3">[1]!JUL&amp;[1]!AGO&amp;[1]!SEP&amp;[1]!OCT&amp;[1]!NOV</definedName>
    <definedName name="_________JUL1" localSheetId="4">[1]!JUL&amp;[1]!AGO&amp;[1]!SEP&amp;[1]!OCT&amp;[1]!NOV</definedName>
    <definedName name="_________JUL1" localSheetId="5">[1]!JUL&amp;[1]!AGO&amp;[1]!SEP&amp;[1]!OCT&amp;[1]!NOV</definedName>
    <definedName name="_________JUL1" localSheetId="6">[2]!JUL&amp;[2]!AGO&amp;[2]!SEP&amp;[2]!OCT&amp;[2]!NOV</definedName>
    <definedName name="_________JUL1" localSheetId="7">[3]!JUL&amp;[3]!AGO&amp;[3]!SEP&amp;[3]!OCT&amp;[3]!NOV</definedName>
    <definedName name="_________JUL1" localSheetId="8">[1]!JUL&amp;[1]!AGO&amp;[1]!SEP&amp;[1]!OCT&amp;[1]!NOV</definedName>
    <definedName name="_________JUL1" localSheetId="9">[1]!JUL&amp;[1]!AGO&amp;[1]!SEP&amp;[1]!OCT&amp;[1]!NOV</definedName>
    <definedName name="_________JUL1">[1]!JUL&amp;[1]!AGO&amp;[1]!SEP&amp;[1]!OCT&amp;[1]!NOV</definedName>
    <definedName name="_________JUN1" localSheetId="0">[1]!JUN&amp;[1]!JUL&amp;[1]!AGO&amp;[1]!SEP&amp;[1]!OCT</definedName>
    <definedName name="_________JUN1" localSheetId="1">[1]!JUN&amp;[1]!JUL&amp;[1]!AGO&amp;[1]!SEP&amp;[1]!OCT</definedName>
    <definedName name="_________JUN1" localSheetId="2">[1]!JUN&amp;[1]!JUL&amp;[1]!AGO&amp;[1]!SEP&amp;[1]!OCT</definedName>
    <definedName name="_________JUN1" localSheetId="3">[1]!JUN&amp;[1]!JUL&amp;[1]!AGO&amp;[1]!SEP&amp;[1]!OCT</definedName>
    <definedName name="_________JUN1" localSheetId="4">[1]!JUN&amp;[1]!JUL&amp;[1]!AGO&amp;[1]!SEP&amp;[1]!OCT</definedName>
    <definedName name="_________JUN1" localSheetId="5">[1]!JUN&amp;[1]!JUL&amp;[1]!AGO&amp;[1]!SEP&amp;[1]!OCT</definedName>
    <definedName name="_________JUN1" localSheetId="6">[2]!JUN&amp;[2]!JUL&amp;[2]!AGO&amp;[2]!SEP&amp;[2]!OCT</definedName>
    <definedName name="_________JUN1" localSheetId="7">[3]!JUN&amp;[3]!JUL&amp;[3]!AGO&amp;[3]!SEP&amp;[3]!OCT</definedName>
    <definedName name="_________JUN1" localSheetId="8">[1]!JUN&amp;[1]!JUL&amp;[1]!AGO&amp;[1]!SEP&amp;[1]!OCT</definedName>
    <definedName name="_________JUN1" localSheetId="9">[1]!JUN&amp;[1]!JUL&amp;[1]!AGO&amp;[1]!SEP&amp;[1]!OCT</definedName>
    <definedName name="_________JUN1">[1]!JUN&amp;[1]!JUL&amp;[1]!AGO&amp;[1]!SEP&amp;[1]!OCT</definedName>
    <definedName name="_________MAR1" localSheetId="0">[1]!MAR&amp;[1]!ABR&amp;[1]!MAY&amp;[1]!JUN&amp;[1]!JUL&amp;[1]!AGO</definedName>
    <definedName name="_________MAR1" localSheetId="1">[1]!MAR&amp;[1]!ABR&amp;[1]!MAY&amp;[1]!JUN&amp;[1]!JUL&amp;[1]!AGO</definedName>
    <definedName name="_________MAR1" localSheetId="2">[1]!MAR&amp;[1]!ABR&amp;[1]!MAY&amp;[1]!JUN&amp;[1]!JUL&amp;[1]!AGO</definedName>
    <definedName name="_________MAR1" localSheetId="3">[1]!MAR&amp;[1]!ABR&amp;[1]!MAY&amp;[1]!JUN&amp;[1]!JUL&amp;[1]!AGO</definedName>
    <definedName name="_________MAR1" localSheetId="4">[1]!MAR&amp;[1]!ABR&amp;[1]!MAY&amp;[1]!JUN&amp;[1]!JUL&amp;[1]!AGO</definedName>
    <definedName name="_________MAR1" localSheetId="5">[1]!MAR&amp;[1]!ABR&amp;[1]!MAY&amp;[1]!JUN&amp;[1]!JUL&amp;[1]!AGO</definedName>
    <definedName name="_________MAR1" localSheetId="6">[2]!MAR&amp;[2]!ABR&amp;[2]!MAY&amp;[2]!JUN&amp;[2]!JUL&amp;[2]!AGO</definedName>
    <definedName name="_________MAR1" localSheetId="7">[3]!MAR&amp;[3]!ABR&amp;[3]!MAY&amp;[3]!JUN&amp;[3]!JUL&amp;[3]!AGO</definedName>
    <definedName name="_________MAR1" localSheetId="8">[1]!MAR&amp;[1]!ABR&amp;[1]!MAY&amp;[1]!JUN&amp;[1]!JUL&amp;[1]!AGO</definedName>
    <definedName name="_________MAR1" localSheetId="9">[1]!MAR&amp;[1]!ABR&amp;[1]!MAY&amp;[1]!JUN&amp;[1]!JUL&amp;[1]!AGO</definedName>
    <definedName name="_________MAR1">[1]!MAR&amp;[1]!ABR&amp;[1]!MAY&amp;[1]!JUN&amp;[1]!JUL&amp;[1]!AGO</definedName>
    <definedName name="_________MAY1" localSheetId="0">[1]!MAY&amp;[1]!JUN&amp;[1]!JUL&amp;[1]!AGO&amp;[1]!SEP</definedName>
    <definedName name="_________MAY1" localSheetId="1">[1]!MAY&amp;[1]!JUN&amp;[1]!JUL&amp;[1]!AGO&amp;[1]!SEP</definedName>
    <definedName name="_________MAY1" localSheetId="2">[1]!MAY&amp;[1]!JUN&amp;[1]!JUL&amp;[1]!AGO&amp;[1]!SEP</definedName>
    <definedName name="_________MAY1" localSheetId="3">[1]!MAY&amp;[1]!JUN&amp;[1]!JUL&amp;[1]!AGO&amp;[1]!SEP</definedName>
    <definedName name="_________MAY1" localSheetId="4">[1]!MAY&amp;[1]!JUN&amp;[1]!JUL&amp;[1]!AGO&amp;[1]!SEP</definedName>
    <definedName name="_________MAY1" localSheetId="5">[1]!MAY&amp;[1]!JUN&amp;[1]!JUL&amp;[1]!AGO&amp;[1]!SEP</definedName>
    <definedName name="_________MAY1" localSheetId="6">[2]!MAY&amp;[2]!JUN&amp;[2]!JUL&amp;[2]!AGO&amp;[2]!SEP</definedName>
    <definedName name="_________MAY1" localSheetId="7">[3]!MAY&amp;[3]!JUN&amp;[3]!JUL&amp;[3]!AGO&amp;[3]!SEP</definedName>
    <definedName name="_________MAY1" localSheetId="8">[1]!MAY&amp;[1]!JUN&amp;[1]!JUL&amp;[1]!AGO&amp;[1]!SEP</definedName>
    <definedName name="_________MAY1" localSheetId="9">[1]!MAY&amp;[1]!JUN&amp;[1]!JUL&amp;[1]!AGO&amp;[1]!SEP</definedName>
    <definedName name="_________MAY1">[1]!MAY&amp;[1]!JUN&amp;[1]!JUL&amp;[1]!AGO&amp;[1]!SEP</definedName>
    <definedName name="_________NOV1" localSheetId="0">[1]!NOV&amp;[1]!DIC</definedName>
    <definedName name="_________NOV1" localSheetId="1">[1]!NOV&amp;[1]!DIC</definedName>
    <definedName name="_________NOV1" localSheetId="2">[1]!NOV&amp;[1]!DIC</definedName>
    <definedName name="_________NOV1" localSheetId="3">[1]!NOV&amp;[1]!DIC</definedName>
    <definedName name="_________NOV1" localSheetId="4">[1]!NOV&amp;[1]!DIC</definedName>
    <definedName name="_________NOV1" localSheetId="5">[1]!NOV&amp;[1]!DIC</definedName>
    <definedName name="_________NOV1" localSheetId="6">[2]!NOV&amp;[2]!DIC</definedName>
    <definedName name="_________NOV1" localSheetId="7">[3]!NOV&amp;[3]!DIC</definedName>
    <definedName name="_________NOV1" localSheetId="8">[1]!NOV&amp;[1]!DIC</definedName>
    <definedName name="_________NOV1" localSheetId="9">[1]!NOV&amp;[1]!DIC</definedName>
    <definedName name="_________NOV1">[1]!NOV&amp;[1]!DIC</definedName>
    <definedName name="_________OCT1" localSheetId="0">[1]!OCT&amp;[1]!NOV&amp;[1]!DIC</definedName>
    <definedName name="_________OCT1" localSheetId="1">[1]!OCT&amp;[1]!NOV&amp;[1]!DIC</definedName>
    <definedName name="_________OCT1" localSheetId="2">[1]!OCT&amp;[1]!NOV&amp;[1]!DIC</definedName>
    <definedName name="_________OCT1" localSheetId="3">[1]!OCT&amp;[1]!NOV&amp;[1]!DIC</definedName>
    <definedName name="_________OCT1" localSheetId="4">[1]!OCT&amp;[1]!NOV&amp;[1]!DIC</definedName>
    <definedName name="_________OCT1" localSheetId="5">[1]!OCT&amp;[1]!NOV&amp;[1]!DIC</definedName>
    <definedName name="_________OCT1" localSheetId="6">[2]!OCT&amp;[2]!NOV&amp;[2]!DIC</definedName>
    <definedName name="_________OCT1" localSheetId="7">[3]!OCT&amp;[3]!NOV&amp;[3]!DIC</definedName>
    <definedName name="_________OCT1" localSheetId="8">[1]!OCT&amp;[1]!NOV&amp;[1]!DIC</definedName>
    <definedName name="_________OCT1" localSheetId="9">[1]!OCT&amp;[1]!NOV&amp;[1]!DIC</definedName>
    <definedName name="_________OCT1">[1]!OCT&amp;[1]!NOV&amp;[1]!DIC</definedName>
    <definedName name="_________SEP1" localSheetId="0">[1]!SEP&amp;[1]!OCT&amp;[1]!NOV&amp;[1]!DIC</definedName>
    <definedName name="_________SEP1" localSheetId="1">[1]!SEP&amp;[1]!OCT&amp;[1]!NOV&amp;[1]!DIC</definedName>
    <definedName name="_________SEP1" localSheetId="2">[1]!SEP&amp;[1]!OCT&amp;[1]!NOV&amp;[1]!DIC</definedName>
    <definedName name="_________SEP1" localSheetId="3">[1]!SEP&amp;[1]!OCT&amp;[1]!NOV&amp;[1]!DIC</definedName>
    <definedName name="_________SEP1" localSheetId="4">[1]!SEP&amp;[1]!OCT&amp;[1]!NOV&amp;[1]!DIC</definedName>
    <definedName name="_________SEP1" localSheetId="5">[1]!SEP&amp;[1]!OCT&amp;[1]!NOV&amp;[1]!DIC</definedName>
    <definedName name="_________SEP1" localSheetId="6">[2]!SEP&amp;[2]!OCT&amp;[2]!NOV&amp;[2]!DIC</definedName>
    <definedName name="_________SEP1" localSheetId="7">[3]!SEP&amp;[3]!OCT&amp;[3]!NOV&amp;[3]!DIC</definedName>
    <definedName name="_________SEP1" localSheetId="8">[1]!SEP&amp;[1]!OCT&amp;[1]!NOV&amp;[1]!DIC</definedName>
    <definedName name="_________SEP1" localSheetId="9">[1]!SEP&amp;[1]!OCT&amp;[1]!NOV&amp;[1]!DIC</definedName>
    <definedName name="_________SEP1">[1]!SEP&amp;[1]!OCT&amp;[1]!NOV&amp;[1]!DIC</definedName>
    <definedName name="________cad179" localSheetId="0">'[4]Mod Eco Controlados 99'!#REF!</definedName>
    <definedName name="________cad179" localSheetId="1">'[4]Mod Eco Controlados 99'!#REF!</definedName>
    <definedName name="________cad179" localSheetId="2">'[4]Mod Eco Controlados 99'!#REF!</definedName>
    <definedName name="________cad179" localSheetId="3">'[4]Mod Eco Controlados 99'!#REF!</definedName>
    <definedName name="________cad179" localSheetId="4">'[4]Mod Eco Controlados 99'!#REF!</definedName>
    <definedName name="________cad179" localSheetId="5">'[4]Mod Eco Controlados 99'!#REF!</definedName>
    <definedName name="________cad179" localSheetId="6">'[4]Mod Eco Controlados 99'!#REF!</definedName>
    <definedName name="________cad179" localSheetId="7">'[4]Mod Eco Controlados 99'!#REF!</definedName>
    <definedName name="________cad179" localSheetId="8">'[4]Mod Eco Controlados 99'!#REF!</definedName>
    <definedName name="________cad179" localSheetId="9">'[4]Mod Eco Controlados 99'!#REF!</definedName>
    <definedName name="________cad179">'[4]Mod Eco Controlados 99'!#REF!</definedName>
    <definedName name="________def1">'[5]Premisas IMSS'!$M$12</definedName>
    <definedName name="________def2">'[5]Premisas IMSS'!$M$13</definedName>
    <definedName name="________def3">'[5]Premisas IMSS'!$M$14</definedName>
    <definedName name="________def4">'[5]Premisas IMSS'!$M$15</definedName>
    <definedName name="________def5">'[5]Premisas IMSS'!$M$16</definedName>
    <definedName name="________def6">'[5]Premisas IMSS'!$M$17</definedName>
    <definedName name="________FEB1" localSheetId="0">[1]!FEB&amp;[1]!MAR&amp;[1]!ABR&amp;[1]!MAY&amp;[1]!JUN&amp;[1]!JUL</definedName>
    <definedName name="________FEB1" localSheetId="1">[1]!FEB&amp;[1]!MAR&amp;[1]!ABR&amp;[1]!MAY&amp;[1]!JUN&amp;[1]!JUL</definedName>
    <definedName name="________FEB1" localSheetId="2">[1]!FEB&amp;[1]!MAR&amp;[1]!ABR&amp;[1]!MAY&amp;[1]!JUN&amp;[1]!JUL</definedName>
    <definedName name="________FEB1" localSheetId="3">[1]!FEB&amp;[1]!MAR&amp;[1]!ABR&amp;[1]!MAY&amp;[1]!JUN&amp;[1]!JUL</definedName>
    <definedName name="________FEB1" localSheetId="4">[1]!FEB&amp;[1]!MAR&amp;[1]!ABR&amp;[1]!MAY&amp;[1]!JUN&amp;[1]!JUL</definedName>
    <definedName name="________FEB1" localSheetId="5">[1]!FEB&amp;[1]!MAR&amp;[1]!ABR&amp;[1]!MAY&amp;[1]!JUN&amp;[1]!JUL</definedName>
    <definedName name="________FEB1" localSheetId="6">[2]!FEB&amp;[2]!MAR&amp;[2]!ABR&amp;[2]!MAY&amp;[2]!JUN&amp;[2]!JUL</definedName>
    <definedName name="________FEB1" localSheetId="7">[3]!FEB&amp;[3]!MAR&amp;[3]!ABR&amp;[3]!MAY&amp;[3]!JUN&amp;[3]!JUL</definedName>
    <definedName name="________FEB1" localSheetId="8">[1]!FEB&amp;[1]!MAR&amp;[1]!ABR&amp;[1]!MAY&amp;[1]!JUN&amp;[1]!JUL</definedName>
    <definedName name="________FEB1" localSheetId="9">[1]!FEB&amp;[1]!MAR&amp;[1]!ABR&amp;[1]!MAY&amp;[1]!JUN&amp;[1]!JUL</definedName>
    <definedName name="________FEB1">[1]!FEB&amp;[1]!MAR&amp;[1]!ABR&amp;[1]!MAY&amp;[1]!JUN&amp;[1]!JUL</definedName>
    <definedName name="________JUL1" localSheetId="0">[1]!JUL&amp;[1]!AGO&amp;[1]!SEP&amp;[1]!OCT&amp;[1]!NOV</definedName>
    <definedName name="________JUL1" localSheetId="1">[1]!JUL&amp;[1]!AGO&amp;[1]!SEP&amp;[1]!OCT&amp;[1]!NOV</definedName>
    <definedName name="________JUL1" localSheetId="2">[1]!JUL&amp;[1]!AGO&amp;[1]!SEP&amp;[1]!OCT&amp;[1]!NOV</definedName>
    <definedName name="________JUL1" localSheetId="3">[1]!JUL&amp;[1]!AGO&amp;[1]!SEP&amp;[1]!OCT&amp;[1]!NOV</definedName>
    <definedName name="________JUL1" localSheetId="4">[1]!JUL&amp;[1]!AGO&amp;[1]!SEP&amp;[1]!OCT&amp;[1]!NOV</definedName>
    <definedName name="________JUL1" localSheetId="5">[1]!JUL&amp;[1]!AGO&amp;[1]!SEP&amp;[1]!OCT&amp;[1]!NOV</definedName>
    <definedName name="________JUL1" localSheetId="6">[2]!JUL&amp;[2]!AGO&amp;[2]!SEP&amp;[2]!OCT&amp;[2]!NOV</definedName>
    <definedName name="________JUL1" localSheetId="7">[3]!JUL&amp;[3]!AGO&amp;[3]!SEP&amp;[3]!OCT&amp;[3]!NOV</definedName>
    <definedName name="________JUL1" localSheetId="8">[1]!JUL&amp;[1]!AGO&amp;[1]!SEP&amp;[1]!OCT&amp;[1]!NOV</definedName>
    <definedName name="________JUL1" localSheetId="9">[1]!JUL&amp;[1]!AGO&amp;[1]!SEP&amp;[1]!OCT&amp;[1]!NOV</definedName>
    <definedName name="________JUL1">[1]!JUL&amp;[1]!AGO&amp;[1]!SEP&amp;[1]!OCT&amp;[1]!NOV</definedName>
    <definedName name="________JUN1" localSheetId="0">[1]!JUN&amp;[1]!JUL&amp;[1]!AGO&amp;[1]!SEP&amp;[1]!OCT</definedName>
    <definedName name="________JUN1" localSheetId="1">[1]!JUN&amp;[1]!JUL&amp;[1]!AGO&amp;[1]!SEP&amp;[1]!OCT</definedName>
    <definedName name="________JUN1" localSheetId="2">[1]!JUN&amp;[1]!JUL&amp;[1]!AGO&amp;[1]!SEP&amp;[1]!OCT</definedName>
    <definedName name="________JUN1" localSheetId="3">[1]!JUN&amp;[1]!JUL&amp;[1]!AGO&amp;[1]!SEP&amp;[1]!OCT</definedName>
    <definedName name="________JUN1" localSheetId="4">[1]!JUN&amp;[1]!JUL&amp;[1]!AGO&amp;[1]!SEP&amp;[1]!OCT</definedName>
    <definedName name="________JUN1" localSheetId="5">[1]!JUN&amp;[1]!JUL&amp;[1]!AGO&amp;[1]!SEP&amp;[1]!OCT</definedName>
    <definedName name="________JUN1" localSheetId="6">[2]!JUN&amp;[2]!JUL&amp;[2]!AGO&amp;[2]!SEP&amp;[2]!OCT</definedName>
    <definedName name="________JUN1" localSheetId="7">[3]!JUN&amp;[3]!JUL&amp;[3]!AGO&amp;[3]!SEP&amp;[3]!OCT</definedName>
    <definedName name="________JUN1" localSheetId="8">[1]!JUN&amp;[1]!JUL&amp;[1]!AGO&amp;[1]!SEP&amp;[1]!OCT</definedName>
    <definedName name="________JUN1" localSheetId="9">[1]!JUN&amp;[1]!JUL&amp;[1]!AGO&amp;[1]!SEP&amp;[1]!OCT</definedName>
    <definedName name="________JUN1">[1]!JUN&amp;[1]!JUL&amp;[1]!AGO&amp;[1]!SEP&amp;[1]!OCT</definedName>
    <definedName name="________OCT1" localSheetId="0">[1]!OCT&amp;[1]!NOV&amp;[1]!DIC</definedName>
    <definedName name="________OCT1" localSheetId="1">[1]!OCT&amp;[1]!NOV&amp;[1]!DIC</definedName>
    <definedName name="________OCT1" localSheetId="2">[1]!OCT&amp;[1]!NOV&amp;[1]!DIC</definedName>
    <definedName name="________OCT1" localSheetId="3">[1]!OCT&amp;[1]!NOV&amp;[1]!DIC</definedName>
    <definedName name="________OCT1" localSheetId="4">[1]!OCT&amp;[1]!NOV&amp;[1]!DIC</definedName>
    <definedName name="________OCT1" localSheetId="5">[1]!OCT&amp;[1]!NOV&amp;[1]!DIC</definedName>
    <definedName name="________OCT1" localSheetId="6">[2]!OCT&amp;[2]!NOV&amp;[2]!DIC</definedName>
    <definedName name="________OCT1" localSheetId="7">[3]!OCT&amp;[3]!NOV&amp;[3]!DIC</definedName>
    <definedName name="________OCT1" localSheetId="8">[1]!OCT&amp;[1]!NOV&amp;[1]!DIC</definedName>
    <definedName name="________OCT1" localSheetId="9">[1]!OCT&amp;[1]!NOV&amp;[1]!DIC</definedName>
    <definedName name="________OCT1">[1]!OCT&amp;[1]!NOV&amp;[1]!DIC</definedName>
    <definedName name="________SEP1" localSheetId="0">[1]!SEP&amp;[1]!OCT&amp;[1]!NOV&amp;[1]!DIC</definedName>
    <definedName name="________SEP1" localSheetId="1">[1]!SEP&amp;[1]!OCT&amp;[1]!NOV&amp;[1]!DIC</definedName>
    <definedName name="________SEP1" localSheetId="2">[1]!SEP&amp;[1]!OCT&amp;[1]!NOV&amp;[1]!DIC</definedName>
    <definedName name="________SEP1" localSheetId="3">[1]!SEP&amp;[1]!OCT&amp;[1]!NOV&amp;[1]!DIC</definedName>
    <definedName name="________SEP1" localSheetId="4">[1]!SEP&amp;[1]!OCT&amp;[1]!NOV&amp;[1]!DIC</definedName>
    <definedName name="________SEP1" localSheetId="5">[1]!SEP&amp;[1]!OCT&amp;[1]!NOV&amp;[1]!DIC</definedName>
    <definedName name="________SEP1" localSheetId="6">[2]!SEP&amp;[2]!OCT&amp;[2]!NOV&amp;[2]!DIC</definedName>
    <definedName name="________SEP1" localSheetId="7">[3]!SEP&amp;[3]!OCT&amp;[3]!NOV&amp;[3]!DIC</definedName>
    <definedName name="________SEP1" localSheetId="8">[1]!SEP&amp;[1]!OCT&amp;[1]!NOV&amp;[1]!DIC</definedName>
    <definedName name="________SEP1" localSheetId="9">[1]!SEP&amp;[1]!OCT&amp;[1]!NOV&amp;[1]!DIC</definedName>
    <definedName name="________SEP1">[1]!SEP&amp;[1]!OCT&amp;[1]!NOV&amp;[1]!DIC</definedName>
    <definedName name="________smg97">'[5]Premisa macro'!$E$4</definedName>
    <definedName name="_______ABR1" localSheetId="0">[1]!ABR&amp;[1]!MAY&amp;[1]!JUN&amp;[1]!JUL&amp;[1]!AGO&amp;[1]!SEP</definedName>
    <definedName name="_______ABR1" localSheetId="1">[1]!ABR&amp;[1]!MAY&amp;[1]!JUN&amp;[1]!JUL&amp;[1]!AGO&amp;[1]!SEP</definedName>
    <definedName name="_______ABR1" localSheetId="2">[1]!ABR&amp;[1]!MAY&amp;[1]!JUN&amp;[1]!JUL&amp;[1]!AGO&amp;[1]!SEP</definedName>
    <definedName name="_______ABR1" localSheetId="3">[1]!ABR&amp;[1]!MAY&amp;[1]!JUN&amp;[1]!JUL&amp;[1]!AGO&amp;[1]!SEP</definedName>
    <definedName name="_______ABR1" localSheetId="4">[1]!ABR&amp;[1]!MAY&amp;[1]!JUN&amp;[1]!JUL&amp;[1]!AGO&amp;[1]!SEP</definedName>
    <definedName name="_______ABR1" localSheetId="5">[1]!ABR&amp;[1]!MAY&amp;[1]!JUN&amp;[1]!JUL&amp;[1]!AGO&amp;[1]!SEP</definedName>
    <definedName name="_______ABR1" localSheetId="6">[2]!ABR&amp;[2]!MAY&amp;[2]!JUN&amp;[2]!JUL&amp;[2]!AGO&amp;[2]!SEP</definedName>
    <definedName name="_______ABR1" localSheetId="7">[3]!ABR&amp;[3]!MAY&amp;[3]!JUN&amp;[3]!JUL&amp;[3]!AGO&amp;[3]!SEP</definedName>
    <definedName name="_______ABR1" localSheetId="8">[1]!ABR&amp;[1]!MAY&amp;[1]!JUN&amp;[1]!JUL&amp;[1]!AGO&amp;[1]!SEP</definedName>
    <definedName name="_______ABR1" localSheetId="9">[1]!ABR&amp;[1]!MAY&amp;[1]!JUN&amp;[1]!JUL&amp;[1]!AGO&amp;[1]!SEP</definedName>
    <definedName name="_______ABR1">[1]!ABR&amp;[1]!MAY&amp;[1]!JUN&amp;[1]!JUL&amp;[1]!AGO&amp;[1]!SEP</definedName>
    <definedName name="_______ABR2" localSheetId="6">[6]edofza4!$C$22</definedName>
    <definedName name="_______ABR2">[7]edofza4!$C$22</definedName>
    <definedName name="_______AGO1" localSheetId="0">[1]!AGO&amp;[1]!SEP&amp;[1]!OCT&amp;[1]!NOV&amp;[1]!DIC</definedName>
    <definedName name="_______AGO1" localSheetId="1">[1]!AGO&amp;[1]!SEP&amp;[1]!OCT&amp;[1]!NOV&amp;[1]!DIC</definedName>
    <definedName name="_______AGO1" localSheetId="2">[1]!AGO&amp;[1]!SEP&amp;[1]!OCT&amp;[1]!NOV&amp;[1]!DIC</definedName>
    <definedName name="_______AGO1" localSheetId="3">[1]!AGO&amp;[1]!SEP&amp;[1]!OCT&amp;[1]!NOV&amp;[1]!DIC</definedName>
    <definedName name="_______AGO1" localSheetId="4">[1]!AGO&amp;[1]!SEP&amp;[1]!OCT&amp;[1]!NOV&amp;[1]!DIC</definedName>
    <definedName name="_______AGO1" localSheetId="5">[1]!AGO&amp;[1]!SEP&amp;[1]!OCT&amp;[1]!NOV&amp;[1]!DIC</definedName>
    <definedName name="_______AGO1" localSheetId="6">[2]!AGO&amp;[2]!SEP&amp;[2]!OCT&amp;[2]!NOV&amp;[2]!DIC</definedName>
    <definedName name="_______AGO1" localSheetId="7">[3]!AGO&amp;[3]!SEP&amp;[3]!OCT&amp;[3]!NOV&amp;[3]!DIC</definedName>
    <definedName name="_______AGO1" localSheetId="8">[1]!AGO&amp;[1]!SEP&amp;[1]!OCT&amp;[1]!NOV&amp;[1]!DIC</definedName>
    <definedName name="_______AGO1" localSheetId="9">[1]!AGO&amp;[1]!SEP&amp;[1]!OCT&amp;[1]!NOV&amp;[1]!DIC</definedName>
    <definedName name="_______AGO1">[1]!AGO&amp;[1]!SEP&amp;[1]!OCT&amp;[1]!NOV&amp;[1]!DIC</definedName>
    <definedName name="_______AGO2" localSheetId="6">[6]edofza8!$C$22</definedName>
    <definedName name="_______AGO2">[7]edofza8!$C$22</definedName>
    <definedName name="_______CFD02" localSheetId="0">#REF!</definedName>
    <definedName name="_______CFD02" localSheetId="1">#REF!</definedName>
    <definedName name="_______CFD02" localSheetId="2">#REF!</definedName>
    <definedName name="_______CFD02" localSheetId="3">#REF!</definedName>
    <definedName name="_______CFD02" localSheetId="4">#REF!</definedName>
    <definedName name="_______CFD02" localSheetId="5">#REF!</definedName>
    <definedName name="_______CFD02" localSheetId="6">#REF!</definedName>
    <definedName name="_______CFD02" localSheetId="7">#REF!</definedName>
    <definedName name="_______CFD02" localSheetId="8">#REF!</definedName>
    <definedName name="_______CFD02" localSheetId="9">#REF!</definedName>
    <definedName name="_______CFD02">#REF!</definedName>
    <definedName name="_______def1">'[8]Premisas IMSS'!$M$12</definedName>
    <definedName name="_______def2">'[8]Premisas IMSS'!$M$13</definedName>
    <definedName name="_______def3">'[8]Premisas IMSS'!$M$14</definedName>
    <definedName name="_______def4">'[8]Premisas IMSS'!$M$15</definedName>
    <definedName name="_______def5">'[8]Premisas IMSS'!$M$16</definedName>
    <definedName name="_______def6">'[8]Premisas IMSS'!$M$17</definedName>
    <definedName name="_______DIC2" localSheetId="6">[6]edofza12!$C$22</definedName>
    <definedName name="_______DIC2">[7]edofza12!$C$22</definedName>
    <definedName name="_______ENE2" localSheetId="6">[6]edofza1!$C$22</definedName>
    <definedName name="_______ENE2">[7]edofza1!$C$22</definedName>
    <definedName name="_______FEB1" localSheetId="0">[1]!FEB&amp;[1]!MAR&amp;[1]!ABR&amp;[1]!MAY&amp;[1]!JUN&amp;[1]!JUL</definedName>
    <definedName name="_______FEB1" localSheetId="1">[1]!FEB&amp;[1]!MAR&amp;[1]!ABR&amp;[1]!MAY&amp;[1]!JUN&amp;[1]!JUL</definedName>
    <definedName name="_______FEB1" localSheetId="2">[1]!FEB&amp;[1]!MAR&amp;[1]!ABR&amp;[1]!MAY&amp;[1]!JUN&amp;[1]!JUL</definedName>
    <definedName name="_______FEB1" localSheetId="3">[1]!FEB&amp;[1]!MAR&amp;[1]!ABR&amp;[1]!MAY&amp;[1]!JUN&amp;[1]!JUL</definedName>
    <definedName name="_______FEB1" localSheetId="4">[1]!FEB&amp;[1]!MAR&amp;[1]!ABR&amp;[1]!MAY&amp;[1]!JUN&amp;[1]!JUL</definedName>
    <definedName name="_______FEB1" localSheetId="5">[1]!FEB&amp;[1]!MAR&amp;[1]!ABR&amp;[1]!MAY&amp;[1]!JUN&amp;[1]!JUL</definedName>
    <definedName name="_______FEB1" localSheetId="6">[2]!FEB&amp;[2]!MAR&amp;[2]!ABR&amp;[2]!MAY&amp;[2]!JUN&amp;[2]!JUL</definedName>
    <definedName name="_______FEB1" localSheetId="7">[3]!FEB&amp;[3]!MAR&amp;[3]!ABR&amp;[3]!MAY&amp;[3]!JUN&amp;[3]!JUL</definedName>
    <definedName name="_______FEB1" localSheetId="8">[1]!FEB&amp;[1]!MAR&amp;[1]!ABR&amp;[1]!MAY&amp;[1]!JUN&amp;[1]!JUL</definedName>
    <definedName name="_______FEB1" localSheetId="9">[1]!FEB&amp;[1]!MAR&amp;[1]!ABR&amp;[1]!MAY&amp;[1]!JUN&amp;[1]!JUL</definedName>
    <definedName name="_______FEB1">[1]!FEB&amp;[1]!MAR&amp;[1]!ABR&amp;[1]!MAY&amp;[1]!JUN&amp;[1]!JUL</definedName>
    <definedName name="_______FEB2" localSheetId="6">[6]edofza2!$C$22</definedName>
    <definedName name="_______FEB2">[7]edofza2!$C$22</definedName>
    <definedName name="_______JUL1" localSheetId="0">[1]!JUL&amp;[1]!AGO&amp;[1]!SEP&amp;[1]!OCT&amp;[1]!NOV</definedName>
    <definedName name="_______JUL1" localSheetId="1">[1]!JUL&amp;[1]!AGO&amp;[1]!SEP&amp;[1]!OCT&amp;[1]!NOV</definedName>
    <definedName name="_______JUL1" localSheetId="2">[1]!JUL&amp;[1]!AGO&amp;[1]!SEP&amp;[1]!OCT&amp;[1]!NOV</definedName>
    <definedName name="_______JUL1" localSheetId="3">[1]!JUL&amp;[1]!AGO&amp;[1]!SEP&amp;[1]!OCT&amp;[1]!NOV</definedName>
    <definedName name="_______JUL1" localSheetId="4">[1]!JUL&amp;[1]!AGO&amp;[1]!SEP&amp;[1]!OCT&amp;[1]!NOV</definedName>
    <definedName name="_______JUL1" localSheetId="5">[1]!JUL&amp;[1]!AGO&amp;[1]!SEP&amp;[1]!OCT&amp;[1]!NOV</definedName>
    <definedName name="_______JUL1" localSheetId="6">[2]!JUL&amp;[2]!AGO&amp;[2]!SEP&amp;[2]!OCT&amp;[2]!NOV</definedName>
    <definedName name="_______JUL1" localSheetId="7">[3]!JUL&amp;[3]!AGO&amp;[3]!SEP&amp;[3]!OCT&amp;[3]!NOV</definedName>
    <definedName name="_______JUL1" localSheetId="8">[1]!JUL&amp;[1]!AGO&amp;[1]!SEP&amp;[1]!OCT&amp;[1]!NOV</definedName>
    <definedName name="_______JUL1" localSheetId="9">[1]!JUL&amp;[1]!AGO&amp;[1]!SEP&amp;[1]!OCT&amp;[1]!NOV</definedName>
    <definedName name="_______JUL1">[1]!JUL&amp;[1]!AGO&amp;[1]!SEP&amp;[1]!OCT&amp;[1]!NOV</definedName>
    <definedName name="_______JUL2" localSheetId="6">[6]edofza7!$C$22</definedName>
    <definedName name="_______JUL2">[7]edofza7!$C$22</definedName>
    <definedName name="_______JUN1" localSheetId="0">[1]!JUN&amp;[1]!JUL&amp;[1]!AGO&amp;[1]!SEP&amp;[1]!OCT</definedName>
    <definedName name="_______JUN1" localSheetId="1">[1]!JUN&amp;[1]!JUL&amp;[1]!AGO&amp;[1]!SEP&amp;[1]!OCT</definedName>
    <definedName name="_______JUN1" localSheetId="2">[1]!JUN&amp;[1]!JUL&amp;[1]!AGO&amp;[1]!SEP&amp;[1]!OCT</definedName>
    <definedName name="_______JUN1" localSheetId="3">[1]!JUN&amp;[1]!JUL&amp;[1]!AGO&amp;[1]!SEP&amp;[1]!OCT</definedName>
    <definedName name="_______JUN1" localSheetId="4">[1]!JUN&amp;[1]!JUL&amp;[1]!AGO&amp;[1]!SEP&amp;[1]!OCT</definedName>
    <definedName name="_______JUN1" localSheetId="5">[1]!JUN&amp;[1]!JUL&amp;[1]!AGO&amp;[1]!SEP&amp;[1]!OCT</definedName>
    <definedName name="_______JUN1" localSheetId="6">[2]!JUN&amp;[2]!JUL&amp;[2]!AGO&amp;[2]!SEP&amp;[2]!OCT</definedName>
    <definedName name="_______JUN1" localSheetId="7">[3]!JUN&amp;[3]!JUL&amp;[3]!AGO&amp;[3]!SEP&amp;[3]!OCT</definedName>
    <definedName name="_______JUN1" localSheetId="8">[1]!JUN&amp;[1]!JUL&amp;[1]!AGO&amp;[1]!SEP&amp;[1]!OCT</definedName>
    <definedName name="_______JUN1" localSheetId="9">[1]!JUN&amp;[1]!JUL&amp;[1]!AGO&amp;[1]!SEP&amp;[1]!OCT</definedName>
    <definedName name="_______JUN1">[1]!JUN&amp;[1]!JUL&amp;[1]!AGO&amp;[1]!SEP&amp;[1]!OCT</definedName>
    <definedName name="_______JUN2" localSheetId="6">[6]edofza6!$C$22</definedName>
    <definedName name="_______JUN2">[7]edofza6!$C$22</definedName>
    <definedName name="_______MAR1" localSheetId="0">[1]!MAR&amp;[1]!ABR&amp;[1]!MAY&amp;[1]!JUN&amp;[1]!JUL&amp;[1]!AGO</definedName>
    <definedName name="_______MAR1" localSheetId="1">[1]!MAR&amp;[1]!ABR&amp;[1]!MAY&amp;[1]!JUN&amp;[1]!JUL&amp;[1]!AGO</definedName>
    <definedName name="_______MAR1" localSheetId="2">[1]!MAR&amp;[1]!ABR&amp;[1]!MAY&amp;[1]!JUN&amp;[1]!JUL&amp;[1]!AGO</definedName>
    <definedName name="_______MAR1" localSheetId="3">[1]!MAR&amp;[1]!ABR&amp;[1]!MAY&amp;[1]!JUN&amp;[1]!JUL&amp;[1]!AGO</definedName>
    <definedName name="_______MAR1" localSheetId="4">[1]!MAR&amp;[1]!ABR&amp;[1]!MAY&amp;[1]!JUN&amp;[1]!JUL&amp;[1]!AGO</definedName>
    <definedName name="_______MAR1" localSheetId="5">[1]!MAR&amp;[1]!ABR&amp;[1]!MAY&amp;[1]!JUN&amp;[1]!JUL&amp;[1]!AGO</definedName>
    <definedName name="_______MAR1" localSheetId="6">[2]!MAR&amp;[2]!ABR&amp;[2]!MAY&amp;[2]!JUN&amp;[2]!JUL&amp;[2]!AGO</definedName>
    <definedName name="_______MAR1" localSheetId="7">[3]!MAR&amp;[3]!ABR&amp;[3]!MAY&amp;[3]!JUN&amp;[3]!JUL&amp;[3]!AGO</definedName>
    <definedName name="_______MAR1" localSheetId="8">[1]!MAR&amp;[1]!ABR&amp;[1]!MAY&amp;[1]!JUN&amp;[1]!JUL&amp;[1]!AGO</definedName>
    <definedName name="_______MAR1" localSheetId="9">[1]!MAR&amp;[1]!ABR&amp;[1]!MAY&amp;[1]!JUN&amp;[1]!JUL&amp;[1]!AGO</definedName>
    <definedName name="_______MAR1">[1]!MAR&amp;[1]!ABR&amp;[1]!MAY&amp;[1]!JUN&amp;[1]!JUL&amp;[1]!AGO</definedName>
    <definedName name="_______MAR2" localSheetId="6">[6]edofza3!$C$22</definedName>
    <definedName name="_______MAR2">[7]edofza3!$C$22</definedName>
    <definedName name="_______MAY1" localSheetId="0">[1]!MAY&amp;[1]!JUN&amp;[1]!JUL&amp;[1]!AGO&amp;[1]!SEP</definedName>
    <definedName name="_______MAY1" localSheetId="1">[1]!MAY&amp;[1]!JUN&amp;[1]!JUL&amp;[1]!AGO&amp;[1]!SEP</definedName>
    <definedName name="_______MAY1" localSheetId="2">[1]!MAY&amp;[1]!JUN&amp;[1]!JUL&amp;[1]!AGO&amp;[1]!SEP</definedName>
    <definedName name="_______MAY1" localSheetId="3">[1]!MAY&amp;[1]!JUN&amp;[1]!JUL&amp;[1]!AGO&amp;[1]!SEP</definedName>
    <definedName name="_______MAY1" localSheetId="4">[1]!MAY&amp;[1]!JUN&amp;[1]!JUL&amp;[1]!AGO&amp;[1]!SEP</definedName>
    <definedName name="_______MAY1" localSheetId="5">[1]!MAY&amp;[1]!JUN&amp;[1]!JUL&amp;[1]!AGO&amp;[1]!SEP</definedName>
    <definedName name="_______MAY1" localSheetId="6">[2]!MAY&amp;[2]!JUN&amp;[2]!JUL&amp;[2]!AGO&amp;[2]!SEP</definedName>
    <definedName name="_______MAY1" localSheetId="7">[3]!MAY&amp;[3]!JUN&amp;[3]!JUL&amp;[3]!AGO&amp;[3]!SEP</definedName>
    <definedName name="_______MAY1" localSheetId="8">[1]!MAY&amp;[1]!JUN&amp;[1]!JUL&amp;[1]!AGO&amp;[1]!SEP</definedName>
    <definedName name="_______MAY1" localSheetId="9">[1]!MAY&amp;[1]!JUN&amp;[1]!JUL&amp;[1]!AGO&amp;[1]!SEP</definedName>
    <definedName name="_______MAY1">[1]!MAY&amp;[1]!JUN&amp;[1]!JUL&amp;[1]!AGO&amp;[1]!SEP</definedName>
    <definedName name="_______MAY2" localSheetId="6">[6]edofza5!$C$22</definedName>
    <definedName name="_______MAY2">[7]edofza5!$C$22</definedName>
    <definedName name="_______NOV1" localSheetId="0">[1]!NOV&amp;[1]!DIC</definedName>
    <definedName name="_______NOV1" localSheetId="1">[1]!NOV&amp;[1]!DIC</definedName>
    <definedName name="_______NOV1" localSheetId="2">[1]!NOV&amp;[1]!DIC</definedName>
    <definedName name="_______NOV1" localSheetId="3">[1]!NOV&amp;[1]!DIC</definedName>
    <definedName name="_______NOV1" localSheetId="4">[1]!NOV&amp;[1]!DIC</definedName>
    <definedName name="_______NOV1" localSheetId="5">[1]!NOV&amp;[1]!DIC</definedName>
    <definedName name="_______NOV1" localSheetId="6">[2]!NOV&amp;[2]!DIC</definedName>
    <definedName name="_______NOV1" localSheetId="7">[3]!NOV&amp;[3]!DIC</definedName>
    <definedName name="_______NOV1" localSheetId="8">[1]!NOV&amp;[1]!DIC</definedName>
    <definedName name="_______NOV1" localSheetId="9">[1]!NOV&amp;[1]!DIC</definedName>
    <definedName name="_______NOV1">[1]!NOV&amp;[1]!DIC</definedName>
    <definedName name="_______NOV2" localSheetId="6">[6]edofza11!$C$43</definedName>
    <definedName name="_______NOV2">[7]edofza11!$C$43</definedName>
    <definedName name="_______OCT1" localSheetId="0">[1]!OCT&amp;[1]!NOV&amp;[1]!DIC</definedName>
    <definedName name="_______OCT1" localSheetId="1">[1]!OCT&amp;[1]!NOV&amp;[1]!DIC</definedName>
    <definedName name="_______OCT1" localSheetId="2">[1]!OCT&amp;[1]!NOV&amp;[1]!DIC</definedName>
    <definedName name="_______OCT1" localSheetId="3">[1]!OCT&amp;[1]!NOV&amp;[1]!DIC</definedName>
    <definedName name="_______OCT1" localSheetId="4">[1]!OCT&amp;[1]!NOV&amp;[1]!DIC</definedName>
    <definedName name="_______OCT1" localSheetId="5">[1]!OCT&amp;[1]!NOV&amp;[1]!DIC</definedName>
    <definedName name="_______OCT1" localSheetId="6">[2]!OCT&amp;[2]!NOV&amp;[2]!DIC</definedName>
    <definedName name="_______OCT1" localSheetId="7">[3]!OCT&amp;[3]!NOV&amp;[3]!DIC</definedName>
    <definedName name="_______OCT1" localSheetId="8">[1]!OCT&amp;[1]!NOV&amp;[1]!DIC</definedName>
    <definedName name="_______OCT1" localSheetId="9">[1]!OCT&amp;[1]!NOV&amp;[1]!DIC</definedName>
    <definedName name="_______OCT1">[1]!OCT&amp;[1]!NOV&amp;[1]!DIC</definedName>
    <definedName name="_______OCT2" localSheetId="6">[6]edofza10!$C$22</definedName>
    <definedName name="_______OCT2">[7]edofza10!$C$22</definedName>
    <definedName name="_______PIB08" localSheetId="0">#REF!</definedName>
    <definedName name="_______PIB08" localSheetId="1">#REF!</definedName>
    <definedName name="_______PIB08" localSheetId="2">#REF!</definedName>
    <definedName name="_______PIB08" localSheetId="3">#REF!</definedName>
    <definedName name="_______PIB08" localSheetId="4">#REF!</definedName>
    <definedName name="_______PIB08" localSheetId="5">#REF!</definedName>
    <definedName name="_______PIB08" localSheetId="6">#REF!</definedName>
    <definedName name="_______PIB08" localSheetId="7">#REF!</definedName>
    <definedName name="_______PIB08" localSheetId="8">#REF!</definedName>
    <definedName name="_______PIB08" localSheetId="9">#REF!</definedName>
    <definedName name="_______PIB08">#REF!</definedName>
    <definedName name="_______SEP1" localSheetId="0">[1]!SEP&amp;[1]!OCT&amp;[1]!NOV&amp;[1]!DIC</definedName>
    <definedName name="_______SEP1" localSheetId="1">[1]!SEP&amp;[1]!OCT&amp;[1]!NOV&amp;[1]!DIC</definedName>
    <definedName name="_______SEP1" localSheetId="2">[1]!SEP&amp;[1]!OCT&amp;[1]!NOV&amp;[1]!DIC</definedName>
    <definedName name="_______SEP1" localSheetId="3">[1]!SEP&amp;[1]!OCT&amp;[1]!NOV&amp;[1]!DIC</definedName>
    <definedName name="_______SEP1" localSheetId="4">[1]!SEP&amp;[1]!OCT&amp;[1]!NOV&amp;[1]!DIC</definedName>
    <definedName name="_______SEP1" localSheetId="5">[1]!SEP&amp;[1]!OCT&amp;[1]!NOV&amp;[1]!DIC</definedName>
    <definedName name="_______SEP1" localSheetId="6">[2]!SEP&amp;[2]!OCT&amp;[2]!NOV&amp;[2]!DIC</definedName>
    <definedName name="_______SEP1" localSheetId="7">[3]!SEP&amp;[3]!OCT&amp;[3]!NOV&amp;[3]!DIC</definedName>
    <definedName name="_______SEP1" localSheetId="8">[1]!SEP&amp;[1]!OCT&amp;[1]!NOV&amp;[1]!DIC</definedName>
    <definedName name="_______SEP1" localSheetId="9">[1]!SEP&amp;[1]!OCT&amp;[1]!NOV&amp;[1]!DIC</definedName>
    <definedName name="_______SEP1">[1]!SEP&amp;[1]!OCT&amp;[1]!NOV&amp;[1]!DIC</definedName>
    <definedName name="_______SEP2" localSheetId="6">[6]edofza9!$C$22</definedName>
    <definedName name="_______SEP2">[7]edofza9!$C$22</definedName>
    <definedName name="_______smg97">'[8]Premisa macro'!$E$4</definedName>
    <definedName name="_______syt03" localSheetId="0">#REF!</definedName>
    <definedName name="_______syt03" localSheetId="1">#REF!</definedName>
    <definedName name="_______syt03" localSheetId="2">#REF!</definedName>
    <definedName name="_______syt03" localSheetId="3">#REF!</definedName>
    <definedName name="_______syt03" localSheetId="4">#REF!</definedName>
    <definedName name="_______syt03" localSheetId="5">#REF!</definedName>
    <definedName name="_______syt03" localSheetId="6">#REF!</definedName>
    <definedName name="_______syt03" localSheetId="7">#REF!</definedName>
    <definedName name="_______syt03" localSheetId="8">#REF!</definedName>
    <definedName name="_______syt03" localSheetId="9">#REF!</definedName>
    <definedName name="_______syt03">#REF!</definedName>
    <definedName name="_______TDC2001">'[9]Tipos de Cambio'!$C$4</definedName>
    <definedName name="______ABR1" localSheetId="0">[1]!ABR&amp;[1]!MAY&amp;[1]!JUN&amp;[1]!JUL&amp;[1]!AGO&amp;[1]!SEP</definedName>
    <definedName name="______ABR1" localSheetId="1">[1]!ABR&amp;[1]!MAY&amp;[1]!JUN&amp;[1]!JUL&amp;[1]!AGO&amp;[1]!SEP</definedName>
    <definedName name="______ABR1" localSheetId="2">[1]!ABR&amp;[1]!MAY&amp;[1]!JUN&amp;[1]!JUL&amp;[1]!AGO&amp;[1]!SEP</definedName>
    <definedName name="______ABR1" localSheetId="3">[1]!ABR&amp;[1]!MAY&amp;[1]!JUN&amp;[1]!JUL&amp;[1]!AGO&amp;[1]!SEP</definedName>
    <definedName name="______ABR1" localSheetId="4">[1]!ABR&amp;[1]!MAY&amp;[1]!JUN&amp;[1]!JUL&amp;[1]!AGO&amp;[1]!SEP</definedName>
    <definedName name="______ABR1" localSheetId="5">[1]!ABR&amp;[1]!MAY&amp;[1]!JUN&amp;[1]!JUL&amp;[1]!AGO&amp;[1]!SEP</definedName>
    <definedName name="______ABR1" localSheetId="6">[2]!ABR&amp;[2]!MAY&amp;[2]!JUN&amp;[2]!JUL&amp;[2]!AGO&amp;[2]!SEP</definedName>
    <definedName name="______ABR1" localSheetId="7">[3]!ABR&amp;[3]!MAY&amp;[3]!JUN&amp;[3]!JUL&amp;[3]!AGO&amp;[3]!SEP</definedName>
    <definedName name="______ABR1" localSheetId="8">[1]!ABR&amp;[1]!MAY&amp;[1]!JUN&amp;[1]!JUL&amp;[1]!AGO&amp;[1]!SEP</definedName>
    <definedName name="______ABR1" localSheetId="9">[1]!ABR&amp;[1]!MAY&amp;[1]!JUN&amp;[1]!JUL&amp;[1]!AGO&amp;[1]!SEP</definedName>
    <definedName name="______ABR1">[1]!ABR&amp;[1]!MAY&amp;[1]!JUN&amp;[1]!JUL&amp;[1]!AGO&amp;[1]!SEP</definedName>
    <definedName name="______ABR2" localSheetId="6">[6]edofza4!$C$22</definedName>
    <definedName name="______ABR2">[7]edofza4!$C$22</definedName>
    <definedName name="______AGO1" localSheetId="0">[1]!AGO&amp;[1]!SEP&amp;[1]!OCT&amp;[1]!NOV&amp;[1]!DIC</definedName>
    <definedName name="______AGO1" localSheetId="1">[1]!AGO&amp;[1]!SEP&amp;[1]!OCT&amp;[1]!NOV&amp;[1]!DIC</definedName>
    <definedName name="______AGO1" localSheetId="2">[1]!AGO&amp;[1]!SEP&amp;[1]!OCT&amp;[1]!NOV&amp;[1]!DIC</definedName>
    <definedName name="______AGO1" localSheetId="3">[1]!AGO&amp;[1]!SEP&amp;[1]!OCT&amp;[1]!NOV&amp;[1]!DIC</definedName>
    <definedName name="______AGO1" localSheetId="4">[1]!AGO&amp;[1]!SEP&amp;[1]!OCT&amp;[1]!NOV&amp;[1]!DIC</definedName>
    <definedName name="______AGO1" localSheetId="5">[1]!AGO&amp;[1]!SEP&amp;[1]!OCT&amp;[1]!NOV&amp;[1]!DIC</definedName>
    <definedName name="______AGO1" localSheetId="6">[2]!AGO&amp;[2]!SEP&amp;[2]!OCT&amp;[2]!NOV&amp;[2]!DIC</definedName>
    <definedName name="______AGO1" localSheetId="7">[3]!AGO&amp;[3]!SEP&amp;[3]!OCT&amp;[3]!NOV&amp;[3]!DIC</definedName>
    <definedName name="______AGO1" localSheetId="8">[1]!AGO&amp;[1]!SEP&amp;[1]!OCT&amp;[1]!NOV&amp;[1]!DIC</definedName>
    <definedName name="______AGO1" localSheetId="9">[1]!AGO&amp;[1]!SEP&amp;[1]!OCT&amp;[1]!NOV&amp;[1]!DIC</definedName>
    <definedName name="______AGO1">[1]!AGO&amp;[1]!SEP&amp;[1]!OCT&amp;[1]!NOV&amp;[1]!DIC</definedName>
    <definedName name="______AGO2" localSheetId="6">[6]edofza8!$C$22</definedName>
    <definedName name="______AGO2">[7]edofza8!$C$22</definedName>
    <definedName name="______def1">'[8]Premisas IMSS'!$M$12</definedName>
    <definedName name="______def2">'[8]Premisas IMSS'!$M$13</definedName>
    <definedName name="______def3">'[8]Premisas IMSS'!$M$14</definedName>
    <definedName name="______def4">'[8]Premisas IMSS'!$M$15</definedName>
    <definedName name="______def5">'[8]Premisas IMSS'!$M$16</definedName>
    <definedName name="______def6">'[8]Premisas IMSS'!$M$17</definedName>
    <definedName name="______DIC2" localSheetId="6">[6]edofza12!$C$22</definedName>
    <definedName name="______DIC2">[7]edofza12!$C$22</definedName>
    <definedName name="______ENE2" localSheetId="6">[6]edofza1!$C$22</definedName>
    <definedName name="______ENE2">[7]edofza1!$C$22</definedName>
    <definedName name="______FEB1" localSheetId="0">[1]!FEB&amp;[1]!MAR&amp;[1]!ABR&amp;[1]!MAY&amp;[1]!JUN&amp;[1]!JUL</definedName>
    <definedName name="______FEB1" localSheetId="1">[1]!FEB&amp;[1]!MAR&amp;[1]!ABR&amp;[1]!MAY&amp;[1]!JUN&amp;[1]!JUL</definedName>
    <definedName name="______FEB1" localSheetId="2">[1]!FEB&amp;[1]!MAR&amp;[1]!ABR&amp;[1]!MAY&amp;[1]!JUN&amp;[1]!JUL</definedName>
    <definedName name="______FEB1" localSheetId="3">[1]!FEB&amp;[1]!MAR&amp;[1]!ABR&amp;[1]!MAY&amp;[1]!JUN&amp;[1]!JUL</definedName>
    <definedName name="______FEB1" localSheetId="4">[1]!FEB&amp;[1]!MAR&amp;[1]!ABR&amp;[1]!MAY&amp;[1]!JUN&amp;[1]!JUL</definedName>
    <definedName name="______FEB1" localSheetId="5">[1]!FEB&amp;[1]!MAR&amp;[1]!ABR&amp;[1]!MAY&amp;[1]!JUN&amp;[1]!JUL</definedName>
    <definedName name="______FEB1" localSheetId="6">[2]!FEB&amp;[2]!MAR&amp;[2]!ABR&amp;[2]!MAY&amp;[2]!JUN&amp;[2]!JUL</definedName>
    <definedName name="______FEB1" localSheetId="7">[3]!FEB&amp;[3]!MAR&amp;[3]!ABR&amp;[3]!MAY&amp;[3]!JUN&amp;[3]!JUL</definedName>
    <definedName name="______FEB1" localSheetId="8">[1]!FEB&amp;[1]!MAR&amp;[1]!ABR&amp;[1]!MAY&amp;[1]!JUN&amp;[1]!JUL</definedName>
    <definedName name="______FEB1" localSheetId="9">[1]!FEB&amp;[1]!MAR&amp;[1]!ABR&amp;[1]!MAY&amp;[1]!JUN&amp;[1]!JUL</definedName>
    <definedName name="______FEB1">[1]!FEB&amp;[1]!MAR&amp;[1]!ABR&amp;[1]!MAY&amp;[1]!JUN&amp;[1]!JUL</definedName>
    <definedName name="______FEB2" localSheetId="6">[6]edofza2!$C$22</definedName>
    <definedName name="______FEB2">[7]edofza2!$C$22</definedName>
    <definedName name="______JUL1" localSheetId="0">[1]!JUL&amp;[1]!AGO&amp;[1]!SEP&amp;[1]!OCT&amp;[1]!NOV</definedName>
    <definedName name="______JUL1" localSheetId="1">[1]!JUL&amp;[1]!AGO&amp;[1]!SEP&amp;[1]!OCT&amp;[1]!NOV</definedName>
    <definedName name="______JUL1" localSheetId="2">[1]!JUL&amp;[1]!AGO&amp;[1]!SEP&amp;[1]!OCT&amp;[1]!NOV</definedName>
    <definedName name="______JUL1" localSheetId="3">[1]!JUL&amp;[1]!AGO&amp;[1]!SEP&amp;[1]!OCT&amp;[1]!NOV</definedName>
    <definedName name="______JUL1" localSheetId="4">[1]!JUL&amp;[1]!AGO&amp;[1]!SEP&amp;[1]!OCT&amp;[1]!NOV</definedName>
    <definedName name="______JUL1" localSheetId="5">[1]!JUL&amp;[1]!AGO&amp;[1]!SEP&amp;[1]!OCT&amp;[1]!NOV</definedName>
    <definedName name="______JUL1" localSheetId="6">[2]!JUL&amp;[2]!AGO&amp;[2]!SEP&amp;[2]!OCT&amp;[2]!NOV</definedName>
    <definedName name="______JUL1" localSheetId="7">[3]!JUL&amp;[3]!AGO&amp;[3]!SEP&amp;[3]!OCT&amp;[3]!NOV</definedName>
    <definedName name="______JUL1" localSheetId="8">[1]!JUL&amp;[1]!AGO&amp;[1]!SEP&amp;[1]!OCT&amp;[1]!NOV</definedName>
    <definedName name="______JUL1" localSheetId="9">[1]!JUL&amp;[1]!AGO&amp;[1]!SEP&amp;[1]!OCT&amp;[1]!NOV</definedName>
    <definedName name="______JUL1">[1]!JUL&amp;[1]!AGO&amp;[1]!SEP&amp;[1]!OCT&amp;[1]!NOV</definedName>
    <definedName name="______JUL2" localSheetId="6">[6]edofza7!$C$22</definedName>
    <definedName name="______JUL2">[7]edofza7!$C$22</definedName>
    <definedName name="______JUN1" localSheetId="0">[1]!JUN&amp;[1]!JUL&amp;[1]!AGO&amp;[1]!SEP&amp;[1]!OCT</definedName>
    <definedName name="______JUN1" localSheetId="1">[1]!JUN&amp;[1]!JUL&amp;[1]!AGO&amp;[1]!SEP&amp;[1]!OCT</definedName>
    <definedName name="______JUN1" localSheetId="2">[1]!JUN&amp;[1]!JUL&amp;[1]!AGO&amp;[1]!SEP&amp;[1]!OCT</definedName>
    <definedName name="______JUN1" localSheetId="3">[1]!JUN&amp;[1]!JUL&amp;[1]!AGO&amp;[1]!SEP&amp;[1]!OCT</definedName>
    <definedName name="______JUN1" localSheetId="4">[1]!JUN&amp;[1]!JUL&amp;[1]!AGO&amp;[1]!SEP&amp;[1]!OCT</definedName>
    <definedName name="______JUN1" localSheetId="5">[1]!JUN&amp;[1]!JUL&amp;[1]!AGO&amp;[1]!SEP&amp;[1]!OCT</definedName>
    <definedName name="______JUN1" localSheetId="6">[2]!JUN&amp;[2]!JUL&amp;[2]!AGO&amp;[2]!SEP&amp;[2]!OCT</definedName>
    <definedName name="______JUN1" localSheetId="7">[3]!JUN&amp;[3]!JUL&amp;[3]!AGO&amp;[3]!SEP&amp;[3]!OCT</definedName>
    <definedName name="______JUN1" localSheetId="8">[1]!JUN&amp;[1]!JUL&amp;[1]!AGO&amp;[1]!SEP&amp;[1]!OCT</definedName>
    <definedName name="______JUN1" localSheetId="9">[1]!JUN&amp;[1]!JUL&amp;[1]!AGO&amp;[1]!SEP&amp;[1]!OCT</definedName>
    <definedName name="______JUN1">[1]!JUN&amp;[1]!JUL&amp;[1]!AGO&amp;[1]!SEP&amp;[1]!OCT</definedName>
    <definedName name="______JUN2" localSheetId="6">[6]edofza6!$C$22</definedName>
    <definedName name="______JUN2">[7]edofza6!$C$22</definedName>
    <definedName name="______MAR1" localSheetId="0">[1]!MAR&amp;[1]!ABR&amp;[1]!MAY&amp;[1]!JUN&amp;[1]!JUL&amp;[1]!AGO</definedName>
    <definedName name="______MAR1" localSheetId="1">[1]!MAR&amp;[1]!ABR&amp;[1]!MAY&amp;[1]!JUN&amp;[1]!JUL&amp;[1]!AGO</definedName>
    <definedName name="______MAR1" localSheetId="2">[1]!MAR&amp;[1]!ABR&amp;[1]!MAY&amp;[1]!JUN&amp;[1]!JUL&amp;[1]!AGO</definedName>
    <definedName name="______MAR1" localSheetId="3">[1]!MAR&amp;[1]!ABR&amp;[1]!MAY&amp;[1]!JUN&amp;[1]!JUL&amp;[1]!AGO</definedName>
    <definedName name="______MAR1" localSheetId="4">[1]!MAR&amp;[1]!ABR&amp;[1]!MAY&amp;[1]!JUN&amp;[1]!JUL&amp;[1]!AGO</definedName>
    <definedName name="______MAR1" localSheetId="5">[1]!MAR&amp;[1]!ABR&amp;[1]!MAY&amp;[1]!JUN&amp;[1]!JUL&amp;[1]!AGO</definedName>
    <definedName name="______MAR1" localSheetId="6">[2]!MAR&amp;[2]!ABR&amp;[2]!MAY&amp;[2]!JUN&amp;[2]!JUL&amp;[2]!AGO</definedName>
    <definedName name="______MAR1" localSheetId="7">[3]!MAR&amp;[3]!ABR&amp;[3]!MAY&amp;[3]!JUN&amp;[3]!JUL&amp;[3]!AGO</definedName>
    <definedName name="______MAR1" localSheetId="8">[1]!MAR&amp;[1]!ABR&amp;[1]!MAY&amp;[1]!JUN&amp;[1]!JUL&amp;[1]!AGO</definedName>
    <definedName name="______MAR1" localSheetId="9">[1]!MAR&amp;[1]!ABR&amp;[1]!MAY&amp;[1]!JUN&amp;[1]!JUL&amp;[1]!AGO</definedName>
    <definedName name="______MAR1">[1]!MAR&amp;[1]!ABR&amp;[1]!MAY&amp;[1]!JUN&amp;[1]!JUL&amp;[1]!AGO</definedName>
    <definedName name="______MAR2" localSheetId="6">[6]edofza3!$C$22</definedName>
    <definedName name="______MAR2">[7]edofza3!$C$22</definedName>
    <definedName name="______MAY1" localSheetId="0">[1]!MAY&amp;[1]!JUN&amp;[1]!JUL&amp;[1]!AGO&amp;[1]!SEP</definedName>
    <definedName name="______MAY1" localSheetId="1">[1]!MAY&amp;[1]!JUN&amp;[1]!JUL&amp;[1]!AGO&amp;[1]!SEP</definedName>
    <definedName name="______MAY1" localSheetId="2">[1]!MAY&amp;[1]!JUN&amp;[1]!JUL&amp;[1]!AGO&amp;[1]!SEP</definedName>
    <definedName name="______MAY1" localSheetId="3">[1]!MAY&amp;[1]!JUN&amp;[1]!JUL&amp;[1]!AGO&amp;[1]!SEP</definedName>
    <definedName name="______MAY1" localSheetId="4">[1]!MAY&amp;[1]!JUN&amp;[1]!JUL&amp;[1]!AGO&amp;[1]!SEP</definedName>
    <definedName name="______MAY1" localSheetId="5">[1]!MAY&amp;[1]!JUN&amp;[1]!JUL&amp;[1]!AGO&amp;[1]!SEP</definedName>
    <definedName name="______MAY1" localSheetId="6">[2]!MAY&amp;[2]!JUN&amp;[2]!JUL&amp;[2]!AGO&amp;[2]!SEP</definedName>
    <definedName name="______MAY1" localSheetId="7">[3]!MAY&amp;[3]!JUN&amp;[3]!JUL&amp;[3]!AGO&amp;[3]!SEP</definedName>
    <definedName name="______MAY1" localSheetId="8">[1]!MAY&amp;[1]!JUN&amp;[1]!JUL&amp;[1]!AGO&amp;[1]!SEP</definedName>
    <definedName name="______MAY1" localSheetId="9">[1]!MAY&amp;[1]!JUN&amp;[1]!JUL&amp;[1]!AGO&amp;[1]!SEP</definedName>
    <definedName name="______MAY1">[1]!MAY&amp;[1]!JUN&amp;[1]!JUL&amp;[1]!AGO&amp;[1]!SEP</definedName>
    <definedName name="______MAY2" localSheetId="6">[6]edofza5!$C$22</definedName>
    <definedName name="______MAY2">[7]edofza5!$C$22</definedName>
    <definedName name="______NOV1" localSheetId="0">[1]!NOV&amp;[1]!DIC</definedName>
    <definedName name="______NOV1" localSheetId="1">[1]!NOV&amp;[1]!DIC</definedName>
    <definedName name="______NOV1" localSheetId="2">[1]!NOV&amp;[1]!DIC</definedName>
    <definedName name="______NOV1" localSheetId="3">[1]!NOV&amp;[1]!DIC</definedName>
    <definedName name="______NOV1" localSheetId="4">[1]!NOV&amp;[1]!DIC</definedName>
    <definedName name="______NOV1" localSheetId="5">[1]!NOV&amp;[1]!DIC</definedName>
    <definedName name="______NOV1" localSheetId="6">[2]!NOV&amp;[2]!DIC</definedName>
    <definedName name="______NOV1" localSheetId="7">[3]!NOV&amp;[3]!DIC</definedName>
    <definedName name="______NOV1" localSheetId="8">[1]!NOV&amp;[1]!DIC</definedName>
    <definedName name="______NOV1" localSheetId="9">[1]!NOV&amp;[1]!DIC</definedName>
    <definedName name="______NOV1">[1]!NOV&amp;[1]!DIC</definedName>
    <definedName name="______NOV2" localSheetId="6">[6]edofza11!$C$43</definedName>
    <definedName name="______NOV2">[7]edofza11!$C$43</definedName>
    <definedName name="______OCT1" localSheetId="0">[1]!OCT&amp;[1]!NOV&amp;[1]!DIC</definedName>
    <definedName name="______OCT1" localSheetId="1">[1]!OCT&amp;[1]!NOV&amp;[1]!DIC</definedName>
    <definedName name="______OCT1" localSheetId="2">[1]!OCT&amp;[1]!NOV&amp;[1]!DIC</definedName>
    <definedName name="______OCT1" localSheetId="3">[1]!OCT&amp;[1]!NOV&amp;[1]!DIC</definedName>
    <definedName name="______OCT1" localSheetId="4">[1]!OCT&amp;[1]!NOV&amp;[1]!DIC</definedName>
    <definedName name="______OCT1" localSheetId="5">[1]!OCT&amp;[1]!NOV&amp;[1]!DIC</definedName>
    <definedName name="______OCT1" localSheetId="6">[2]!OCT&amp;[2]!NOV&amp;[2]!DIC</definedName>
    <definedName name="______OCT1" localSheetId="7">[3]!OCT&amp;[3]!NOV&amp;[3]!DIC</definedName>
    <definedName name="______OCT1" localSheetId="8">[1]!OCT&amp;[1]!NOV&amp;[1]!DIC</definedName>
    <definedName name="______OCT1" localSheetId="9">[1]!OCT&amp;[1]!NOV&amp;[1]!DIC</definedName>
    <definedName name="______OCT1">[1]!OCT&amp;[1]!NOV&amp;[1]!DIC</definedName>
    <definedName name="______OCT2" localSheetId="6">[6]edofza10!$C$22</definedName>
    <definedName name="______OCT2">[7]edofza10!$C$22</definedName>
    <definedName name="______SEP1" localSheetId="0">[1]!SEP&amp;[1]!OCT&amp;[1]!NOV&amp;[1]!DIC</definedName>
    <definedName name="______SEP1" localSheetId="1">[1]!SEP&amp;[1]!OCT&amp;[1]!NOV&amp;[1]!DIC</definedName>
    <definedName name="______SEP1" localSheetId="2">[1]!SEP&amp;[1]!OCT&amp;[1]!NOV&amp;[1]!DIC</definedName>
    <definedName name="______SEP1" localSheetId="3">[1]!SEP&amp;[1]!OCT&amp;[1]!NOV&amp;[1]!DIC</definedName>
    <definedName name="______SEP1" localSheetId="4">[1]!SEP&amp;[1]!OCT&amp;[1]!NOV&amp;[1]!DIC</definedName>
    <definedName name="______SEP1" localSheetId="5">[1]!SEP&amp;[1]!OCT&amp;[1]!NOV&amp;[1]!DIC</definedName>
    <definedName name="______SEP1" localSheetId="6">[2]!SEP&amp;[2]!OCT&amp;[2]!NOV&amp;[2]!DIC</definedName>
    <definedName name="______SEP1" localSheetId="7">[3]!SEP&amp;[3]!OCT&amp;[3]!NOV&amp;[3]!DIC</definedName>
    <definedName name="______SEP1" localSheetId="8">[1]!SEP&amp;[1]!OCT&amp;[1]!NOV&amp;[1]!DIC</definedName>
    <definedName name="______SEP1" localSheetId="9">[1]!SEP&amp;[1]!OCT&amp;[1]!NOV&amp;[1]!DIC</definedName>
    <definedName name="______SEP1">[1]!SEP&amp;[1]!OCT&amp;[1]!NOV&amp;[1]!DIC</definedName>
    <definedName name="______SEP2" localSheetId="6">[6]edofza9!$C$22</definedName>
    <definedName name="______SEP2">[7]edofza9!$C$22</definedName>
    <definedName name="______smg97">'[8]Premisa macro'!$E$4</definedName>
    <definedName name="______TDC2001">'[9]Tipos de Cambio'!$C$4</definedName>
    <definedName name="_____ABR1" localSheetId="0">[1]!ABR&amp;[1]!MAY&amp;[1]!JUN&amp;[1]!JUL&amp;[1]!AGO&amp;[1]!SEP</definedName>
    <definedName name="_____ABR1" localSheetId="1">[1]!ABR&amp;[1]!MAY&amp;[1]!JUN&amp;[1]!JUL&amp;[1]!AGO&amp;[1]!SEP</definedName>
    <definedName name="_____ABR1" localSheetId="2">[1]!ABR&amp;[1]!MAY&amp;[1]!JUN&amp;[1]!JUL&amp;[1]!AGO&amp;[1]!SEP</definedName>
    <definedName name="_____ABR1" localSheetId="3">[1]!ABR&amp;[1]!MAY&amp;[1]!JUN&amp;[1]!JUL&amp;[1]!AGO&amp;[1]!SEP</definedName>
    <definedName name="_____ABR1" localSheetId="4">[1]!ABR&amp;[1]!MAY&amp;[1]!JUN&amp;[1]!JUL&amp;[1]!AGO&amp;[1]!SEP</definedName>
    <definedName name="_____ABR1" localSheetId="5">[1]!ABR&amp;[1]!MAY&amp;[1]!JUN&amp;[1]!JUL&amp;[1]!AGO&amp;[1]!SEP</definedName>
    <definedName name="_____ABR1" localSheetId="6">[2]!ABR&amp;[2]!MAY&amp;[2]!JUN&amp;[2]!JUL&amp;[2]!AGO&amp;[2]!SEP</definedName>
    <definedName name="_____ABR1" localSheetId="7">[3]!ABR&amp;[3]!MAY&amp;[3]!JUN&amp;[3]!JUL&amp;[3]!AGO&amp;[3]!SEP</definedName>
    <definedName name="_____ABR1" localSheetId="8">[1]!ABR&amp;[1]!MAY&amp;[1]!JUN&amp;[1]!JUL&amp;[1]!AGO&amp;[1]!SEP</definedName>
    <definedName name="_____ABR1" localSheetId="9">[1]!ABR&amp;[1]!MAY&amp;[1]!JUN&amp;[1]!JUL&amp;[1]!AGO&amp;[1]!SEP</definedName>
    <definedName name="_____ABR1">[1]!ABR&amp;[1]!MAY&amp;[1]!JUN&amp;[1]!JUL&amp;[1]!AGO&amp;[1]!SEP</definedName>
    <definedName name="_____ABR2" localSheetId="6">[6]edofza4!$C$22</definedName>
    <definedName name="_____ABR2">[7]edofza4!$C$22</definedName>
    <definedName name="_____AGO1" localSheetId="0">[1]!AGO&amp;[1]!SEP&amp;[1]!OCT&amp;[1]!NOV&amp;[1]!DIC</definedName>
    <definedName name="_____AGO1" localSheetId="1">[1]!AGO&amp;[1]!SEP&amp;[1]!OCT&amp;[1]!NOV&amp;[1]!DIC</definedName>
    <definedName name="_____AGO1" localSheetId="2">[1]!AGO&amp;[1]!SEP&amp;[1]!OCT&amp;[1]!NOV&amp;[1]!DIC</definedName>
    <definedName name="_____AGO1" localSheetId="3">[1]!AGO&amp;[1]!SEP&amp;[1]!OCT&amp;[1]!NOV&amp;[1]!DIC</definedName>
    <definedName name="_____AGO1" localSheetId="4">[1]!AGO&amp;[1]!SEP&amp;[1]!OCT&amp;[1]!NOV&amp;[1]!DIC</definedName>
    <definedName name="_____AGO1" localSheetId="5">[1]!AGO&amp;[1]!SEP&amp;[1]!OCT&amp;[1]!NOV&amp;[1]!DIC</definedName>
    <definedName name="_____AGO1" localSheetId="6">[2]!AGO&amp;[2]!SEP&amp;[2]!OCT&amp;[2]!NOV&amp;[2]!DIC</definedName>
    <definedName name="_____AGO1" localSheetId="7">[3]!AGO&amp;[3]!SEP&amp;[3]!OCT&amp;[3]!NOV&amp;[3]!DIC</definedName>
    <definedName name="_____AGO1" localSheetId="8">[1]!AGO&amp;[1]!SEP&amp;[1]!OCT&amp;[1]!NOV&amp;[1]!DIC</definedName>
    <definedName name="_____AGO1" localSheetId="9">[1]!AGO&amp;[1]!SEP&amp;[1]!OCT&amp;[1]!NOV&amp;[1]!DIC</definedName>
    <definedName name="_____AGO1">[1]!AGO&amp;[1]!SEP&amp;[1]!OCT&amp;[1]!NOV&amp;[1]!DIC</definedName>
    <definedName name="_____AGO2" localSheetId="6">[6]edofza8!$C$22</definedName>
    <definedName name="_____AGO2">[7]edofza8!$C$22</definedName>
    <definedName name="_____def1">'[8]Premisas IMSS'!$M$12</definedName>
    <definedName name="_____def2">'[8]Premisas IMSS'!$M$13</definedName>
    <definedName name="_____def3">'[8]Premisas IMSS'!$M$14</definedName>
    <definedName name="_____def4">'[8]Premisas IMSS'!$M$15</definedName>
    <definedName name="_____def5">'[8]Premisas IMSS'!$M$16</definedName>
    <definedName name="_____def6">'[8]Premisas IMSS'!$M$17</definedName>
    <definedName name="_____DIC2" localSheetId="6">[6]edofza12!$C$22</definedName>
    <definedName name="_____DIC2">[7]edofza12!$C$22</definedName>
    <definedName name="_____ENE2" localSheetId="6">[6]edofza1!$C$22</definedName>
    <definedName name="_____ENE2">[7]edofza1!$C$22</definedName>
    <definedName name="_____FEB1" localSheetId="0">[1]!FEB&amp;[1]!MAR&amp;[1]!ABR&amp;[1]!MAY&amp;[1]!JUN&amp;[1]!JUL</definedName>
    <definedName name="_____FEB1" localSheetId="1">[1]!FEB&amp;[1]!MAR&amp;[1]!ABR&amp;[1]!MAY&amp;[1]!JUN&amp;[1]!JUL</definedName>
    <definedName name="_____FEB1" localSheetId="2">[1]!FEB&amp;[1]!MAR&amp;[1]!ABR&amp;[1]!MAY&amp;[1]!JUN&amp;[1]!JUL</definedName>
    <definedName name="_____FEB1" localSheetId="3">[1]!FEB&amp;[1]!MAR&amp;[1]!ABR&amp;[1]!MAY&amp;[1]!JUN&amp;[1]!JUL</definedName>
    <definedName name="_____FEB1" localSheetId="4">[1]!FEB&amp;[1]!MAR&amp;[1]!ABR&amp;[1]!MAY&amp;[1]!JUN&amp;[1]!JUL</definedName>
    <definedName name="_____FEB1" localSheetId="5">[1]!FEB&amp;[1]!MAR&amp;[1]!ABR&amp;[1]!MAY&amp;[1]!JUN&amp;[1]!JUL</definedName>
    <definedName name="_____FEB1" localSheetId="6">[2]!FEB&amp;[2]!MAR&amp;[2]!ABR&amp;[2]!MAY&amp;[2]!JUN&amp;[2]!JUL</definedName>
    <definedName name="_____FEB1" localSheetId="7">[3]!FEB&amp;[3]!MAR&amp;[3]!ABR&amp;[3]!MAY&amp;[3]!JUN&amp;[3]!JUL</definedName>
    <definedName name="_____FEB1" localSheetId="8">[1]!FEB&amp;[1]!MAR&amp;[1]!ABR&amp;[1]!MAY&amp;[1]!JUN&amp;[1]!JUL</definedName>
    <definedName name="_____FEB1" localSheetId="9">[1]!FEB&amp;[1]!MAR&amp;[1]!ABR&amp;[1]!MAY&amp;[1]!JUN&amp;[1]!JUL</definedName>
    <definedName name="_____FEB1">[1]!FEB&amp;[1]!MAR&amp;[1]!ABR&amp;[1]!MAY&amp;[1]!JUN&amp;[1]!JUL</definedName>
    <definedName name="_____FEB2" localSheetId="6">[6]edofza2!$C$22</definedName>
    <definedName name="_____FEB2">[7]edofza2!$C$22</definedName>
    <definedName name="_____JUL1" localSheetId="0">[1]!JUL&amp;[1]!AGO&amp;[1]!SEP&amp;[1]!OCT&amp;[1]!NOV</definedName>
    <definedName name="_____JUL1" localSheetId="1">[1]!JUL&amp;[1]!AGO&amp;[1]!SEP&amp;[1]!OCT&amp;[1]!NOV</definedName>
    <definedName name="_____JUL1" localSheetId="2">[1]!JUL&amp;[1]!AGO&amp;[1]!SEP&amp;[1]!OCT&amp;[1]!NOV</definedName>
    <definedName name="_____JUL1" localSheetId="3">[1]!JUL&amp;[1]!AGO&amp;[1]!SEP&amp;[1]!OCT&amp;[1]!NOV</definedName>
    <definedName name="_____JUL1" localSheetId="4">[1]!JUL&amp;[1]!AGO&amp;[1]!SEP&amp;[1]!OCT&amp;[1]!NOV</definedName>
    <definedName name="_____JUL1" localSheetId="5">[1]!JUL&amp;[1]!AGO&amp;[1]!SEP&amp;[1]!OCT&amp;[1]!NOV</definedName>
    <definedName name="_____JUL1" localSheetId="6">[2]!JUL&amp;[2]!AGO&amp;[2]!SEP&amp;[2]!OCT&amp;[2]!NOV</definedName>
    <definedName name="_____JUL1" localSheetId="7">[3]!JUL&amp;[3]!AGO&amp;[3]!SEP&amp;[3]!OCT&amp;[3]!NOV</definedName>
    <definedName name="_____JUL1" localSheetId="8">[1]!JUL&amp;[1]!AGO&amp;[1]!SEP&amp;[1]!OCT&amp;[1]!NOV</definedName>
    <definedName name="_____JUL1" localSheetId="9">[1]!JUL&amp;[1]!AGO&amp;[1]!SEP&amp;[1]!OCT&amp;[1]!NOV</definedName>
    <definedName name="_____JUL1">[1]!JUL&amp;[1]!AGO&amp;[1]!SEP&amp;[1]!OCT&amp;[1]!NOV</definedName>
    <definedName name="_____JUL2" localSheetId="6">[6]edofza7!$C$22</definedName>
    <definedName name="_____JUL2">[7]edofza7!$C$22</definedName>
    <definedName name="_____JUN1" localSheetId="0">[1]!JUN&amp;[1]!JUL&amp;[1]!AGO&amp;[1]!SEP&amp;[1]!OCT</definedName>
    <definedName name="_____JUN1" localSheetId="1">[1]!JUN&amp;[1]!JUL&amp;[1]!AGO&amp;[1]!SEP&amp;[1]!OCT</definedName>
    <definedName name="_____JUN1" localSheetId="2">[1]!JUN&amp;[1]!JUL&amp;[1]!AGO&amp;[1]!SEP&amp;[1]!OCT</definedName>
    <definedName name="_____JUN1" localSheetId="3">[1]!JUN&amp;[1]!JUL&amp;[1]!AGO&amp;[1]!SEP&amp;[1]!OCT</definedName>
    <definedName name="_____JUN1" localSheetId="4">[1]!JUN&amp;[1]!JUL&amp;[1]!AGO&amp;[1]!SEP&amp;[1]!OCT</definedName>
    <definedName name="_____JUN1" localSheetId="5">[1]!JUN&amp;[1]!JUL&amp;[1]!AGO&amp;[1]!SEP&amp;[1]!OCT</definedName>
    <definedName name="_____JUN1" localSheetId="6">[2]!JUN&amp;[2]!JUL&amp;[2]!AGO&amp;[2]!SEP&amp;[2]!OCT</definedName>
    <definedName name="_____JUN1" localSheetId="7">[3]!JUN&amp;[3]!JUL&amp;[3]!AGO&amp;[3]!SEP&amp;[3]!OCT</definedName>
    <definedName name="_____JUN1" localSheetId="8">[1]!JUN&amp;[1]!JUL&amp;[1]!AGO&amp;[1]!SEP&amp;[1]!OCT</definedName>
    <definedName name="_____JUN1" localSheetId="9">[1]!JUN&amp;[1]!JUL&amp;[1]!AGO&amp;[1]!SEP&amp;[1]!OCT</definedName>
    <definedName name="_____JUN1">[1]!JUN&amp;[1]!JUL&amp;[1]!AGO&amp;[1]!SEP&amp;[1]!OCT</definedName>
    <definedName name="_____JUN2" localSheetId="6">[6]edofza6!$C$22</definedName>
    <definedName name="_____JUN2">[7]edofza6!$C$22</definedName>
    <definedName name="_____MAR1" localSheetId="0">[1]!MAR&amp;[1]!ABR&amp;[1]!MAY&amp;[1]!JUN&amp;[1]!JUL&amp;[1]!AGO</definedName>
    <definedName name="_____MAR1" localSheetId="1">[1]!MAR&amp;[1]!ABR&amp;[1]!MAY&amp;[1]!JUN&amp;[1]!JUL&amp;[1]!AGO</definedName>
    <definedName name="_____MAR1" localSheetId="2">[1]!MAR&amp;[1]!ABR&amp;[1]!MAY&amp;[1]!JUN&amp;[1]!JUL&amp;[1]!AGO</definedName>
    <definedName name="_____MAR1" localSheetId="3">[1]!MAR&amp;[1]!ABR&amp;[1]!MAY&amp;[1]!JUN&amp;[1]!JUL&amp;[1]!AGO</definedName>
    <definedName name="_____MAR1" localSheetId="4">[1]!MAR&amp;[1]!ABR&amp;[1]!MAY&amp;[1]!JUN&amp;[1]!JUL&amp;[1]!AGO</definedName>
    <definedName name="_____MAR1" localSheetId="5">[1]!MAR&amp;[1]!ABR&amp;[1]!MAY&amp;[1]!JUN&amp;[1]!JUL&amp;[1]!AGO</definedName>
    <definedName name="_____MAR1" localSheetId="6">[2]!MAR&amp;[2]!ABR&amp;[2]!MAY&amp;[2]!JUN&amp;[2]!JUL&amp;[2]!AGO</definedName>
    <definedName name="_____MAR1" localSheetId="7">[3]!MAR&amp;[3]!ABR&amp;[3]!MAY&amp;[3]!JUN&amp;[3]!JUL&amp;[3]!AGO</definedName>
    <definedName name="_____MAR1" localSheetId="8">[1]!MAR&amp;[1]!ABR&amp;[1]!MAY&amp;[1]!JUN&amp;[1]!JUL&amp;[1]!AGO</definedName>
    <definedName name="_____MAR1" localSheetId="9">[1]!MAR&amp;[1]!ABR&amp;[1]!MAY&amp;[1]!JUN&amp;[1]!JUL&amp;[1]!AGO</definedName>
    <definedName name="_____MAR1">[1]!MAR&amp;[1]!ABR&amp;[1]!MAY&amp;[1]!JUN&amp;[1]!JUL&amp;[1]!AGO</definedName>
    <definedName name="_____MAR2" localSheetId="6">[6]edofza3!$C$22</definedName>
    <definedName name="_____MAR2">[7]edofza3!$C$22</definedName>
    <definedName name="_____MAY1" localSheetId="0">[1]!MAY&amp;[1]!JUN&amp;[1]!JUL&amp;[1]!AGO&amp;[1]!SEP</definedName>
    <definedName name="_____MAY1" localSheetId="1">[1]!MAY&amp;[1]!JUN&amp;[1]!JUL&amp;[1]!AGO&amp;[1]!SEP</definedName>
    <definedName name="_____MAY1" localSheetId="2">[1]!MAY&amp;[1]!JUN&amp;[1]!JUL&amp;[1]!AGO&amp;[1]!SEP</definedName>
    <definedName name="_____MAY1" localSheetId="3">[1]!MAY&amp;[1]!JUN&amp;[1]!JUL&amp;[1]!AGO&amp;[1]!SEP</definedName>
    <definedName name="_____MAY1" localSheetId="4">[1]!MAY&amp;[1]!JUN&amp;[1]!JUL&amp;[1]!AGO&amp;[1]!SEP</definedName>
    <definedName name="_____MAY1" localSheetId="5">[1]!MAY&amp;[1]!JUN&amp;[1]!JUL&amp;[1]!AGO&amp;[1]!SEP</definedName>
    <definedName name="_____MAY1" localSheetId="6">[2]!MAY&amp;[2]!JUN&amp;[2]!JUL&amp;[2]!AGO&amp;[2]!SEP</definedName>
    <definedName name="_____MAY1" localSheetId="7">[3]!MAY&amp;[3]!JUN&amp;[3]!JUL&amp;[3]!AGO&amp;[3]!SEP</definedName>
    <definedName name="_____MAY1" localSheetId="8">[1]!MAY&amp;[1]!JUN&amp;[1]!JUL&amp;[1]!AGO&amp;[1]!SEP</definedName>
    <definedName name="_____MAY1" localSheetId="9">[1]!MAY&amp;[1]!JUN&amp;[1]!JUL&amp;[1]!AGO&amp;[1]!SEP</definedName>
    <definedName name="_____MAY1">[1]!MAY&amp;[1]!JUN&amp;[1]!JUL&amp;[1]!AGO&amp;[1]!SEP</definedName>
    <definedName name="_____MAY2" localSheetId="6">[6]edofza5!$C$22</definedName>
    <definedName name="_____MAY2">[7]edofza5!$C$22</definedName>
    <definedName name="_____NOV1" localSheetId="0">[1]!NOV&amp;[1]!DIC</definedName>
    <definedName name="_____NOV1" localSheetId="1">[1]!NOV&amp;[1]!DIC</definedName>
    <definedName name="_____NOV1" localSheetId="2">[1]!NOV&amp;[1]!DIC</definedName>
    <definedName name="_____NOV1" localSheetId="3">[1]!NOV&amp;[1]!DIC</definedName>
    <definedName name="_____NOV1" localSheetId="4">[1]!NOV&amp;[1]!DIC</definedName>
    <definedName name="_____NOV1" localSheetId="5">[1]!NOV&amp;[1]!DIC</definedName>
    <definedName name="_____NOV1" localSheetId="6">[2]!NOV&amp;[2]!DIC</definedName>
    <definedName name="_____NOV1" localSheetId="7">[3]!NOV&amp;[3]!DIC</definedName>
    <definedName name="_____NOV1" localSheetId="8">[1]!NOV&amp;[1]!DIC</definedName>
    <definedName name="_____NOV1" localSheetId="9">[1]!NOV&amp;[1]!DIC</definedName>
    <definedName name="_____NOV1">[1]!NOV&amp;[1]!DIC</definedName>
    <definedName name="_____NOV2" localSheetId="6">[6]edofza11!$C$43</definedName>
    <definedName name="_____NOV2">[7]edofza11!$C$43</definedName>
    <definedName name="_____OCT1" localSheetId="0">[1]!OCT&amp;[1]!NOV&amp;[1]!DIC</definedName>
    <definedName name="_____OCT1" localSheetId="1">[1]!OCT&amp;[1]!NOV&amp;[1]!DIC</definedName>
    <definedName name="_____OCT1" localSheetId="2">[1]!OCT&amp;[1]!NOV&amp;[1]!DIC</definedName>
    <definedName name="_____OCT1" localSheetId="3">[1]!OCT&amp;[1]!NOV&amp;[1]!DIC</definedName>
    <definedName name="_____OCT1" localSheetId="4">[1]!OCT&amp;[1]!NOV&amp;[1]!DIC</definedName>
    <definedName name="_____OCT1" localSheetId="5">[1]!OCT&amp;[1]!NOV&amp;[1]!DIC</definedName>
    <definedName name="_____OCT1" localSheetId="6">[2]!OCT&amp;[2]!NOV&amp;[2]!DIC</definedName>
    <definedName name="_____OCT1" localSheetId="7">[3]!OCT&amp;[3]!NOV&amp;[3]!DIC</definedName>
    <definedName name="_____OCT1" localSheetId="8">[1]!OCT&amp;[1]!NOV&amp;[1]!DIC</definedName>
    <definedName name="_____OCT1" localSheetId="9">[1]!OCT&amp;[1]!NOV&amp;[1]!DIC</definedName>
    <definedName name="_____OCT1">[1]!OCT&amp;[1]!NOV&amp;[1]!DIC</definedName>
    <definedName name="_____OCT2" localSheetId="6">[6]edofza10!$C$22</definedName>
    <definedName name="_____OCT2">[7]edofza10!$C$22</definedName>
    <definedName name="_____SEP1" localSheetId="0">[1]!SEP&amp;[1]!OCT&amp;[1]!NOV&amp;[1]!DIC</definedName>
    <definedName name="_____SEP1" localSheetId="1">[1]!SEP&amp;[1]!OCT&amp;[1]!NOV&amp;[1]!DIC</definedName>
    <definedName name="_____SEP1" localSheetId="2">[1]!SEP&amp;[1]!OCT&amp;[1]!NOV&amp;[1]!DIC</definedName>
    <definedName name="_____SEP1" localSheetId="3">[1]!SEP&amp;[1]!OCT&amp;[1]!NOV&amp;[1]!DIC</definedName>
    <definedName name="_____SEP1" localSheetId="4">[1]!SEP&amp;[1]!OCT&amp;[1]!NOV&amp;[1]!DIC</definedName>
    <definedName name="_____SEP1" localSheetId="5">[1]!SEP&amp;[1]!OCT&amp;[1]!NOV&amp;[1]!DIC</definedName>
    <definedName name="_____SEP1" localSheetId="6">[2]!SEP&amp;[2]!OCT&amp;[2]!NOV&amp;[2]!DIC</definedName>
    <definedName name="_____SEP1" localSheetId="7">[3]!SEP&amp;[3]!OCT&amp;[3]!NOV&amp;[3]!DIC</definedName>
    <definedName name="_____SEP1" localSheetId="8">[1]!SEP&amp;[1]!OCT&amp;[1]!NOV&amp;[1]!DIC</definedName>
    <definedName name="_____SEP1" localSheetId="9">[1]!SEP&amp;[1]!OCT&amp;[1]!NOV&amp;[1]!DIC</definedName>
    <definedName name="_____SEP1">[1]!SEP&amp;[1]!OCT&amp;[1]!NOV&amp;[1]!DIC</definedName>
    <definedName name="_____SEP2" localSheetId="6">[6]edofza9!$C$22</definedName>
    <definedName name="_____SEP2">[7]edofza9!$C$22</definedName>
    <definedName name="_____smg97">'[8]Premisa macro'!$E$4</definedName>
    <definedName name="_____TDC2001">'[9]Tipos de Cambio'!$C$4</definedName>
    <definedName name="____ABR1" localSheetId="0">[1]!ABR&amp;[1]!MAY&amp;[1]!JUN&amp;[1]!JUL&amp;[1]!AGO&amp;[1]!SEP</definedName>
    <definedName name="____ABR1" localSheetId="1">[1]!ABR&amp;[1]!MAY&amp;[1]!JUN&amp;[1]!JUL&amp;[1]!AGO&amp;[1]!SEP</definedName>
    <definedName name="____ABR1" localSheetId="2">[1]!ABR&amp;[1]!MAY&amp;[1]!JUN&amp;[1]!JUL&amp;[1]!AGO&amp;[1]!SEP</definedName>
    <definedName name="____ABR1" localSheetId="3">[1]!ABR&amp;[1]!MAY&amp;[1]!JUN&amp;[1]!JUL&amp;[1]!AGO&amp;[1]!SEP</definedName>
    <definedName name="____ABR1" localSheetId="4">[1]!ABR&amp;[1]!MAY&amp;[1]!JUN&amp;[1]!JUL&amp;[1]!AGO&amp;[1]!SEP</definedName>
    <definedName name="____ABR1" localSheetId="5">[1]!ABR&amp;[1]!MAY&amp;[1]!JUN&amp;[1]!JUL&amp;[1]!AGO&amp;[1]!SEP</definedName>
    <definedName name="____ABR1" localSheetId="6">[2]!ABR&amp;[2]!MAY&amp;[2]!JUN&amp;[2]!JUL&amp;[2]!AGO&amp;[2]!SEP</definedName>
    <definedName name="____ABR1" localSheetId="7">[3]!ABR&amp;[3]!MAY&amp;[3]!JUN&amp;[3]!JUL&amp;[3]!AGO&amp;[3]!SEP</definedName>
    <definedName name="____ABR1" localSheetId="8">[1]!ABR&amp;[1]!MAY&amp;[1]!JUN&amp;[1]!JUL&amp;[1]!AGO&amp;[1]!SEP</definedName>
    <definedName name="____ABR1" localSheetId="9">[1]!ABR&amp;[1]!MAY&amp;[1]!JUN&amp;[1]!JUL&amp;[1]!AGO&amp;[1]!SEP</definedName>
    <definedName name="____ABR1">[1]!ABR&amp;[1]!MAY&amp;[1]!JUN&amp;[1]!JUL&amp;[1]!AGO&amp;[1]!SEP</definedName>
    <definedName name="____ABR2" localSheetId="6">[6]edofza4!$C$22</definedName>
    <definedName name="____ABR2">[7]edofza4!$C$22</definedName>
    <definedName name="____AGO1" localSheetId="0">[1]!AGO&amp;[1]!SEP&amp;[1]!OCT&amp;[1]!NOV&amp;[1]!DIC</definedName>
    <definedName name="____AGO1" localSheetId="1">[1]!AGO&amp;[1]!SEP&amp;[1]!OCT&amp;[1]!NOV&amp;[1]!DIC</definedName>
    <definedName name="____AGO1" localSheetId="2">[1]!AGO&amp;[1]!SEP&amp;[1]!OCT&amp;[1]!NOV&amp;[1]!DIC</definedName>
    <definedName name="____AGO1" localSheetId="3">[1]!AGO&amp;[1]!SEP&amp;[1]!OCT&amp;[1]!NOV&amp;[1]!DIC</definedName>
    <definedName name="____AGO1" localSheetId="4">[1]!AGO&amp;[1]!SEP&amp;[1]!OCT&amp;[1]!NOV&amp;[1]!DIC</definedName>
    <definedName name="____AGO1" localSheetId="5">[1]!AGO&amp;[1]!SEP&amp;[1]!OCT&amp;[1]!NOV&amp;[1]!DIC</definedName>
    <definedName name="____AGO1" localSheetId="6">[2]!AGO&amp;[2]!SEP&amp;[2]!OCT&amp;[2]!NOV&amp;[2]!DIC</definedName>
    <definedName name="____AGO1" localSheetId="7">[3]!AGO&amp;[3]!SEP&amp;[3]!OCT&amp;[3]!NOV&amp;[3]!DIC</definedName>
    <definedName name="____AGO1" localSheetId="8">[1]!AGO&amp;[1]!SEP&amp;[1]!OCT&amp;[1]!NOV&amp;[1]!DIC</definedName>
    <definedName name="____AGO1" localSheetId="9">[1]!AGO&amp;[1]!SEP&amp;[1]!OCT&amp;[1]!NOV&amp;[1]!DIC</definedName>
    <definedName name="____AGO1">[1]!AGO&amp;[1]!SEP&amp;[1]!OCT&amp;[1]!NOV&amp;[1]!DIC</definedName>
    <definedName name="____AGO2" localSheetId="6">[6]edofza8!$C$22</definedName>
    <definedName name="____AGO2">[7]edofza8!$C$22</definedName>
    <definedName name="____ASA96" localSheetId="1">#REF!</definedName>
    <definedName name="____ASA96" localSheetId="2">#REF!</definedName>
    <definedName name="____ASA96" localSheetId="3">#REF!</definedName>
    <definedName name="____ASA96" localSheetId="4">#REF!</definedName>
    <definedName name="____ASA96" localSheetId="5">#REF!</definedName>
    <definedName name="____ASA96" localSheetId="6">#REF!</definedName>
    <definedName name="____ASA96" localSheetId="7">#REF!</definedName>
    <definedName name="____ASA96" localSheetId="8">#REF!</definedName>
    <definedName name="____ASA96" localSheetId="9">#REF!</definedName>
    <definedName name="____ASA96">#REF!</definedName>
    <definedName name="____cad179" localSheetId="1">'[4]Mod Eco Controlados 99'!#REF!</definedName>
    <definedName name="____cad179" localSheetId="2">'[4]Mod Eco Controlados 99'!#REF!</definedName>
    <definedName name="____cad179" localSheetId="3">'[4]Mod Eco Controlados 99'!#REF!</definedName>
    <definedName name="____cad179" localSheetId="4">'[4]Mod Eco Controlados 99'!#REF!</definedName>
    <definedName name="____cad179" localSheetId="5">'[4]Mod Eco Controlados 99'!#REF!</definedName>
    <definedName name="____cad179" localSheetId="6">'[4]Mod Eco Controlados 99'!#REF!</definedName>
    <definedName name="____cad179" localSheetId="7">'[4]Mod Eco Controlados 99'!#REF!</definedName>
    <definedName name="____cad179" localSheetId="8">'[4]Mod Eco Controlados 99'!#REF!</definedName>
    <definedName name="____cad179" localSheetId="9">'[4]Mod Eco Controlados 99'!#REF!</definedName>
    <definedName name="____cad179">'[4]Mod Eco Controlados 99'!#REF!</definedName>
    <definedName name="____CAN2" localSheetId="1" hidden="1">{"Bruto",#N/A,FALSE,"CONV3T.XLS";"Neto",#N/A,FALSE,"CONV3T.XLS";"UnoB",#N/A,FALSE,"CONV3T.XLS";"Bruto",#N/A,FALSE,"CONV4T.XLS";"Neto",#N/A,FALSE,"CONV4T.XLS";"UnoB",#N/A,FALSE,"CONV4T.XLS"}</definedName>
    <definedName name="____CAN2" localSheetId="2" hidden="1">{"Bruto",#N/A,FALSE,"CONV3T.XLS";"Neto",#N/A,FALSE,"CONV3T.XLS";"UnoB",#N/A,FALSE,"CONV3T.XLS";"Bruto",#N/A,FALSE,"CONV4T.XLS";"Neto",#N/A,FALSE,"CONV4T.XLS";"UnoB",#N/A,FALSE,"CONV4T.XLS"}</definedName>
    <definedName name="____CAN2" localSheetId="3" hidden="1">{"Bruto",#N/A,FALSE,"CONV3T.XLS";"Neto",#N/A,FALSE,"CONV3T.XLS";"UnoB",#N/A,FALSE,"CONV3T.XLS";"Bruto",#N/A,FALSE,"CONV4T.XLS";"Neto",#N/A,FALSE,"CONV4T.XLS";"UnoB",#N/A,FALSE,"CONV4T.XLS"}</definedName>
    <definedName name="____CAN2" localSheetId="4" hidden="1">{"Bruto",#N/A,FALSE,"CONV3T.XLS";"Neto",#N/A,FALSE,"CONV3T.XLS";"UnoB",#N/A,FALSE,"CONV3T.XLS";"Bruto",#N/A,FALSE,"CONV4T.XLS";"Neto",#N/A,FALSE,"CONV4T.XLS";"UnoB",#N/A,FALSE,"CONV4T.XLS"}</definedName>
    <definedName name="____CAN2" localSheetId="5" hidden="1">{"Bruto",#N/A,FALSE,"CONV3T.XLS";"Neto",#N/A,FALSE,"CONV3T.XLS";"UnoB",#N/A,FALSE,"CONV3T.XLS";"Bruto",#N/A,FALSE,"CONV4T.XLS";"Neto",#N/A,FALSE,"CONV4T.XLS";"UnoB",#N/A,FALSE,"CONV4T.XLS"}</definedName>
    <definedName name="____CAN2" localSheetId="6" hidden="1">{"Bruto",#N/A,FALSE,"CONV3T.XLS";"Neto",#N/A,FALSE,"CONV3T.XLS";"UnoB",#N/A,FALSE,"CONV3T.XLS";"Bruto",#N/A,FALSE,"CONV4T.XLS";"Neto",#N/A,FALSE,"CONV4T.XLS";"UnoB",#N/A,FALSE,"CONV4T.XLS"}</definedName>
    <definedName name="____CAN2" localSheetId="7" hidden="1">{"Bruto",#N/A,FALSE,"CONV3T.XLS";"Neto",#N/A,FALSE,"CONV3T.XLS";"UnoB",#N/A,FALSE,"CONV3T.XLS";"Bruto",#N/A,FALSE,"CONV4T.XLS";"Neto",#N/A,FALSE,"CONV4T.XLS";"UnoB",#N/A,FALSE,"CONV4T.XLS"}</definedName>
    <definedName name="____CAN2" localSheetId="8" hidden="1">{"Bruto",#N/A,FALSE,"CONV3T.XLS";"Neto",#N/A,FALSE,"CONV3T.XLS";"UnoB",#N/A,FALSE,"CONV3T.XLS";"Bruto",#N/A,FALSE,"CONV4T.XLS";"Neto",#N/A,FALSE,"CONV4T.XLS";"UnoB",#N/A,FALSE,"CONV4T.XLS"}</definedName>
    <definedName name="____CAN2" localSheetId="9" hidden="1">{"Bruto",#N/A,FALSE,"CONV3T.XLS";"Neto",#N/A,FALSE,"CONV3T.XLS";"UnoB",#N/A,FALSE,"CONV3T.XLS";"Bruto",#N/A,FALSE,"CONV4T.XLS";"Neto",#N/A,FALSE,"CONV4T.XLS";"UnoB",#N/A,FALSE,"CONV4T.XLS"}</definedName>
    <definedName name="____CAN2" hidden="1">{"Bruto",#N/A,FALSE,"CONV3T.XLS";"Neto",#N/A,FALSE,"CONV3T.XLS";"UnoB",#N/A,FALSE,"CONV3T.XLS";"Bruto",#N/A,FALSE,"CONV4T.XLS";"Neto",#N/A,FALSE,"CONV4T.XLS";"UnoB",#N/A,FALSE,"CONV4T.XLS"}</definedName>
    <definedName name="____CAN4" localSheetId="1" hidden="1">{"Bruto",#N/A,FALSE,"CONV3T.XLS";"Neto",#N/A,FALSE,"CONV3T.XLS";"UnoB",#N/A,FALSE,"CONV3T.XLS";"Bruto",#N/A,FALSE,"CONV4T.XLS";"Neto",#N/A,FALSE,"CONV4T.XLS";"UnoB",#N/A,FALSE,"CONV4T.XLS"}</definedName>
    <definedName name="____CAN4" localSheetId="2" hidden="1">{"Bruto",#N/A,FALSE,"CONV3T.XLS";"Neto",#N/A,FALSE,"CONV3T.XLS";"UnoB",#N/A,FALSE,"CONV3T.XLS";"Bruto",#N/A,FALSE,"CONV4T.XLS";"Neto",#N/A,FALSE,"CONV4T.XLS";"UnoB",#N/A,FALSE,"CONV4T.XLS"}</definedName>
    <definedName name="____CAN4" localSheetId="3" hidden="1">{"Bruto",#N/A,FALSE,"CONV3T.XLS";"Neto",#N/A,FALSE,"CONV3T.XLS";"UnoB",#N/A,FALSE,"CONV3T.XLS";"Bruto",#N/A,FALSE,"CONV4T.XLS";"Neto",#N/A,FALSE,"CONV4T.XLS";"UnoB",#N/A,FALSE,"CONV4T.XLS"}</definedName>
    <definedName name="____CAN4" localSheetId="4" hidden="1">{"Bruto",#N/A,FALSE,"CONV3T.XLS";"Neto",#N/A,FALSE,"CONV3T.XLS";"UnoB",#N/A,FALSE,"CONV3T.XLS";"Bruto",#N/A,FALSE,"CONV4T.XLS";"Neto",#N/A,FALSE,"CONV4T.XLS";"UnoB",#N/A,FALSE,"CONV4T.XLS"}</definedName>
    <definedName name="____CAN4" localSheetId="5" hidden="1">{"Bruto",#N/A,FALSE,"CONV3T.XLS";"Neto",#N/A,FALSE,"CONV3T.XLS";"UnoB",#N/A,FALSE,"CONV3T.XLS";"Bruto",#N/A,FALSE,"CONV4T.XLS";"Neto",#N/A,FALSE,"CONV4T.XLS";"UnoB",#N/A,FALSE,"CONV4T.XLS"}</definedName>
    <definedName name="____CAN4" localSheetId="6" hidden="1">{"Bruto",#N/A,FALSE,"CONV3T.XLS";"Neto",#N/A,FALSE,"CONV3T.XLS";"UnoB",#N/A,FALSE,"CONV3T.XLS";"Bruto",#N/A,FALSE,"CONV4T.XLS";"Neto",#N/A,FALSE,"CONV4T.XLS";"UnoB",#N/A,FALSE,"CONV4T.XLS"}</definedName>
    <definedName name="____CAN4" localSheetId="7" hidden="1">{"Bruto",#N/A,FALSE,"CONV3T.XLS";"Neto",#N/A,FALSE,"CONV3T.XLS";"UnoB",#N/A,FALSE,"CONV3T.XLS";"Bruto",#N/A,FALSE,"CONV4T.XLS";"Neto",#N/A,FALSE,"CONV4T.XLS";"UnoB",#N/A,FALSE,"CONV4T.XLS"}</definedName>
    <definedName name="____CAN4" localSheetId="8" hidden="1">{"Bruto",#N/A,FALSE,"CONV3T.XLS";"Neto",#N/A,FALSE,"CONV3T.XLS";"UnoB",#N/A,FALSE,"CONV3T.XLS";"Bruto",#N/A,FALSE,"CONV4T.XLS";"Neto",#N/A,FALSE,"CONV4T.XLS";"UnoB",#N/A,FALSE,"CONV4T.XLS"}</definedName>
    <definedName name="____CAN4" localSheetId="9" hidden="1">{"Bruto",#N/A,FALSE,"CONV3T.XLS";"Neto",#N/A,FALSE,"CONV3T.XLS";"UnoB",#N/A,FALSE,"CONV3T.XLS";"Bruto",#N/A,FALSE,"CONV4T.XLS";"Neto",#N/A,FALSE,"CONV4T.XLS";"UnoB",#N/A,FALSE,"CONV4T.XLS"}</definedName>
    <definedName name="____CAN4" hidden="1">{"Bruto",#N/A,FALSE,"CONV3T.XLS";"Neto",#N/A,FALSE,"CONV3T.XLS";"UnoB",#N/A,FALSE,"CONV3T.XLS";"Bruto",#N/A,FALSE,"CONV4T.XLS";"Neto",#N/A,FALSE,"CONV4T.XLS";"UnoB",#N/A,FALSE,"CONV4T.XLS"}</definedName>
    <definedName name="____CFD02" localSheetId="1">#REF!</definedName>
    <definedName name="____CFD02" localSheetId="2">#REF!</definedName>
    <definedName name="____CFD02" localSheetId="3">#REF!</definedName>
    <definedName name="____CFD02" localSheetId="4">#REF!</definedName>
    <definedName name="____CFD02" localSheetId="5">#REF!</definedName>
    <definedName name="____CFD02" localSheetId="6">#REF!</definedName>
    <definedName name="____CFD02" localSheetId="7">#REF!</definedName>
    <definedName name="____CFD02" localSheetId="8">#REF!</definedName>
    <definedName name="____CFD02" localSheetId="9">#REF!</definedName>
    <definedName name="____CFD02">#REF!</definedName>
    <definedName name="____CFE96" localSheetId="1">#REF!</definedName>
    <definedName name="____CFE96" localSheetId="2">#REF!</definedName>
    <definedName name="____CFE96" localSheetId="3">#REF!</definedName>
    <definedName name="____CFE96" localSheetId="4">#REF!</definedName>
    <definedName name="____CFE96" localSheetId="5">#REF!</definedName>
    <definedName name="____CFE96" localSheetId="6">#REF!</definedName>
    <definedName name="____CFE96" localSheetId="7">#REF!</definedName>
    <definedName name="____CFE96" localSheetId="8">#REF!</definedName>
    <definedName name="____CFE96" localSheetId="9">#REF!</definedName>
    <definedName name="____CFE96">#REF!</definedName>
    <definedName name="____CON96" localSheetId="1">#REF!</definedName>
    <definedName name="____CON96" localSheetId="2">#REF!</definedName>
    <definedName name="____CON96" localSheetId="3">#REF!</definedName>
    <definedName name="____CON96" localSheetId="4">#REF!</definedName>
    <definedName name="____CON96" localSheetId="5">#REF!</definedName>
    <definedName name="____CON96" localSheetId="6">#REF!</definedName>
    <definedName name="____CON96" localSheetId="7">#REF!</definedName>
    <definedName name="____CON96" localSheetId="8">#REF!</definedName>
    <definedName name="____CON96" localSheetId="9">#REF!</definedName>
    <definedName name="____CON96">#REF!</definedName>
    <definedName name="____COR4" localSheetId="1" hidden="1">{"Bruto",#N/A,FALSE,"CONV3T.XLS";"Neto",#N/A,FALSE,"CONV3T.XLS";"UnoB",#N/A,FALSE,"CONV3T.XLS";"Bruto",#N/A,FALSE,"CONV4T.XLS";"Neto",#N/A,FALSE,"CONV4T.XLS";"UnoB",#N/A,FALSE,"CONV4T.XLS"}</definedName>
    <definedName name="____COR4" localSheetId="2" hidden="1">{"Bruto",#N/A,FALSE,"CONV3T.XLS";"Neto",#N/A,FALSE,"CONV3T.XLS";"UnoB",#N/A,FALSE,"CONV3T.XLS";"Bruto",#N/A,FALSE,"CONV4T.XLS";"Neto",#N/A,FALSE,"CONV4T.XLS";"UnoB",#N/A,FALSE,"CONV4T.XLS"}</definedName>
    <definedName name="____COR4" localSheetId="3" hidden="1">{"Bruto",#N/A,FALSE,"CONV3T.XLS";"Neto",#N/A,FALSE,"CONV3T.XLS";"UnoB",#N/A,FALSE,"CONV3T.XLS";"Bruto",#N/A,FALSE,"CONV4T.XLS";"Neto",#N/A,FALSE,"CONV4T.XLS";"UnoB",#N/A,FALSE,"CONV4T.XLS"}</definedName>
    <definedName name="____COR4" localSheetId="4" hidden="1">{"Bruto",#N/A,FALSE,"CONV3T.XLS";"Neto",#N/A,FALSE,"CONV3T.XLS";"UnoB",#N/A,FALSE,"CONV3T.XLS";"Bruto",#N/A,FALSE,"CONV4T.XLS";"Neto",#N/A,FALSE,"CONV4T.XLS";"UnoB",#N/A,FALSE,"CONV4T.XLS"}</definedName>
    <definedName name="____COR4" localSheetId="5" hidden="1">{"Bruto",#N/A,FALSE,"CONV3T.XLS";"Neto",#N/A,FALSE,"CONV3T.XLS";"UnoB",#N/A,FALSE,"CONV3T.XLS";"Bruto",#N/A,FALSE,"CONV4T.XLS";"Neto",#N/A,FALSE,"CONV4T.XLS";"UnoB",#N/A,FALSE,"CONV4T.XLS"}</definedName>
    <definedName name="____COR4" localSheetId="6" hidden="1">{"Bruto",#N/A,FALSE,"CONV3T.XLS";"Neto",#N/A,FALSE,"CONV3T.XLS";"UnoB",#N/A,FALSE,"CONV3T.XLS";"Bruto",#N/A,FALSE,"CONV4T.XLS";"Neto",#N/A,FALSE,"CONV4T.XLS";"UnoB",#N/A,FALSE,"CONV4T.XLS"}</definedName>
    <definedName name="____COR4" localSheetId="7" hidden="1">{"Bruto",#N/A,FALSE,"CONV3T.XLS";"Neto",#N/A,FALSE,"CONV3T.XLS";"UnoB",#N/A,FALSE,"CONV3T.XLS";"Bruto",#N/A,FALSE,"CONV4T.XLS";"Neto",#N/A,FALSE,"CONV4T.XLS";"UnoB",#N/A,FALSE,"CONV4T.XLS"}</definedName>
    <definedName name="____COR4" localSheetId="8" hidden="1">{"Bruto",#N/A,FALSE,"CONV3T.XLS";"Neto",#N/A,FALSE,"CONV3T.XLS";"UnoB",#N/A,FALSE,"CONV3T.XLS";"Bruto",#N/A,FALSE,"CONV4T.XLS";"Neto",#N/A,FALSE,"CONV4T.XLS";"UnoB",#N/A,FALSE,"CONV4T.XLS"}</definedName>
    <definedName name="____COR4" localSheetId="9" hidden="1">{"Bruto",#N/A,FALSE,"CONV3T.XLS";"Neto",#N/A,FALSE,"CONV3T.XLS";"UnoB",#N/A,FALSE,"CONV3T.XLS";"Bruto",#N/A,FALSE,"CONV4T.XLS";"Neto",#N/A,FALSE,"CONV4T.XLS";"UnoB",#N/A,FALSE,"CONV4T.XLS"}</definedName>
    <definedName name="____COR4" hidden="1">{"Bruto",#N/A,FALSE,"CONV3T.XLS";"Neto",#N/A,FALSE,"CONV3T.XLS";"UnoB",#N/A,FALSE,"CONV3T.XLS";"Bruto",#N/A,FALSE,"CONV4T.XLS";"Neto",#N/A,FALSE,"CONV4T.XLS";"UnoB",#N/A,FALSE,"CONV4T.XLS"}</definedName>
    <definedName name="____COS4" localSheetId="1" hidden="1">{"Bruto",#N/A,FALSE,"CONV3T.XLS";"Neto",#N/A,FALSE,"CONV3T.XLS";"UnoB",#N/A,FALSE,"CONV3T.XLS";"Bruto",#N/A,FALSE,"CONV4T.XLS";"Neto",#N/A,FALSE,"CONV4T.XLS";"UnoB",#N/A,FALSE,"CONV4T.XLS"}</definedName>
    <definedName name="____COS4" localSheetId="2" hidden="1">{"Bruto",#N/A,FALSE,"CONV3T.XLS";"Neto",#N/A,FALSE,"CONV3T.XLS";"UnoB",#N/A,FALSE,"CONV3T.XLS";"Bruto",#N/A,FALSE,"CONV4T.XLS";"Neto",#N/A,FALSE,"CONV4T.XLS";"UnoB",#N/A,FALSE,"CONV4T.XLS"}</definedName>
    <definedName name="____COS4" localSheetId="3" hidden="1">{"Bruto",#N/A,FALSE,"CONV3T.XLS";"Neto",#N/A,FALSE,"CONV3T.XLS";"UnoB",#N/A,FALSE,"CONV3T.XLS";"Bruto",#N/A,FALSE,"CONV4T.XLS";"Neto",#N/A,FALSE,"CONV4T.XLS";"UnoB",#N/A,FALSE,"CONV4T.XLS"}</definedName>
    <definedName name="____COS4" localSheetId="4" hidden="1">{"Bruto",#N/A,FALSE,"CONV3T.XLS";"Neto",#N/A,FALSE,"CONV3T.XLS";"UnoB",#N/A,FALSE,"CONV3T.XLS";"Bruto",#N/A,FALSE,"CONV4T.XLS";"Neto",#N/A,FALSE,"CONV4T.XLS";"UnoB",#N/A,FALSE,"CONV4T.XLS"}</definedName>
    <definedName name="____COS4" localSheetId="5" hidden="1">{"Bruto",#N/A,FALSE,"CONV3T.XLS";"Neto",#N/A,FALSE,"CONV3T.XLS";"UnoB",#N/A,FALSE,"CONV3T.XLS";"Bruto",#N/A,FALSE,"CONV4T.XLS";"Neto",#N/A,FALSE,"CONV4T.XLS";"UnoB",#N/A,FALSE,"CONV4T.XLS"}</definedName>
    <definedName name="____COS4" localSheetId="6" hidden="1">{"Bruto",#N/A,FALSE,"CONV3T.XLS";"Neto",#N/A,FALSE,"CONV3T.XLS";"UnoB",#N/A,FALSE,"CONV3T.XLS";"Bruto",#N/A,FALSE,"CONV4T.XLS";"Neto",#N/A,FALSE,"CONV4T.XLS";"UnoB",#N/A,FALSE,"CONV4T.XLS"}</definedName>
    <definedName name="____COS4" localSheetId="7" hidden="1">{"Bruto",#N/A,FALSE,"CONV3T.XLS";"Neto",#N/A,FALSE,"CONV3T.XLS";"UnoB",#N/A,FALSE,"CONV3T.XLS";"Bruto",#N/A,FALSE,"CONV4T.XLS";"Neto",#N/A,FALSE,"CONV4T.XLS";"UnoB",#N/A,FALSE,"CONV4T.XLS"}</definedName>
    <definedName name="____COS4" localSheetId="8" hidden="1">{"Bruto",#N/A,FALSE,"CONV3T.XLS";"Neto",#N/A,FALSE,"CONV3T.XLS";"UnoB",#N/A,FALSE,"CONV3T.XLS";"Bruto",#N/A,FALSE,"CONV4T.XLS";"Neto",#N/A,FALSE,"CONV4T.XLS";"UnoB",#N/A,FALSE,"CONV4T.XLS"}</definedName>
    <definedName name="____COS4" localSheetId="9" hidden="1">{"Bruto",#N/A,FALSE,"CONV3T.XLS";"Neto",#N/A,FALSE,"CONV3T.XLS";"UnoB",#N/A,FALSE,"CONV3T.XLS";"Bruto",#N/A,FALSE,"CONV4T.XLS";"Neto",#N/A,FALSE,"CONV4T.XLS";"UnoB",#N/A,FALSE,"CONV4T.XLS"}</definedName>
    <definedName name="____COS4" hidden="1">{"Bruto",#N/A,FALSE,"CONV3T.XLS";"Neto",#N/A,FALSE,"CONV3T.XLS";"UnoB",#N/A,FALSE,"CONV3T.XLS";"Bruto",#N/A,FALSE,"CONV4T.XLS";"Neto",#N/A,FALSE,"CONV4T.XLS";"UnoB",#N/A,FALSE,"CONV4T.XLS"}</definedName>
    <definedName name="____def1">'[8]Premisas IMSS'!$M$12</definedName>
    <definedName name="____def2">'[8]Premisas IMSS'!$M$13</definedName>
    <definedName name="____def3">'[8]Premisas IMSS'!$M$14</definedName>
    <definedName name="____def4">'[8]Premisas IMSS'!$M$15</definedName>
    <definedName name="____def5">'[8]Premisas IMSS'!$M$16</definedName>
    <definedName name="____def6">'[8]Premisas IMSS'!$M$17</definedName>
    <definedName name="____DIC2" localSheetId="6">[6]edofza12!$C$22</definedName>
    <definedName name="____DIC2">[7]edofza12!$C$22</definedName>
    <definedName name="____ee1" localSheetId="1" hidden="1">{"Bruto",#N/A,FALSE,"CONV3T.XLS";"Neto",#N/A,FALSE,"CONV3T.XLS";"UnoB",#N/A,FALSE,"CONV3T.XLS";"Bruto",#N/A,FALSE,"CONV4T.XLS";"Neto",#N/A,FALSE,"CONV4T.XLS";"UnoB",#N/A,FALSE,"CONV4T.XLS"}</definedName>
    <definedName name="____ee1" localSheetId="2" hidden="1">{"Bruto",#N/A,FALSE,"CONV3T.XLS";"Neto",#N/A,FALSE,"CONV3T.XLS";"UnoB",#N/A,FALSE,"CONV3T.XLS";"Bruto",#N/A,FALSE,"CONV4T.XLS";"Neto",#N/A,FALSE,"CONV4T.XLS";"UnoB",#N/A,FALSE,"CONV4T.XLS"}</definedName>
    <definedName name="____ee1" localSheetId="3" hidden="1">{"Bruto",#N/A,FALSE,"CONV3T.XLS";"Neto",#N/A,FALSE,"CONV3T.XLS";"UnoB",#N/A,FALSE,"CONV3T.XLS";"Bruto",#N/A,FALSE,"CONV4T.XLS";"Neto",#N/A,FALSE,"CONV4T.XLS";"UnoB",#N/A,FALSE,"CONV4T.XLS"}</definedName>
    <definedName name="____ee1" localSheetId="4" hidden="1">{"Bruto",#N/A,FALSE,"CONV3T.XLS";"Neto",#N/A,FALSE,"CONV3T.XLS";"UnoB",#N/A,FALSE,"CONV3T.XLS";"Bruto",#N/A,FALSE,"CONV4T.XLS";"Neto",#N/A,FALSE,"CONV4T.XLS";"UnoB",#N/A,FALSE,"CONV4T.XLS"}</definedName>
    <definedName name="____ee1" localSheetId="5" hidden="1">{"Bruto",#N/A,FALSE,"CONV3T.XLS";"Neto",#N/A,FALSE,"CONV3T.XLS";"UnoB",#N/A,FALSE,"CONV3T.XLS";"Bruto",#N/A,FALSE,"CONV4T.XLS";"Neto",#N/A,FALSE,"CONV4T.XLS";"UnoB",#N/A,FALSE,"CONV4T.XLS"}</definedName>
    <definedName name="____ee1" localSheetId="6" hidden="1">{"Bruto",#N/A,FALSE,"CONV3T.XLS";"Neto",#N/A,FALSE,"CONV3T.XLS";"UnoB",#N/A,FALSE,"CONV3T.XLS";"Bruto",#N/A,FALSE,"CONV4T.XLS";"Neto",#N/A,FALSE,"CONV4T.XLS";"UnoB",#N/A,FALSE,"CONV4T.XLS"}</definedName>
    <definedName name="____ee1" localSheetId="7" hidden="1">{"Bruto",#N/A,FALSE,"CONV3T.XLS";"Neto",#N/A,FALSE,"CONV3T.XLS";"UnoB",#N/A,FALSE,"CONV3T.XLS";"Bruto",#N/A,FALSE,"CONV4T.XLS";"Neto",#N/A,FALSE,"CONV4T.XLS";"UnoB",#N/A,FALSE,"CONV4T.XLS"}</definedName>
    <definedName name="____ee1" localSheetId="8" hidden="1">{"Bruto",#N/A,FALSE,"CONV3T.XLS";"Neto",#N/A,FALSE,"CONV3T.XLS";"UnoB",#N/A,FALSE,"CONV3T.XLS";"Bruto",#N/A,FALSE,"CONV4T.XLS";"Neto",#N/A,FALSE,"CONV4T.XLS";"UnoB",#N/A,FALSE,"CONV4T.XLS"}</definedName>
    <definedName name="____ee1" localSheetId="9" hidden="1">{"Bruto",#N/A,FALSE,"CONV3T.XLS";"Neto",#N/A,FALSE,"CONV3T.XLS";"UnoB",#N/A,FALSE,"CONV3T.XLS";"Bruto",#N/A,FALSE,"CONV4T.XLS";"Neto",#N/A,FALSE,"CONV4T.XLS";"UnoB",#N/A,FALSE,"CONV4T.XLS"}</definedName>
    <definedName name="____ee1" hidden="1">{"Bruto",#N/A,FALSE,"CONV3T.XLS";"Neto",#N/A,FALSE,"CONV3T.XLS";"UnoB",#N/A,FALSE,"CONV3T.XLS";"Bruto",#N/A,FALSE,"CONV4T.XLS";"Neto",#N/A,FALSE,"CONV4T.XLS";"UnoB",#N/A,FALSE,"CONV4T.XLS"}</definedName>
    <definedName name="____ENE2" localSheetId="6">[6]edofza1!$C$22</definedName>
    <definedName name="____ENE2">[7]edofza1!$C$22</definedName>
    <definedName name="____esc2" localSheetId="1" hidden="1">{"Bruto",#N/A,FALSE,"CONV3T.XLS";"Neto",#N/A,FALSE,"CONV3T.XLS";"UnoB",#N/A,FALSE,"CONV3T.XLS";"Bruto",#N/A,FALSE,"CONV4T.XLS";"Neto",#N/A,FALSE,"CONV4T.XLS";"UnoB",#N/A,FALSE,"CONV4T.XLS"}</definedName>
    <definedName name="____esc2" localSheetId="2" hidden="1">{"Bruto",#N/A,FALSE,"CONV3T.XLS";"Neto",#N/A,FALSE,"CONV3T.XLS";"UnoB",#N/A,FALSE,"CONV3T.XLS";"Bruto",#N/A,FALSE,"CONV4T.XLS";"Neto",#N/A,FALSE,"CONV4T.XLS";"UnoB",#N/A,FALSE,"CONV4T.XLS"}</definedName>
    <definedName name="____esc2" localSheetId="3" hidden="1">{"Bruto",#N/A,FALSE,"CONV3T.XLS";"Neto",#N/A,FALSE,"CONV3T.XLS";"UnoB",#N/A,FALSE,"CONV3T.XLS";"Bruto",#N/A,FALSE,"CONV4T.XLS";"Neto",#N/A,FALSE,"CONV4T.XLS";"UnoB",#N/A,FALSE,"CONV4T.XLS"}</definedName>
    <definedName name="____esc2" localSheetId="4" hidden="1">{"Bruto",#N/A,FALSE,"CONV3T.XLS";"Neto",#N/A,FALSE,"CONV3T.XLS";"UnoB",#N/A,FALSE,"CONV3T.XLS";"Bruto",#N/A,FALSE,"CONV4T.XLS";"Neto",#N/A,FALSE,"CONV4T.XLS";"UnoB",#N/A,FALSE,"CONV4T.XLS"}</definedName>
    <definedName name="____esc2" localSheetId="5" hidden="1">{"Bruto",#N/A,FALSE,"CONV3T.XLS";"Neto",#N/A,FALSE,"CONV3T.XLS";"UnoB",#N/A,FALSE,"CONV3T.XLS";"Bruto",#N/A,FALSE,"CONV4T.XLS";"Neto",#N/A,FALSE,"CONV4T.XLS";"UnoB",#N/A,FALSE,"CONV4T.XLS"}</definedName>
    <definedName name="____esc2" localSheetId="6" hidden="1">{"Bruto",#N/A,FALSE,"CONV3T.XLS";"Neto",#N/A,FALSE,"CONV3T.XLS";"UnoB",#N/A,FALSE,"CONV3T.XLS";"Bruto",#N/A,FALSE,"CONV4T.XLS";"Neto",#N/A,FALSE,"CONV4T.XLS";"UnoB",#N/A,FALSE,"CONV4T.XLS"}</definedName>
    <definedName name="____esc2" localSheetId="7" hidden="1">{"Bruto",#N/A,FALSE,"CONV3T.XLS";"Neto",#N/A,FALSE,"CONV3T.XLS";"UnoB",#N/A,FALSE,"CONV3T.XLS";"Bruto",#N/A,FALSE,"CONV4T.XLS";"Neto",#N/A,FALSE,"CONV4T.XLS";"UnoB",#N/A,FALSE,"CONV4T.XLS"}</definedName>
    <definedName name="____esc2" localSheetId="8" hidden="1">{"Bruto",#N/A,FALSE,"CONV3T.XLS";"Neto",#N/A,FALSE,"CONV3T.XLS";"UnoB",#N/A,FALSE,"CONV3T.XLS";"Bruto",#N/A,FALSE,"CONV4T.XLS";"Neto",#N/A,FALSE,"CONV4T.XLS";"UnoB",#N/A,FALSE,"CONV4T.XLS"}</definedName>
    <definedName name="____esc2" localSheetId="9" hidden="1">{"Bruto",#N/A,FALSE,"CONV3T.XLS";"Neto",#N/A,FALSE,"CONV3T.XLS";"UnoB",#N/A,FALSE,"CONV3T.XLS";"Bruto",#N/A,FALSE,"CONV4T.XLS";"Neto",#N/A,FALSE,"CONV4T.XLS";"UnoB",#N/A,FALSE,"CONV4T.XLS"}</definedName>
    <definedName name="____esc2" hidden="1">{"Bruto",#N/A,FALSE,"CONV3T.XLS";"Neto",#N/A,FALSE,"CONV3T.XLS";"UnoB",#N/A,FALSE,"CONV3T.XLS";"Bruto",#N/A,FALSE,"CONV4T.XLS";"Neto",#N/A,FALSE,"CONV4T.XLS";"UnoB",#N/A,FALSE,"CONV4T.XLS"}</definedName>
    <definedName name="____ESC4" localSheetId="1" hidden="1">{"Bruto",#N/A,FALSE,"CONV3T.XLS";"Neto",#N/A,FALSE,"CONV3T.XLS";"UnoB",#N/A,FALSE,"CONV3T.XLS";"Bruto",#N/A,FALSE,"CONV4T.XLS";"Neto",#N/A,FALSE,"CONV4T.XLS";"UnoB",#N/A,FALSE,"CONV4T.XLS"}</definedName>
    <definedName name="____ESC4" localSheetId="2" hidden="1">{"Bruto",#N/A,FALSE,"CONV3T.XLS";"Neto",#N/A,FALSE,"CONV3T.XLS";"UnoB",#N/A,FALSE,"CONV3T.XLS";"Bruto",#N/A,FALSE,"CONV4T.XLS";"Neto",#N/A,FALSE,"CONV4T.XLS";"UnoB",#N/A,FALSE,"CONV4T.XLS"}</definedName>
    <definedName name="____ESC4" localSheetId="3" hidden="1">{"Bruto",#N/A,FALSE,"CONV3T.XLS";"Neto",#N/A,FALSE,"CONV3T.XLS";"UnoB",#N/A,FALSE,"CONV3T.XLS";"Bruto",#N/A,FALSE,"CONV4T.XLS";"Neto",#N/A,FALSE,"CONV4T.XLS";"UnoB",#N/A,FALSE,"CONV4T.XLS"}</definedName>
    <definedName name="____ESC4" localSheetId="4" hidden="1">{"Bruto",#N/A,FALSE,"CONV3T.XLS";"Neto",#N/A,FALSE,"CONV3T.XLS";"UnoB",#N/A,FALSE,"CONV3T.XLS";"Bruto",#N/A,FALSE,"CONV4T.XLS";"Neto",#N/A,FALSE,"CONV4T.XLS";"UnoB",#N/A,FALSE,"CONV4T.XLS"}</definedName>
    <definedName name="____ESC4" localSheetId="5" hidden="1">{"Bruto",#N/A,FALSE,"CONV3T.XLS";"Neto",#N/A,FALSE,"CONV3T.XLS";"UnoB",#N/A,FALSE,"CONV3T.XLS";"Bruto",#N/A,FALSE,"CONV4T.XLS";"Neto",#N/A,FALSE,"CONV4T.XLS";"UnoB",#N/A,FALSE,"CONV4T.XLS"}</definedName>
    <definedName name="____ESC4" localSheetId="6" hidden="1">{"Bruto",#N/A,FALSE,"CONV3T.XLS";"Neto",#N/A,FALSE,"CONV3T.XLS";"UnoB",#N/A,FALSE,"CONV3T.XLS";"Bruto",#N/A,FALSE,"CONV4T.XLS";"Neto",#N/A,FALSE,"CONV4T.XLS";"UnoB",#N/A,FALSE,"CONV4T.XLS"}</definedName>
    <definedName name="____ESC4" localSheetId="7" hidden="1">{"Bruto",#N/A,FALSE,"CONV3T.XLS";"Neto",#N/A,FALSE,"CONV3T.XLS";"UnoB",#N/A,FALSE,"CONV3T.XLS";"Bruto",#N/A,FALSE,"CONV4T.XLS";"Neto",#N/A,FALSE,"CONV4T.XLS";"UnoB",#N/A,FALSE,"CONV4T.XLS"}</definedName>
    <definedName name="____ESC4" localSheetId="8" hidden="1">{"Bruto",#N/A,FALSE,"CONV3T.XLS";"Neto",#N/A,FALSE,"CONV3T.XLS";"UnoB",#N/A,FALSE,"CONV3T.XLS";"Bruto",#N/A,FALSE,"CONV4T.XLS";"Neto",#N/A,FALSE,"CONV4T.XLS";"UnoB",#N/A,FALSE,"CONV4T.XLS"}</definedName>
    <definedName name="____ESC4" localSheetId="9" hidden="1">{"Bruto",#N/A,FALSE,"CONV3T.XLS";"Neto",#N/A,FALSE,"CONV3T.XLS";"UnoB",#N/A,FALSE,"CONV3T.XLS";"Bruto",#N/A,FALSE,"CONV4T.XLS";"Neto",#N/A,FALSE,"CONV4T.XLS";"UnoB",#N/A,FALSE,"CONV4T.XLS"}</definedName>
    <definedName name="____ESC4" hidden="1">{"Bruto",#N/A,FALSE,"CONV3T.XLS";"Neto",#N/A,FALSE,"CONV3T.XLS";"UnoB",#N/A,FALSE,"CONV3T.XLS";"Bruto",#N/A,FALSE,"CONV4T.XLS";"Neto",#N/A,FALSE,"CONV4T.XLS";"UnoB",#N/A,FALSE,"CONV4T.XLS"}</definedName>
    <definedName name="____FEB1" localSheetId="0">[1]!FEB&amp;[1]!MAR&amp;[1]!ABR&amp;[1]!MAY&amp;[1]!JUN&amp;[1]!JUL</definedName>
    <definedName name="____FEB1" localSheetId="1">[1]!FEB&amp;[1]!MAR&amp;[1]!ABR&amp;[1]!MAY&amp;[1]!JUN&amp;[1]!JUL</definedName>
    <definedName name="____FEB1" localSheetId="2">[1]!FEB&amp;[1]!MAR&amp;[1]!ABR&amp;[1]!MAY&amp;[1]!JUN&amp;[1]!JUL</definedName>
    <definedName name="____FEB1" localSheetId="3">[1]!FEB&amp;[1]!MAR&amp;[1]!ABR&amp;[1]!MAY&amp;[1]!JUN&amp;[1]!JUL</definedName>
    <definedName name="____FEB1" localSheetId="4">[1]!FEB&amp;[1]!MAR&amp;[1]!ABR&amp;[1]!MAY&amp;[1]!JUN&amp;[1]!JUL</definedName>
    <definedName name="____FEB1" localSheetId="5">[1]!FEB&amp;[1]!MAR&amp;[1]!ABR&amp;[1]!MAY&amp;[1]!JUN&amp;[1]!JUL</definedName>
    <definedName name="____FEB1" localSheetId="6">[2]!FEB&amp;[2]!MAR&amp;[2]!ABR&amp;[2]!MAY&amp;[2]!JUN&amp;[2]!JUL</definedName>
    <definedName name="____FEB1" localSheetId="7">[3]!FEB&amp;[3]!MAR&amp;[3]!ABR&amp;[3]!MAY&amp;[3]!JUN&amp;[3]!JUL</definedName>
    <definedName name="____FEB1" localSheetId="8">[1]!FEB&amp;[1]!MAR&amp;[1]!ABR&amp;[1]!MAY&amp;[1]!JUN&amp;[1]!JUL</definedName>
    <definedName name="____FEB1" localSheetId="9">[1]!FEB&amp;[1]!MAR&amp;[1]!ABR&amp;[1]!MAY&amp;[1]!JUN&amp;[1]!JUL</definedName>
    <definedName name="____FEB1">[1]!FEB&amp;[1]!MAR&amp;[1]!ABR&amp;[1]!MAY&amp;[1]!JUN&amp;[1]!JUL</definedName>
    <definedName name="____FEB2" localSheetId="6">[6]edofza2!$C$22</definedName>
    <definedName name="____FEB2">[7]edofza2!$C$22</definedName>
    <definedName name="____JUL1" localSheetId="0">[1]!JUL&amp;[1]!AGO&amp;[1]!SEP&amp;[1]!OCT&amp;[1]!NOV</definedName>
    <definedName name="____JUL1" localSheetId="1">[1]!JUL&amp;[1]!AGO&amp;[1]!SEP&amp;[1]!OCT&amp;[1]!NOV</definedName>
    <definedName name="____JUL1" localSheetId="2">[1]!JUL&amp;[1]!AGO&amp;[1]!SEP&amp;[1]!OCT&amp;[1]!NOV</definedName>
    <definedName name="____JUL1" localSheetId="3">[1]!JUL&amp;[1]!AGO&amp;[1]!SEP&amp;[1]!OCT&amp;[1]!NOV</definedName>
    <definedName name="____JUL1" localSheetId="4">[1]!JUL&amp;[1]!AGO&amp;[1]!SEP&amp;[1]!OCT&amp;[1]!NOV</definedName>
    <definedName name="____JUL1" localSheetId="5">[1]!JUL&amp;[1]!AGO&amp;[1]!SEP&amp;[1]!OCT&amp;[1]!NOV</definedName>
    <definedName name="____JUL1" localSheetId="6">[2]!JUL&amp;[2]!AGO&amp;[2]!SEP&amp;[2]!OCT&amp;[2]!NOV</definedName>
    <definedName name="____JUL1" localSheetId="7">[3]!JUL&amp;[3]!AGO&amp;[3]!SEP&amp;[3]!OCT&amp;[3]!NOV</definedName>
    <definedName name="____JUL1" localSheetId="8">[1]!JUL&amp;[1]!AGO&amp;[1]!SEP&amp;[1]!OCT&amp;[1]!NOV</definedName>
    <definedName name="____JUL1" localSheetId="9">[1]!JUL&amp;[1]!AGO&amp;[1]!SEP&amp;[1]!OCT&amp;[1]!NOV</definedName>
    <definedName name="____JUL1">[1]!JUL&amp;[1]!AGO&amp;[1]!SEP&amp;[1]!OCT&amp;[1]!NOV</definedName>
    <definedName name="____JUL2" localSheetId="6">[6]edofza7!$C$22</definedName>
    <definedName name="____JUL2">[7]edofza7!$C$22</definedName>
    <definedName name="____JUN1" localSheetId="0">[1]!JUN&amp;[1]!JUL&amp;[1]!AGO&amp;[1]!SEP&amp;[1]!OCT</definedName>
    <definedName name="____JUN1" localSheetId="1">[1]!JUN&amp;[1]!JUL&amp;[1]!AGO&amp;[1]!SEP&amp;[1]!OCT</definedName>
    <definedName name="____JUN1" localSheetId="2">[1]!JUN&amp;[1]!JUL&amp;[1]!AGO&amp;[1]!SEP&amp;[1]!OCT</definedName>
    <definedName name="____JUN1" localSheetId="3">[1]!JUN&amp;[1]!JUL&amp;[1]!AGO&amp;[1]!SEP&amp;[1]!OCT</definedName>
    <definedName name="____JUN1" localSheetId="4">[1]!JUN&amp;[1]!JUL&amp;[1]!AGO&amp;[1]!SEP&amp;[1]!OCT</definedName>
    <definedName name="____JUN1" localSheetId="5">[1]!JUN&amp;[1]!JUL&amp;[1]!AGO&amp;[1]!SEP&amp;[1]!OCT</definedName>
    <definedName name="____JUN1" localSheetId="6">[2]!JUN&amp;[2]!JUL&amp;[2]!AGO&amp;[2]!SEP&amp;[2]!OCT</definedName>
    <definedName name="____JUN1" localSheetId="7">[3]!JUN&amp;[3]!JUL&amp;[3]!AGO&amp;[3]!SEP&amp;[3]!OCT</definedName>
    <definedName name="____JUN1" localSheetId="8">[1]!JUN&amp;[1]!JUL&amp;[1]!AGO&amp;[1]!SEP&amp;[1]!OCT</definedName>
    <definedName name="____JUN1" localSheetId="9">[1]!JUN&amp;[1]!JUL&amp;[1]!AGO&amp;[1]!SEP&amp;[1]!OCT</definedName>
    <definedName name="____JUN1">[1]!JUN&amp;[1]!JUL&amp;[1]!AGO&amp;[1]!SEP&amp;[1]!OCT</definedName>
    <definedName name="____JUN2" localSheetId="6">[6]edofza6!$C$22</definedName>
    <definedName name="____JUN2">[7]edofza6!$C$22</definedName>
    <definedName name="____MAR1" localSheetId="0">[1]!MAR&amp;[1]!ABR&amp;[1]!MAY&amp;[1]!JUN&amp;[1]!JUL&amp;[1]!AGO</definedName>
    <definedName name="____MAR1" localSheetId="1">[1]!MAR&amp;[1]!ABR&amp;[1]!MAY&amp;[1]!JUN&amp;[1]!JUL&amp;[1]!AGO</definedName>
    <definedName name="____MAR1" localSheetId="2">[1]!MAR&amp;[1]!ABR&amp;[1]!MAY&amp;[1]!JUN&amp;[1]!JUL&amp;[1]!AGO</definedName>
    <definedName name="____MAR1" localSheetId="3">[1]!MAR&amp;[1]!ABR&amp;[1]!MAY&amp;[1]!JUN&amp;[1]!JUL&amp;[1]!AGO</definedName>
    <definedName name="____MAR1" localSheetId="4">[1]!MAR&amp;[1]!ABR&amp;[1]!MAY&amp;[1]!JUN&amp;[1]!JUL&amp;[1]!AGO</definedName>
    <definedName name="____MAR1" localSheetId="5">[1]!MAR&amp;[1]!ABR&amp;[1]!MAY&amp;[1]!JUN&amp;[1]!JUL&amp;[1]!AGO</definedName>
    <definedName name="____MAR1" localSheetId="6">[2]!MAR&amp;[2]!ABR&amp;[2]!MAY&amp;[2]!JUN&amp;[2]!JUL&amp;[2]!AGO</definedName>
    <definedName name="____MAR1" localSheetId="7">[3]!MAR&amp;[3]!ABR&amp;[3]!MAY&amp;[3]!JUN&amp;[3]!JUL&amp;[3]!AGO</definedName>
    <definedName name="____MAR1" localSheetId="8">[1]!MAR&amp;[1]!ABR&amp;[1]!MAY&amp;[1]!JUN&amp;[1]!JUL&amp;[1]!AGO</definedName>
    <definedName name="____MAR1" localSheetId="9">[1]!MAR&amp;[1]!ABR&amp;[1]!MAY&amp;[1]!JUN&amp;[1]!JUL&amp;[1]!AGO</definedName>
    <definedName name="____MAR1">[1]!MAR&amp;[1]!ABR&amp;[1]!MAY&amp;[1]!JUN&amp;[1]!JUL&amp;[1]!AGO</definedName>
    <definedName name="____MAR2" localSheetId="6">[6]edofza3!$C$22</definedName>
    <definedName name="____MAR2">[7]edofza3!$C$22</definedName>
    <definedName name="____MAY1" localSheetId="0">[1]!MAY&amp;[1]!JUN&amp;[1]!JUL&amp;[1]!AGO&amp;[1]!SEP</definedName>
    <definedName name="____MAY1" localSheetId="1">[1]!MAY&amp;[1]!JUN&amp;[1]!JUL&amp;[1]!AGO&amp;[1]!SEP</definedName>
    <definedName name="____MAY1" localSheetId="2">[1]!MAY&amp;[1]!JUN&amp;[1]!JUL&amp;[1]!AGO&amp;[1]!SEP</definedName>
    <definedName name="____MAY1" localSheetId="3">[1]!MAY&amp;[1]!JUN&amp;[1]!JUL&amp;[1]!AGO&amp;[1]!SEP</definedName>
    <definedName name="____MAY1" localSheetId="4">[1]!MAY&amp;[1]!JUN&amp;[1]!JUL&amp;[1]!AGO&amp;[1]!SEP</definedName>
    <definedName name="____MAY1" localSheetId="5">[1]!MAY&amp;[1]!JUN&amp;[1]!JUL&amp;[1]!AGO&amp;[1]!SEP</definedName>
    <definedName name="____MAY1" localSheetId="6">[2]!MAY&amp;[2]!JUN&amp;[2]!JUL&amp;[2]!AGO&amp;[2]!SEP</definedName>
    <definedName name="____MAY1" localSheetId="7">[3]!MAY&amp;[3]!JUN&amp;[3]!JUL&amp;[3]!AGO&amp;[3]!SEP</definedName>
    <definedName name="____MAY1" localSheetId="8">[1]!MAY&amp;[1]!JUN&amp;[1]!JUL&amp;[1]!AGO&amp;[1]!SEP</definedName>
    <definedName name="____MAY1" localSheetId="9">[1]!MAY&amp;[1]!JUN&amp;[1]!JUL&amp;[1]!AGO&amp;[1]!SEP</definedName>
    <definedName name="____MAY1">[1]!MAY&amp;[1]!JUN&amp;[1]!JUL&amp;[1]!AGO&amp;[1]!SEP</definedName>
    <definedName name="____MAY2" localSheetId="6">[6]edofza5!$C$22</definedName>
    <definedName name="____MAY2">[7]edofza5!$C$22</definedName>
    <definedName name="____mor2" localSheetId="1" hidden="1">{"Bruto",#N/A,FALSE,"CONV3T.XLS";"Neto",#N/A,FALSE,"CONV3T.XLS";"UnoB",#N/A,FALSE,"CONV3T.XLS";"Bruto",#N/A,FALSE,"CONV4T.XLS";"Neto",#N/A,FALSE,"CONV4T.XLS";"UnoB",#N/A,FALSE,"CONV4T.XLS"}</definedName>
    <definedName name="____mor2" localSheetId="2" hidden="1">{"Bruto",#N/A,FALSE,"CONV3T.XLS";"Neto",#N/A,FALSE,"CONV3T.XLS";"UnoB",#N/A,FALSE,"CONV3T.XLS";"Bruto",#N/A,FALSE,"CONV4T.XLS";"Neto",#N/A,FALSE,"CONV4T.XLS";"UnoB",#N/A,FALSE,"CONV4T.XLS"}</definedName>
    <definedName name="____mor2" localSheetId="3" hidden="1">{"Bruto",#N/A,FALSE,"CONV3T.XLS";"Neto",#N/A,FALSE,"CONV3T.XLS";"UnoB",#N/A,FALSE,"CONV3T.XLS";"Bruto",#N/A,FALSE,"CONV4T.XLS";"Neto",#N/A,FALSE,"CONV4T.XLS";"UnoB",#N/A,FALSE,"CONV4T.XLS"}</definedName>
    <definedName name="____mor2" localSheetId="4" hidden="1">{"Bruto",#N/A,FALSE,"CONV3T.XLS";"Neto",#N/A,FALSE,"CONV3T.XLS";"UnoB",#N/A,FALSE,"CONV3T.XLS";"Bruto",#N/A,FALSE,"CONV4T.XLS";"Neto",#N/A,FALSE,"CONV4T.XLS";"UnoB",#N/A,FALSE,"CONV4T.XLS"}</definedName>
    <definedName name="____mor2" localSheetId="5" hidden="1">{"Bruto",#N/A,FALSE,"CONV3T.XLS";"Neto",#N/A,FALSE,"CONV3T.XLS";"UnoB",#N/A,FALSE,"CONV3T.XLS";"Bruto",#N/A,FALSE,"CONV4T.XLS";"Neto",#N/A,FALSE,"CONV4T.XLS";"UnoB",#N/A,FALSE,"CONV4T.XLS"}</definedName>
    <definedName name="____mor2" localSheetId="6" hidden="1">{"Bruto",#N/A,FALSE,"CONV3T.XLS";"Neto",#N/A,FALSE,"CONV3T.XLS";"UnoB",#N/A,FALSE,"CONV3T.XLS";"Bruto",#N/A,FALSE,"CONV4T.XLS";"Neto",#N/A,FALSE,"CONV4T.XLS";"UnoB",#N/A,FALSE,"CONV4T.XLS"}</definedName>
    <definedName name="____mor2" localSheetId="7" hidden="1">{"Bruto",#N/A,FALSE,"CONV3T.XLS";"Neto",#N/A,FALSE,"CONV3T.XLS";"UnoB",#N/A,FALSE,"CONV3T.XLS";"Bruto",#N/A,FALSE,"CONV4T.XLS";"Neto",#N/A,FALSE,"CONV4T.XLS";"UnoB",#N/A,FALSE,"CONV4T.XLS"}</definedName>
    <definedName name="____mor2" localSheetId="8" hidden="1">{"Bruto",#N/A,FALSE,"CONV3T.XLS";"Neto",#N/A,FALSE,"CONV3T.XLS";"UnoB",#N/A,FALSE,"CONV3T.XLS";"Bruto",#N/A,FALSE,"CONV4T.XLS";"Neto",#N/A,FALSE,"CONV4T.XLS";"UnoB",#N/A,FALSE,"CONV4T.XLS"}</definedName>
    <definedName name="____mor2" localSheetId="9" hidden="1">{"Bruto",#N/A,FALSE,"CONV3T.XLS";"Neto",#N/A,FALSE,"CONV3T.XLS";"UnoB",#N/A,FALSE,"CONV3T.XLS";"Bruto",#N/A,FALSE,"CONV4T.XLS";"Neto",#N/A,FALSE,"CONV4T.XLS";"UnoB",#N/A,FALSE,"CONV4T.XLS"}</definedName>
    <definedName name="____mor2" hidden="1">{"Bruto",#N/A,FALSE,"CONV3T.XLS";"Neto",#N/A,FALSE,"CONV3T.XLS";"UnoB",#N/A,FALSE,"CONV3T.XLS";"Bruto",#N/A,FALSE,"CONV4T.XLS";"Neto",#N/A,FALSE,"CONV4T.XLS";"UnoB",#N/A,FALSE,"CONV4T.XLS"}</definedName>
    <definedName name="____MOR4" localSheetId="1" hidden="1">{"Bruto",#N/A,FALSE,"CONV3T.XLS";"Neto",#N/A,FALSE,"CONV3T.XLS";"UnoB",#N/A,FALSE,"CONV3T.XLS";"Bruto",#N/A,FALSE,"CONV4T.XLS";"Neto",#N/A,FALSE,"CONV4T.XLS";"UnoB",#N/A,FALSE,"CONV4T.XLS"}</definedName>
    <definedName name="____MOR4" localSheetId="2" hidden="1">{"Bruto",#N/A,FALSE,"CONV3T.XLS";"Neto",#N/A,FALSE,"CONV3T.XLS";"UnoB",#N/A,FALSE,"CONV3T.XLS";"Bruto",#N/A,FALSE,"CONV4T.XLS";"Neto",#N/A,FALSE,"CONV4T.XLS";"UnoB",#N/A,FALSE,"CONV4T.XLS"}</definedName>
    <definedName name="____MOR4" localSheetId="3" hidden="1">{"Bruto",#N/A,FALSE,"CONV3T.XLS";"Neto",#N/A,FALSE,"CONV3T.XLS";"UnoB",#N/A,FALSE,"CONV3T.XLS";"Bruto",#N/A,FALSE,"CONV4T.XLS";"Neto",#N/A,FALSE,"CONV4T.XLS";"UnoB",#N/A,FALSE,"CONV4T.XLS"}</definedName>
    <definedName name="____MOR4" localSheetId="4" hidden="1">{"Bruto",#N/A,FALSE,"CONV3T.XLS";"Neto",#N/A,FALSE,"CONV3T.XLS";"UnoB",#N/A,FALSE,"CONV3T.XLS";"Bruto",#N/A,FALSE,"CONV4T.XLS";"Neto",#N/A,FALSE,"CONV4T.XLS";"UnoB",#N/A,FALSE,"CONV4T.XLS"}</definedName>
    <definedName name="____MOR4" localSheetId="5" hidden="1">{"Bruto",#N/A,FALSE,"CONV3T.XLS";"Neto",#N/A,FALSE,"CONV3T.XLS";"UnoB",#N/A,FALSE,"CONV3T.XLS";"Bruto",#N/A,FALSE,"CONV4T.XLS";"Neto",#N/A,FALSE,"CONV4T.XLS";"UnoB",#N/A,FALSE,"CONV4T.XLS"}</definedName>
    <definedName name="____MOR4" localSheetId="6" hidden="1">{"Bruto",#N/A,FALSE,"CONV3T.XLS";"Neto",#N/A,FALSE,"CONV3T.XLS";"UnoB",#N/A,FALSE,"CONV3T.XLS";"Bruto",#N/A,FALSE,"CONV4T.XLS";"Neto",#N/A,FALSE,"CONV4T.XLS";"UnoB",#N/A,FALSE,"CONV4T.XLS"}</definedName>
    <definedName name="____MOR4" localSheetId="7" hidden="1">{"Bruto",#N/A,FALSE,"CONV3T.XLS";"Neto",#N/A,FALSE,"CONV3T.XLS";"UnoB",#N/A,FALSE,"CONV3T.XLS";"Bruto",#N/A,FALSE,"CONV4T.XLS";"Neto",#N/A,FALSE,"CONV4T.XLS";"UnoB",#N/A,FALSE,"CONV4T.XLS"}</definedName>
    <definedName name="____MOR4" localSheetId="8" hidden="1">{"Bruto",#N/A,FALSE,"CONV3T.XLS";"Neto",#N/A,FALSE,"CONV3T.XLS";"UnoB",#N/A,FALSE,"CONV3T.XLS";"Bruto",#N/A,FALSE,"CONV4T.XLS";"Neto",#N/A,FALSE,"CONV4T.XLS";"UnoB",#N/A,FALSE,"CONV4T.XLS"}</definedName>
    <definedName name="____MOR4" localSheetId="9" hidden="1">{"Bruto",#N/A,FALSE,"CONV3T.XLS";"Neto",#N/A,FALSE,"CONV3T.XLS";"UnoB",#N/A,FALSE,"CONV3T.XLS";"Bruto",#N/A,FALSE,"CONV4T.XLS";"Neto",#N/A,FALSE,"CONV4T.XLS";"UnoB",#N/A,FALSE,"CONV4T.XLS"}</definedName>
    <definedName name="____MOR4" hidden="1">{"Bruto",#N/A,FALSE,"CONV3T.XLS";"Neto",#N/A,FALSE,"CONV3T.XLS";"UnoB",#N/A,FALSE,"CONV3T.XLS";"Bruto",#N/A,FALSE,"CONV4T.XLS";"Neto",#N/A,FALSE,"CONV4T.XLS";"UnoB",#N/A,FALSE,"CONV4T.XLS"}</definedName>
    <definedName name="____NOV1" localSheetId="0">[1]!NOV&amp;[1]!DIC</definedName>
    <definedName name="____NOV1" localSheetId="1">[1]!NOV&amp;[1]!DIC</definedName>
    <definedName name="____NOV1" localSheetId="2">[1]!NOV&amp;[1]!DIC</definedName>
    <definedName name="____NOV1" localSheetId="3">[1]!NOV&amp;[1]!DIC</definedName>
    <definedName name="____NOV1" localSheetId="4">[1]!NOV&amp;[1]!DIC</definedName>
    <definedName name="____NOV1" localSheetId="5">[1]!NOV&amp;[1]!DIC</definedName>
    <definedName name="____NOV1" localSheetId="6">[2]!NOV&amp;[2]!DIC</definedName>
    <definedName name="____NOV1" localSheetId="7">[3]!NOV&amp;[3]!DIC</definedName>
    <definedName name="____NOV1" localSheetId="8">[1]!NOV&amp;[1]!DIC</definedName>
    <definedName name="____NOV1" localSheetId="9">[1]!NOV&amp;[1]!DIC</definedName>
    <definedName name="____NOV1">[1]!NOV&amp;[1]!DIC</definedName>
    <definedName name="____NOV2" localSheetId="6">[6]edofza11!$C$43</definedName>
    <definedName name="____NOV2">[7]edofza11!$C$43</definedName>
    <definedName name="____OCT1" localSheetId="0">[1]!OCT&amp;[1]!NOV&amp;[1]!DIC</definedName>
    <definedName name="____OCT1" localSheetId="1">[1]!OCT&amp;[1]!NOV&amp;[1]!DIC</definedName>
    <definedName name="____OCT1" localSheetId="2">[1]!OCT&amp;[1]!NOV&amp;[1]!DIC</definedName>
    <definedName name="____OCT1" localSheetId="3">[1]!OCT&amp;[1]!NOV&amp;[1]!DIC</definedName>
    <definedName name="____OCT1" localSheetId="4">[1]!OCT&amp;[1]!NOV&amp;[1]!DIC</definedName>
    <definedName name="____OCT1" localSheetId="5">[1]!OCT&amp;[1]!NOV&amp;[1]!DIC</definedName>
    <definedName name="____OCT1" localSheetId="6">[2]!OCT&amp;[2]!NOV&amp;[2]!DIC</definedName>
    <definedName name="____OCT1" localSheetId="7">[3]!OCT&amp;[3]!NOV&amp;[3]!DIC</definedName>
    <definedName name="____OCT1" localSheetId="8">[1]!OCT&amp;[1]!NOV&amp;[1]!DIC</definedName>
    <definedName name="____OCT1" localSheetId="9">[1]!OCT&amp;[1]!NOV&amp;[1]!DIC</definedName>
    <definedName name="____OCT1">[1]!OCT&amp;[1]!NOV&amp;[1]!DIC</definedName>
    <definedName name="____OCT2" localSheetId="6">[6]edofza10!$C$22</definedName>
    <definedName name="____OCT2">[7]edofza10!$C$22</definedName>
    <definedName name="____pa2" localSheetId="1" hidden="1">{"Bruto",#N/A,FALSE,"CONV3T.XLS";"Neto",#N/A,FALSE,"CONV3T.XLS";"UnoB",#N/A,FALSE,"CONV3T.XLS";"Bruto",#N/A,FALSE,"CONV4T.XLS";"Neto",#N/A,FALSE,"CONV4T.XLS";"UnoB",#N/A,FALSE,"CONV4T.XLS"}</definedName>
    <definedName name="____pa2" localSheetId="2" hidden="1">{"Bruto",#N/A,FALSE,"CONV3T.XLS";"Neto",#N/A,FALSE,"CONV3T.XLS";"UnoB",#N/A,FALSE,"CONV3T.XLS";"Bruto",#N/A,FALSE,"CONV4T.XLS";"Neto",#N/A,FALSE,"CONV4T.XLS";"UnoB",#N/A,FALSE,"CONV4T.XLS"}</definedName>
    <definedName name="____pa2" localSheetId="3" hidden="1">{"Bruto",#N/A,FALSE,"CONV3T.XLS";"Neto",#N/A,FALSE,"CONV3T.XLS";"UnoB",#N/A,FALSE,"CONV3T.XLS";"Bruto",#N/A,FALSE,"CONV4T.XLS";"Neto",#N/A,FALSE,"CONV4T.XLS";"UnoB",#N/A,FALSE,"CONV4T.XLS"}</definedName>
    <definedName name="____pa2" localSheetId="4" hidden="1">{"Bruto",#N/A,FALSE,"CONV3T.XLS";"Neto",#N/A,FALSE,"CONV3T.XLS";"UnoB",#N/A,FALSE,"CONV3T.XLS";"Bruto",#N/A,FALSE,"CONV4T.XLS";"Neto",#N/A,FALSE,"CONV4T.XLS";"UnoB",#N/A,FALSE,"CONV4T.XLS"}</definedName>
    <definedName name="____pa2" localSheetId="5" hidden="1">{"Bruto",#N/A,FALSE,"CONV3T.XLS";"Neto",#N/A,FALSE,"CONV3T.XLS";"UnoB",#N/A,FALSE,"CONV3T.XLS";"Bruto",#N/A,FALSE,"CONV4T.XLS";"Neto",#N/A,FALSE,"CONV4T.XLS";"UnoB",#N/A,FALSE,"CONV4T.XLS"}</definedName>
    <definedName name="____pa2" localSheetId="6" hidden="1">{"Bruto",#N/A,FALSE,"CONV3T.XLS";"Neto",#N/A,FALSE,"CONV3T.XLS";"UnoB",#N/A,FALSE,"CONV3T.XLS";"Bruto",#N/A,FALSE,"CONV4T.XLS";"Neto",#N/A,FALSE,"CONV4T.XLS";"UnoB",#N/A,FALSE,"CONV4T.XLS"}</definedName>
    <definedName name="____pa2" localSheetId="7" hidden="1">{"Bruto",#N/A,FALSE,"CONV3T.XLS";"Neto",#N/A,FALSE,"CONV3T.XLS";"UnoB",#N/A,FALSE,"CONV3T.XLS";"Bruto",#N/A,FALSE,"CONV4T.XLS";"Neto",#N/A,FALSE,"CONV4T.XLS";"UnoB",#N/A,FALSE,"CONV4T.XLS"}</definedName>
    <definedName name="____pa2" localSheetId="8" hidden="1">{"Bruto",#N/A,FALSE,"CONV3T.XLS";"Neto",#N/A,FALSE,"CONV3T.XLS";"UnoB",#N/A,FALSE,"CONV3T.XLS";"Bruto",#N/A,FALSE,"CONV4T.XLS";"Neto",#N/A,FALSE,"CONV4T.XLS";"UnoB",#N/A,FALSE,"CONV4T.XLS"}</definedName>
    <definedName name="____pa2" localSheetId="9" hidden="1">{"Bruto",#N/A,FALSE,"CONV3T.XLS";"Neto",#N/A,FALSE,"CONV3T.XLS";"UnoB",#N/A,FALSE,"CONV3T.XLS";"Bruto",#N/A,FALSE,"CONV4T.XLS";"Neto",#N/A,FALSE,"CONV4T.XLS";"UnoB",#N/A,FALSE,"CONV4T.XLS"}</definedName>
    <definedName name="____pa2" hidden="1">{"Bruto",#N/A,FALSE,"CONV3T.XLS";"Neto",#N/A,FALSE,"CONV3T.XLS";"UnoB",#N/A,FALSE,"CONV3T.XLS";"Bruto",#N/A,FALSE,"CONV4T.XLS";"Neto",#N/A,FALSE,"CONV4T.XLS";"UnoB",#N/A,FALSE,"CONV4T.XLS"}</definedName>
    <definedName name="____PAJ4" localSheetId="1" hidden="1">{"Bruto",#N/A,FALSE,"CONV3T.XLS";"Neto",#N/A,FALSE,"CONV3T.XLS";"UnoB",#N/A,FALSE,"CONV3T.XLS";"Bruto",#N/A,FALSE,"CONV4T.XLS";"Neto",#N/A,FALSE,"CONV4T.XLS";"UnoB",#N/A,FALSE,"CONV4T.XLS"}</definedName>
    <definedName name="____PAJ4" localSheetId="2" hidden="1">{"Bruto",#N/A,FALSE,"CONV3T.XLS";"Neto",#N/A,FALSE,"CONV3T.XLS";"UnoB",#N/A,FALSE,"CONV3T.XLS";"Bruto",#N/A,FALSE,"CONV4T.XLS";"Neto",#N/A,FALSE,"CONV4T.XLS";"UnoB",#N/A,FALSE,"CONV4T.XLS"}</definedName>
    <definedName name="____PAJ4" localSheetId="3" hidden="1">{"Bruto",#N/A,FALSE,"CONV3T.XLS";"Neto",#N/A,FALSE,"CONV3T.XLS";"UnoB",#N/A,FALSE,"CONV3T.XLS";"Bruto",#N/A,FALSE,"CONV4T.XLS";"Neto",#N/A,FALSE,"CONV4T.XLS";"UnoB",#N/A,FALSE,"CONV4T.XLS"}</definedName>
    <definedName name="____PAJ4" localSheetId="4" hidden="1">{"Bruto",#N/A,FALSE,"CONV3T.XLS";"Neto",#N/A,FALSE,"CONV3T.XLS";"UnoB",#N/A,FALSE,"CONV3T.XLS";"Bruto",#N/A,FALSE,"CONV4T.XLS";"Neto",#N/A,FALSE,"CONV4T.XLS";"UnoB",#N/A,FALSE,"CONV4T.XLS"}</definedName>
    <definedName name="____PAJ4" localSheetId="5" hidden="1">{"Bruto",#N/A,FALSE,"CONV3T.XLS";"Neto",#N/A,FALSE,"CONV3T.XLS";"UnoB",#N/A,FALSE,"CONV3T.XLS";"Bruto",#N/A,FALSE,"CONV4T.XLS";"Neto",#N/A,FALSE,"CONV4T.XLS";"UnoB",#N/A,FALSE,"CONV4T.XLS"}</definedName>
    <definedName name="____PAJ4" localSheetId="6" hidden="1">{"Bruto",#N/A,FALSE,"CONV3T.XLS";"Neto",#N/A,FALSE,"CONV3T.XLS";"UnoB",#N/A,FALSE,"CONV3T.XLS";"Bruto",#N/A,FALSE,"CONV4T.XLS";"Neto",#N/A,FALSE,"CONV4T.XLS";"UnoB",#N/A,FALSE,"CONV4T.XLS"}</definedName>
    <definedName name="____PAJ4" localSheetId="7" hidden="1">{"Bruto",#N/A,FALSE,"CONV3T.XLS";"Neto",#N/A,FALSE,"CONV3T.XLS";"UnoB",#N/A,FALSE,"CONV3T.XLS";"Bruto",#N/A,FALSE,"CONV4T.XLS";"Neto",#N/A,FALSE,"CONV4T.XLS";"UnoB",#N/A,FALSE,"CONV4T.XLS"}</definedName>
    <definedName name="____PAJ4" localSheetId="8" hidden="1">{"Bruto",#N/A,FALSE,"CONV3T.XLS";"Neto",#N/A,FALSE,"CONV3T.XLS";"UnoB",#N/A,FALSE,"CONV3T.XLS";"Bruto",#N/A,FALSE,"CONV4T.XLS";"Neto",#N/A,FALSE,"CONV4T.XLS";"UnoB",#N/A,FALSE,"CONV4T.XLS"}</definedName>
    <definedName name="____PAJ4" localSheetId="9" hidden="1">{"Bruto",#N/A,FALSE,"CONV3T.XLS";"Neto",#N/A,FALSE,"CONV3T.XLS";"UnoB",#N/A,FALSE,"CONV3T.XLS";"Bruto",#N/A,FALSE,"CONV4T.XLS";"Neto",#N/A,FALSE,"CONV4T.XLS";"UnoB",#N/A,FALSE,"CONV4T.XLS"}</definedName>
    <definedName name="____PAJ4" hidden="1">{"Bruto",#N/A,FALSE,"CONV3T.XLS";"Neto",#N/A,FALSE,"CONV3T.XLS";"UnoB",#N/A,FALSE,"CONV3T.XLS";"Bruto",#N/A,FALSE,"CONV4T.XLS";"Neto",#N/A,FALSE,"CONV4T.XLS";"UnoB",#N/A,FALSE,"CONV4T.XLS"}</definedName>
    <definedName name="____PEM96" localSheetId="1">#REF!</definedName>
    <definedName name="____PEM96" localSheetId="2">#REF!</definedName>
    <definedName name="____PEM96" localSheetId="3">#REF!</definedName>
    <definedName name="____PEM96" localSheetId="4">#REF!</definedName>
    <definedName name="____PEM96" localSheetId="5">#REF!</definedName>
    <definedName name="____PEM96" localSheetId="6">#REF!</definedName>
    <definedName name="____PEM96" localSheetId="7">#REF!</definedName>
    <definedName name="____PEM96" localSheetId="8">#REF!</definedName>
    <definedName name="____PEM96" localSheetId="9">#REF!</definedName>
    <definedName name="____PEM96">#REF!</definedName>
    <definedName name="____PIB08" localSheetId="1">#REF!</definedName>
    <definedName name="____PIB08" localSheetId="2">#REF!</definedName>
    <definedName name="____PIB08" localSheetId="3">#REF!</definedName>
    <definedName name="____PIB08" localSheetId="4">#REF!</definedName>
    <definedName name="____PIB08" localSheetId="5">#REF!</definedName>
    <definedName name="____PIB08" localSheetId="6">#REF!</definedName>
    <definedName name="____PIB08" localSheetId="7">#REF!</definedName>
    <definedName name="____PIB08" localSheetId="8">#REF!</definedName>
    <definedName name="____PIB08" localSheetId="9">#REF!</definedName>
    <definedName name="____PIB08">#REF!</definedName>
    <definedName name="____PIP96" localSheetId="1">#REF!</definedName>
    <definedName name="____PIP96" localSheetId="2">#REF!</definedName>
    <definedName name="____PIP96" localSheetId="3">#REF!</definedName>
    <definedName name="____PIP96" localSheetId="4">#REF!</definedName>
    <definedName name="____PIP96" localSheetId="5">#REF!</definedName>
    <definedName name="____PIP96" localSheetId="6">#REF!</definedName>
    <definedName name="____PIP96" localSheetId="7">#REF!</definedName>
    <definedName name="____PIP96" localSheetId="8">#REF!</definedName>
    <definedName name="____PIP96" localSheetId="9">#REF!</definedName>
    <definedName name="____PIP96">#REF!</definedName>
    <definedName name="____SEP1" localSheetId="0">[1]!SEP&amp;[1]!OCT&amp;[1]!NOV&amp;[1]!DIC</definedName>
    <definedName name="____SEP1" localSheetId="1">[1]!SEP&amp;[1]!OCT&amp;[1]!NOV&amp;[1]!DIC</definedName>
    <definedName name="____SEP1" localSheetId="2">[1]!SEP&amp;[1]!OCT&amp;[1]!NOV&amp;[1]!DIC</definedName>
    <definedName name="____SEP1" localSheetId="3">[1]!SEP&amp;[1]!OCT&amp;[1]!NOV&amp;[1]!DIC</definedName>
    <definedName name="____SEP1" localSheetId="4">[1]!SEP&amp;[1]!OCT&amp;[1]!NOV&amp;[1]!DIC</definedName>
    <definedName name="____SEP1" localSheetId="5">[1]!SEP&amp;[1]!OCT&amp;[1]!NOV&amp;[1]!DIC</definedName>
    <definedName name="____SEP1" localSheetId="6">[2]!SEP&amp;[2]!OCT&amp;[2]!NOV&amp;[2]!DIC</definedName>
    <definedName name="____SEP1" localSheetId="7">[3]!SEP&amp;[3]!OCT&amp;[3]!NOV&amp;[3]!DIC</definedName>
    <definedName name="____SEP1" localSheetId="8">[1]!SEP&amp;[1]!OCT&amp;[1]!NOV&amp;[1]!DIC</definedName>
    <definedName name="____SEP1" localSheetId="9">[1]!SEP&amp;[1]!OCT&amp;[1]!NOV&amp;[1]!DIC</definedName>
    <definedName name="____SEP1">[1]!SEP&amp;[1]!OCT&amp;[1]!NOV&amp;[1]!DIC</definedName>
    <definedName name="____SEP2" localSheetId="6">[6]edofza9!$C$22</definedName>
    <definedName name="____SEP2">[7]edofza9!$C$22</definedName>
    <definedName name="____smg97">'[8]Premisa macro'!$E$4</definedName>
    <definedName name="____syt03" localSheetId="1">#REF!</definedName>
    <definedName name="____syt03" localSheetId="2">#REF!</definedName>
    <definedName name="____syt03" localSheetId="3">#REF!</definedName>
    <definedName name="____syt03" localSheetId="4">#REF!</definedName>
    <definedName name="____syt03" localSheetId="5">#REF!</definedName>
    <definedName name="____syt03" localSheetId="6">#REF!</definedName>
    <definedName name="____syt03" localSheetId="7">#REF!</definedName>
    <definedName name="____syt03" localSheetId="8">#REF!</definedName>
    <definedName name="____syt03" localSheetId="9">#REF!</definedName>
    <definedName name="____syt03">#REF!</definedName>
    <definedName name="____TDC2001">'[9]Tipos de Cambio'!$C$4</definedName>
    <definedName name="____tul2" localSheetId="1" hidden="1">{"Bruto",#N/A,FALSE,"CONV3T.XLS";"Neto",#N/A,FALSE,"CONV3T.XLS";"UnoB",#N/A,FALSE,"CONV3T.XLS";"Bruto",#N/A,FALSE,"CONV4T.XLS";"Neto",#N/A,FALSE,"CONV4T.XLS";"UnoB",#N/A,FALSE,"CONV4T.XLS"}</definedName>
    <definedName name="____tul2" localSheetId="2" hidden="1">{"Bruto",#N/A,FALSE,"CONV3T.XLS";"Neto",#N/A,FALSE,"CONV3T.XLS";"UnoB",#N/A,FALSE,"CONV3T.XLS";"Bruto",#N/A,FALSE,"CONV4T.XLS";"Neto",#N/A,FALSE,"CONV4T.XLS";"UnoB",#N/A,FALSE,"CONV4T.XLS"}</definedName>
    <definedName name="____tul2" localSheetId="3" hidden="1">{"Bruto",#N/A,FALSE,"CONV3T.XLS";"Neto",#N/A,FALSE,"CONV3T.XLS";"UnoB",#N/A,FALSE,"CONV3T.XLS";"Bruto",#N/A,FALSE,"CONV4T.XLS";"Neto",#N/A,FALSE,"CONV4T.XLS";"UnoB",#N/A,FALSE,"CONV4T.XLS"}</definedName>
    <definedName name="____tul2" localSheetId="4" hidden="1">{"Bruto",#N/A,FALSE,"CONV3T.XLS";"Neto",#N/A,FALSE,"CONV3T.XLS";"UnoB",#N/A,FALSE,"CONV3T.XLS";"Bruto",#N/A,FALSE,"CONV4T.XLS";"Neto",#N/A,FALSE,"CONV4T.XLS";"UnoB",#N/A,FALSE,"CONV4T.XLS"}</definedName>
    <definedName name="____tul2" localSheetId="5" hidden="1">{"Bruto",#N/A,FALSE,"CONV3T.XLS";"Neto",#N/A,FALSE,"CONV3T.XLS";"UnoB",#N/A,FALSE,"CONV3T.XLS";"Bruto",#N/A,FALSE,"CONV4T.XLS";"Neto",#N/A,FALSE,"CONV4T.XLS";"UnoB",#N/A,FALSE,"CONV4T.XLS"}</definedName>
    <definedName name="____tul2" localSheetId="6" hidden="1">{"Bruto",#N/A,FALSE,"CONV3T.XLS";"Neto",#N/A,FALSE,"CONV3T.XLS";"UnoB",#N/A,FALSE,"CONV3T.XLS";"Bruto",#N/A,FALSE,"CONV4T.XLS";"Neto",#N/A,FALSE,"CONV4T.XLS";"UnoB",#N/A,FALSE,"CONV4T.XLS"}</definedName>
    <definedName name="____tul2" localSheetId="7" hidden="1">{"Bruto",#N/A,FALSE,"CONV3T.XLS";"Neto",#N/A,FALSE,"CONV3T.XLS";"UnoB",#N/A,FALSE,"CONV3T.XLS";"Bruto",#N/A,FALSE,"CONV4T.XLS";"Neto",#N/A,FALSE,"CONV4T.XLS";"UnoB",#N/A,FALSE,"CONV4T.XLS"}</definedName>
    <definedName name="____tul2" localSheetId="8" hidden="1">{"Bruto",#N/A,FALSE,"CONV3T.XLS";"Neto",#N/A,FALSE,"CONV3T.XLS";"UnoB",#N/A,FALSE,"CONV3T.XLS";"Bruto",#N/A,FALSE,"CONV4T.XLS";"Neto",#N/A,FALSE,"CONV4T.XLS";"UnoB",#N/A,FALSE,"CONV4T.XLS"}</definedName>
    <definedName name="____tul2" localSheetId="9" hidden="1">{"Bruto",#N/A,FALSE,"CONV3T.XLS";"Neto",#N/A,FALSE,"CONV3T.XLS";"UnoB",#N/A,FALSE,"CONV3T.XLS";"Bruto",#N/A,FALSE,"CONV4T.XLS";"Neto",#N/A,FALSE,"CONV4T.XLS";"UnoB",#N/A,FALSE,"CONV4T.XLS"}</definedName>
    <definedName name="____tul2" hidden="1">{"Bruto",#N/A,FALSE,"CONV3T.XLS";"Neto",#N/A,FALSE,"CONV3T.XLS";"UnoB",#N/A,FALSE,"CONV3T.XLS";"Bruto",#N/A,FALSE,"CONV4T.XLS";"Neto",#N/A,FALSE,"CONV4T.XLS";"UnoB",#N/A,FALSE,"CONV4T.XLS"}</definedName>
    <definedName name="____TUL4" localSheetId="1" hidden="1">{"Bruto",#N/A,FALSE,"CONV3T.XLS";"Neto",#N/A,FALSE,"CONV3T.XLS";"UnoB",#N/A,FALSE,"CONV3T.XLS";"Bruto",#N/A,FALSE,"CONV4T.XLS";"Neto",#N/A,FALSE,"CONV4T.XLS";"UnoB",#N/A,FALSE,"CONV4T.XLS"}</definedName>
    <definedName name="____TUL4" localSheetId="2" hidden="1">{"Bruto",#N/A,FALSE,"CONV3T.XLS";"Neto",#N/A,FALSE,"CONV3T.XLS";"UnoB",#N/A,FALSE,"CONV3T.XLS";"Bruto",#N/A,FALSE,"CONV4T.XLS";"Neto",#N/A,FALSE,"CONV4T.XLS";"UnoB",#N/A,FALSE,"CONV4T.XLS"}</definedName>
    <definedName name="____TUL4" localSheetId="3" hidden="1">{"Bruto",#N/A,FALSE,"CONV3T.XLS";"Neto",#N/A,FALSE,"CONV3T.XLS";"UnoB",#N/A,FALSE,"CONV3T.XLS";"Bruto",#N/A,FALSE,"CONV4T.XLS";"Neto",#N/A,FALSE,"CONV4T.XLS";"UnoB",#N/A,FALSE,"CONV4T.XLS"}</definedName>
    <definedName name="____TUL4" localSheetId="4" hidden="1">{"Bruto",#N/A,FALSE,"CONV3T.XLS";"Neto",#N/A,FALSE,"CONV3T.XLS";"UnoB",#N/A,FALSE,"CONV3T.XLS";"Bruto",#N/A,FALSE,"CONV4T.XLS";"Neto",#N/A,FALSE,"CONV4T.XLS";"UnoB",#N/A,FALSE,"CONV4T.XLS"}</definedName>
    <definedName name="____TUL4" localSheetId="5" hidden="1">{"Bruto",#N/A,FALSE,"CONV3T.XLS";"Neto",#N/A,FALSE,"CONV3T.XLS";"UnoB",#N/A,FALSE,"CONV3T.XLS";"Bruto",#N/A,FALSE,"CONV4T.XLS";"Neto",#N/A,FALSE,"CONV4T.XLS";"UnoB",#N/A,FALSE,"CONV4T.XLS"}</definedName>
    <definedName name="____TUL4" localSheetId="6" hidden="1">{"Bruto",#N/A,FALSE,"CONV3T.XLS";"Neto",#N/A,FALSE,"CONV3T.XLS";"UnoB",#N/A,FALSE,"CONV3T.XLS";"Bruto",#N/A,FALSE,"CONV4T.XLS";"Neto",#N/A,FALSE,"CONV4T.XLS";"UnoB",#N/A,FALSE,"CONV4T.XLS"}</definedName>
    <definedName name="____TUL4" localSheetId="7" hidden="1">{"Bruto",#N/A,FALSE,"CONV3T.XLS";"Neto",#N/A,FALSE,"CONV3T.XLS";"UnoB",#N/A,FALSE,"CONV3T.XLS";"Bruto",#N/A,FALSE,"CONV4T.XLS";"Neto",#N/A,FALSE,"CONV4T.XLS";"UnoB",#N/A,FALSE,"CONV4T.XLS"}</definedName>
    <definedName name="____TUL4" localSheetId="8" hidden="1">{"Bruto",#N/A,FALSE,"CONV3T.XLS";"Neto",#N/A,FALSE,"CONV3T.XLS";"UnoB",#N/A,FALSE,"CONV3T.XLS";"Bruto",#N/A,FALSE,"CONV4T.XLS";"Neto",#N/A,FALSE,"CONV4T.XLS";"UnoB",#N/A,FALSE,"CONV4T.XLS"}</definedName>
    <definedName name="____TUL4" localSheetId="9" hidden="1">{"Bruto",#N/A,FALSE,"CONV3T.XLS";"Neto",#N/A,FALSE,"CONV3T.XLS";"UnoB",#N/A,FALSE,"CONV3T.XLS";"Bruto",#N/A,FALSE,"CONV4T.XLS";"Neto",#N/A,FALSE,"CONV4T.XLS";"UnoB",#N/A,FALSE,"CONV4T.XLS"}</definedName>
    <definedName name="____TUL4" hidden="1">{"Bruto",#N/A,FALSE,"CONV3T.XLS";"Neto",#N/A,FALSE,"CONV3T.XLS";"UnoB",#N/A,FALSE,"CONV3T.XLS";"Bruto",#N/A,FALSE,"CONV4T.XLS";"Neto",#N/A,FALSE,"CONV4T.XLS";"UnoB",#N/A,FALSE,"CONV4T.XLS"}</definedName>
    <definedName name="____WRN4444" localSheetId="1" hidden="1">{"Bruto",#N/A,FALSE,"CONV3T.XLS";"Neto",#N/A,FALSE,"CONV3T.XLS";"UnoB",#N/A,FALSE,"CONV3T.XLS";"Bruto",#N/A,FALSE,"CONV4T.XLS";"Neto",#N/A,FALSE,"CONV4T.XLS";"UnoB",#N/A,FALSE,"CONV4T.XLS"}</definedName>
    <definedName name="____WRN4444" localSheetId="2" hidden="1">{"Bruto",#N/A,FALSE,"CONV3T.XLS";"Neto",#N/A,FALSE,"CONV3T.XLS";"UnoB",#N/A,FALSE,"CONV3T.XLS";"Bruto",#N/A,FALSE,"CONV4T.XLS";"Neto",#N/A,FALSE,"CONV4T.XLS";"UnoB",#N/A,FALSE,"CONV4T.XLS"}</definedName>
    <definedName name="____WRN4444" localSheetId="3" hidden="1">{"Bruto",#N/A,FALSE,"CONV3T.XLS";"Neto",#N/A,FALSE,"CONV3T.XLS";"UnoB",#N/A,FALSE,"CONV3T.XLS";"Bruto",#N/A,FALSE,"CONV4T.XLS";"Neto",#N/A,FALSE,"CONV4T.XLS";"UnoB",#N/A,FALSE,"CONV4T.XLS"}</definedName>
    <definedName name="____WRN4444" localSheetId="4" hidden="1">{"Bruto",#N/A,FALSE,"CONV3T.XLS";"Neto",#N/A,FALSE,"CONV3T.XLS";"UnoB",#N/A,FALSE,"CONV3T.XLS";"Bruto",#N/A,FALSE,"CONV4T.XLS";"Neto",#N/A,FALSE,"CONV4T.XLS";"UnoB",#N/A,FALSE,"CONV4T.XLS"}</definedName>
    <definedName name="____WRN4444" localSheetId="5" hidden="1">{"Bruto",#N/A,FALSE,"CONV3T.XLS";"Neto",#N/A,FALSE,"CONV3T.XLS";"UnoB",#N/A,FALSE,"CONV3T.XLS";"Bruto",#N/A,FALSE,"CONV4T.XLS";"Neto",#N/A,FALSE,"CONV4T.XLS";"UnoB",#N/A,FALSE,"CONV4T.XLS"}</definedName>
    <definedName name="____WRN4444" localSheetId="6" hidden="1">{"Bruto",#N/A,FALSE,"CONV3T.XLS";"Neto",#N/A,FALSE,"CONV3T.XLS";"UnoB",#N/A,FALSE,"CONV3T.XLS";"Bruto",#N/A,FALSE,"CONV4T.XLS";"Neto",#N/A,FALSE,"CONV4T.XLS";"UnoB",#N/A,FALSE,"CONV4T.XLS"}</definedName>
    <definedName name="____WRN4444" localSheetId="7" hidden="1">{"Bruto",#N/A,FALSE,"CONV3T.XLS";"Neto",#N/A,FALSE,"CONV3T.XLS";"UnoB",#N/A,FALSE,"CONV3T.XLS";"Bruto",#N/A,FALSE,"CONV4T.XLS";"Neto",#N/A,FALSE,"CONV4T.XLS";"UnoB",#N/A,FALSE,"CONV4T.XLS"}</definedName>
    <definedName name="____WRN4444" localSheetId="8" hidden="1">{"Bruto",#N/A,FALSE,"CONV3T.XLS";"Neto",#N/A,FALSE,"CONV3T.XLS";"UnoB",#N/A,FALSE,"CONV3T.XLS";"Bruto",#N/A,FALSE,"CONV4T.XLS";"Neto",#N/A,FALSE,"CONV4T.XLS";"UnoB",#N/A,FALSE,"CONV4T.XLS"}</definedName>
    <definedName name="____WRN4444" localSheetId="9" hidden="1">{"Bruto",#N/A,FALSE,"CONV3T.XLS";"Neto",#N/A,FALSE,"CONV3T.XLS";"UnoB",#N/A,FALSE,"CONV3T.XLS";"Bruto",#N/A,FALSE,"CONV4T.XLS";"Neto",#N/A,FALSE,"CONV4T.XLS";"UnoB",#N/A,FALSE,"CONV4T.XLS"}</definedName>
    <definedName name="____WRN4444" hidden="1">{"Bruto",#N/A,FALSE,"CONV3T.XLS";"Neto",#N/A,FALSE,"CONV3T.XLS";"UnoB",#N/A,FALSE,"CONV3T.XLS";"Bruto",#N/A,FALSE,"CONV4T.XLS";"Neto",#N/A,FALSE,"CONV4T.XLS";"UnoB",#N/A,FALSE,"CONV4T.XLS"}</definedName>
    <definedName name="___ABR1">[10]!ABR&amp;[10]!MAY&amp;[10]!JUN&amp;[10]!JUL&amp;[10]!AGO&amp;[10]!SEP</definedName>
    <definedName name="___ABR2" localSheetId="6">[6]edofza4!$C$22</definedName>
    <definedName name="___ABR2">[7]edofza4!$C$22</definedName>
    <definedName name="___AGO1">[10]!AGO&amp;[10]!SEP&amp;[10]!OCT&amp;[10]!NOV&amp;[10]!DIC</definedName>
    <definedName name="___AGO2" localSheetId="6">[6]edofza8!$C$22</definedName>
    <definedName name="___AGO2">[7]edofza8!$C$22</definedName>
    <definedName name="___ASA96" localSheetId="1">#REF!</definedName>
    <definedName name="___ASA96" localSheetId="2">#REF!</definedName>
    <definedName name="___ASA96" localSheetId="3">#REF!</definedName>
    <definedName name="___ASA96" localSheetId="4">#REF!</definedName>
    <definedName name="___ASA96" localSheetId="5">#REF!</definedName>
    <definedName name="___ASA96" localSheetId="6">#REF!</definedName>
    <definedName name="___ASA96" localSheetId="7">#REF!</definedName>
    <definedName name="___ASA96" localSheetId="8">#REF!</definedName>
    <definedName name="___ASA96" localSheetId="9">#REF!</definedName>
    <definedName name="___ASA96">#REF!</definedName>
    <definedName name="___cad179" localSheetId="1">'[4]Mod Eco Controlados 99'!#REF!</definedName>
    <definedName name="___cad179" localSheetId="2">'[4]Mod Eco Controlados 99'!#REF!</definedName>
    <definedName name="___cad179" localSheetId="3">'[4]Mod Eco Controlados 99'!#REF!</definedName>
    <definedName name="___cad179" localSheetId="4">'[4]Mod Eco Controlados 99'!#REF!</definedName>
    <definedName name="___cad179" localSheetId="5">'[4]Mod Eco Controlados 99'!#REF!</definedName>
    <definedName name="___cad179" localSheetId="6">'[4]Mod Eco Controlados 99'!#REF!</definedName>
    <definedName name="___cad179" localSheetId="7">'[4]Mod Eco Controlados 99'!#REF!</definedName>
    <definedName name="___cad179" localSheetId="8">'[4]Mod Eco Controlados 99'!#REF!</definedName>
    <definedName name="___cad179" localSheetId="9">'[4]Mod Eco Controlados 99'!#REF!</definedName>
    <definedName name="___cad179">'[4]Mod Eco Controlados 99'!#REF!</definedName>
    <definedName name="___CAN2" localSheetId="1" hidden="1">{"Bruto",#N/A,FALSE,"CONV3T.XLS";"Neto",#N/A,FALSE,"CONV3T.XLS";"UnoB",#N/A,FALSE,"CONV3T.XLS";"Bruto",#N/A,FALSE,"CONV4T.XLS";"Neto",#N/A,FALSE,"CONV4T.XLS";"UnoB",#N/A,FALSE,"CONV4T.XLS"}</definedName>
    <definedName name="___CAN2" localSheetId="2" hidden="1">{"Bruto",#N/A,FALSE,"CONV3T.XLS";"Neto",#N/A,FALSE,"CONV3T.XLS";"UnoB",#N/A,FALSE,"CONV3T.XLS";"Bruto",#N/A,FALSE,"CONV4T.XLS";"Neto",#N/A,FALSE,"CONV4T.XLS";"UnoB",#N/A,FALSE,"CONV4T.XLS"}</definedName>
    <definedName name="___CAN2" localSheetId="3" hidden="1">{"Bruto",#N/A,FALSE,"CONV3T.XLS";"Neto",#N/A,FALSE,"CONV3T.XLS";"UnoB",#N/A,FALSE,"CONV3T.XLS";"Bruto",#N/A,FALSE,"CONV4T.XLS";"Neto",#N/A,FALSE,"CONV4T.XLS";"UnoB",#N/A,FALSE,"CONV4T.XLS"}</definedName>
    <definedName name="___CAN2" localSheetId="4" hidden="1">{"Bruto",#N/A,FALSE,"CONV3T.XLS";"Neto",#N/A,FALSE,"CONV3T.XLS";"UnoB",#N/A,FALSE,"CONV3T.XLS";"Bruto",#N/A,FALSE,"CONV4T.XLS";"Neto",#N/A,FALSE,"CONV4T.XLS";"UnoB",#N/A,FALSE,"CONV4T.XLS"}</definedName>
    <definedName name="___CAN2" localSheetId="5" hidden="1">{"Bruto",#N/A,FALSE,"CONV3T.XLS";"Neto",#N/A,FALSE,"CONV3T.XLS";"UnoB",#N/A,FALSE,"CONV3T.XLS";"Bruto",#N/A,FALSE,"CONV4T.XLS";"Neto",#N/A,FALSE,"CONV4T.XLS";"UnoB",#N/A,FALSE,"CONV4T.XLS"}</definedName>
    <definedName name="___CAN2" localSheetId="6" hidden="1">{"Bruto",#N/A,FALSE,"CONV3T.XLS";"Neto",#N/A,FALSE,"CONV3T.XLS";"UnoB",#N/A,FALSE,"CONV3T.XLS";"Bruto",#N/A,FALSE,"CONV4T.XLS";"Neto",#N/A,FALSE,"CONV4T.XLS";"UnoB",#N/A,FALSE,"CONV4T.XLS"}</definedName>
    <definedName name="___CAN2" localSheetId="7" hidden="1">{"Bruto",#N/A,FALSE,"CONV3T.XLS";"Neto",#N/A,FALSE,"CONV3T.XLS";"UnoB",#N/A,FALSE,"CONV3T.XLS";"Bruto",#N/A,FALSE,"CONV4T.XLS";"Neto",#N/A,FALSE,"CONV4T.XLS";"UnoB",#N/A,FALSE,"CONV4T.XLS"}</definedName>
    <definedName name="___CAN2" localSheetId="8" hidden="1">{"Bruto",#N/A,FALSE,"CONV3T.XLS";"Neto",#N/A,FALSE,"CONV3T.XLS";"UnoB",#N/A,FALSE,"CONV3T.XLS";"Bruto",#N/A,FALSE,"CONV4T.XLS";"Neto",#N/A,FALSE,"CONV4T.XLS";"UnoB",#N/A,FALSE,"CONV4T.XLS"}</definedName>
    <definedName name="___CAN2" localSheetId="9" hidden="1">{"Bruto",#N/A,FALSE,"CONV3T.XLS";"Neto",#N/A,FALSE,"CONV3T.XLS";"UnoB",#N/A,FALSE,"CONV3T.XLS";"Bruto",#N/A,FALSE,"CONV4T.XLS";"Neto",#N/A,FALSE,"CONV4T.XLS";"UnoB",#N/A,FALSE,"CONV4T.XLS"}</definedName>
    <definedName name="___CAN2" hidden="1">{"Bruto",#N/A,FALSE,"CONV3T.XLS";"Neto",#N/A,FALSE,"CONV3T.XLS";"UnoB",#N/A,FALSE,"CONV3T.XLS";"Bruto",#N/A,FALSE,"CONV4T.XLS";"Neto",#N/A,FALSE,"CONV4T.XLS";"UnoB",#N/A,FALSE,"CONV4T.XLS"}</definedName>
    <definedName name="___CAN4" localSheetId="1" hidden="1">{"Bruto",#N/A,FALSE,"CONV3T.XLS";"Neto",#N/A,FALSE,"CONV3T.XLS";"UnoB",#N/A,FALSE,"CONV3T.XLS";"Bruto",#N/A,FALSE,"CONV4T.XLS";"Neto",#N/A,FALSE,"CONV4T.XLS";"UnoB",#N/A,FALSE,"CONV4T.XLS"}</definedName>
    <definedName name="___CAN4" localSheetId="2" hidden="1">{"Bruto",#N/A,FALSE,"CONV3T.XLS";"Neto",#N/A,FALSE,"CONV3T.XLS";"UnoB",#N/A,FALSE,"CONV3T.XLS";"Bruto",#N/A,FALSE,"CONV4T.XLS";"Neto",#N/A,FALSE,"CONV4T.XLS";"UnoB",#N/A,FALSE,"CONV4T.XLS"}</definedName>
    <definedName name="___CAN4" localSheetId="3" hidden="1">{"Bruto",#N/A,FALSE,"CONV3T.XLS";"Neto",#N/A,FALSE,"CONV3T.XLS";"UnoB",#N/A,FALSE,"CONV3T.XLS";"Bruto",#N/A,FALSE,"CONV4T.XLS";"Neto",#N/A,FALSE,"CONV4T.XLS";"UnoB",#N/A,FALSE,"CONV4T.XLS"}</definedName>
    <definedName name="___CAN4" localSheetId="4" hidden="1">{"Bruto",#N/A,FALSE,"CONV3T.XLS";"Neto",#N/A,FALSE,"CONV3T.XLS";"UnoB",#N/A,FALSE,"CONV3T.XLS";"Bruto",#N/A,FALSE,"CONV4T.XLS";"Neto",#N/A,FALSE,"CONV4T.XLS";"UnoB",#N/A,FALSE,"CONV4T.XLS"}</definedName>
    <definedName name="___CAN4" localSheetId="5" hidden="1">{"Bruto",#N/A,FALSE,"CONV3T.XLS";"Neto",#N/A,FALSE,"CONV3T.XLS";"UnoB",#N/A,FALSE,"CONV3T.XLS";"Bruto",#N/A,FALSE,"CONV4T.XLS";"Neto",#N/A,FALSE,"CONV4T.XLS";"UnoB",#N/A,FALSE,"CONV4T.XLS"}</definedName>
    <definedName name="___CAN4" localSheetId="6" hidden="1">{"Bruto",#N/A,FALSE,"CONV3T.XLS";"Neto",#N/A,FALSE,"CONV3T.XLS";"UnoB",#N/A,FALSE,"CONV3T.XLS";"Bruto",#N/A,FALSE,"CONV4T.XLS";"Neto",#N/A,FALSE,"CONV4T.XLS";"UnoB",#N/A,FALSE,"CONV4T.XLS"}</definedName>
    <definedName name="___CAN4" localSheetId="7" hidden="1">{"Bruto",#N/A,FALSE,"CONV3T.XLS";"Neto",#N/A,FALSE,"CONV3T.XLS";"UnoB",#N/A,FALSE,"CONV3T.XLS";"Bruto",#N/A,FALSE,"CONV4T.XLS";"Neto",#N/A,FALSE,"CONV4T.XLS";"UnoB",#N/A,FALSE,"CONV4T.XLS"}</definedName>
    <definedName name="___CAN4" localSheetId="8" hidden="1">{"Bruto",#N/A,FALSE,"CONV3T.XLS";"Neto",#N/A,FALSE,"CONV3T.XLS";"UnoB",#N/A,FALSE,"CONV3T.XLS";"Bruto",#N/A,FALSE,"CONV4T.XLS";"Neto",#N/A,FALSE,"CONV4T.XLS";"UnoB",#N/A,FALSE,"CONV4T.XLS"}</definedName>
    <definedName name="___CAN4" localSheetId="9" hidden="1">{"Bruto",#N/A,FALSE,"CONV3T.XLS";"Neto",#N/A,FALSE,"CONV3T.XLS";"UnoB",#N/A,FALSE,"CONV3T.XLS";"Bruto",#N/A,FALSE,"CONV4T.XLS";"Neto",#N/A,FALSE,"CONV4T.XLS";"UnoB",#N/A,FALSE,"CONV4T.XLS"}</definedName>
    <definedName name="___CAN4" hidden="1">{"Bruto",#N/A,FALSE,"CONV3T.XLS";"Neto",#N/A,FALSE,"CONV3T.XLS";"UnoB",#N/A,FALSE,"CONV3T.XLS";"Bruto",#N/A,FALSE,"CONV4T.XLS";"Neto",#N/A,FALSE,"CONV4T.XLS";"UnoB",#N/A,FALSE,"CONV4T.XLS"}</definedName>
    <definedName name="___CFD02" localSheetId="1">#REF!</definedName>
    <definedName name="___CFD02" localSheetId="2">#REF!</definedName>
    <definedName name="___CFD02" localSheetId="3">#REF!</definedName>
    <definedName name="___CFD02" localSheetId="4">#REF!</definedName>
    <definedName name="___CFD02" localSheetId="5">#REF!</definedName>
    <definedName name="___CFD02" localSheetId="6">#REF!</definedName>
    <definedName name="___CFD02" localSheetId="7">#REF!</definedName>
    <definedName name="___CFD02" localSheetId="8">#REF!</definedName>
    <definedName name="___CFD02" localSheetId="9">#REF!</definedName>
    <definedName name="___CFD02">#REF!</definedName>
    <definedName name="___CFE96" localSheetId="1">#REF!</definedName>
    <definedName name="___CFE96" localSheetId="2">#REF!</definedName>
    <definedName name="___CFE96" localSheetId="3">#REF!</definedName>
    <definedName name="___CFE96" localSheetId="4">#REF!</definedName>
    <definedName name="___CFE96" localSheetId="5">#REF!</definedName>
    <definedName name="___CFE96" localSheetId="6">#REF!</definedName>
    <definedName name="___CFE96" localSheetId="7">#REF!</definedName>
    <definedName name="___CFE96" localSheetId="8">#REF!</definedName>
    <definedName name="___CFE96" localSheetId="9">#REF!</definedName>
    <definedName name="___CFE96">#REF!</definedName>
    <definedName name="___CON96" localSheetId="1">#REF!</definedName>
    <definedName name="___CON96" localSheetId="2">#REF!</definedName>
    <definedName name="___CON96" localSheetId="3">#REF!</definedName>
    <definedName name="___CON96" localSheetId="4">#REF!</definedName>
    <definedName name="___CON96" localSheetId="5">#REF!</definedName>
    <definedName name="___CON96" localSheetId="6">#REF!</definedName>
    <definedName name="___CON96" localSheetId="7">#REF!</definedName>
    <definedName name="___CON96" localSheetId="8">#REF!</definedName>
    <definedName name="___CON96" localSheetId="9">#REF!</definedName>
    <definedName name="___CON96">#REF!</definedName>
    <definedName name="___COR4" localSheetId="1" hidden="1">{"Bruto",#N/A,FALSE,"CONV3T.XLS";"Neto",#N/A,FALSE,"CONV3T.XLS";"UnoB",#N/A,FALSE,"CONV3T.XLS";"Bruto",#N/A,FALSE,"CONV4T.XLS";"Neto",#N/A,FALSE,"CONV4T.XLS";"UnoB",#N/A,FALSE,"CONV4T.XLS"}</definedName>
    <definedName name="___COR4" localSheetId="2" hidden="1">{"Bruto",#N/A,FALSE,"CONV3T.XLS";"Neto",#N/A,FALSE,"CONV3T.XLS";"UnoB",#N/A,FALSE,"CONV3T.XLS";"Bruto",#N/A,FALSE,"CONV4T.XLS";"Neto",#N/A,FALSE,"CONV4T.XLS";"UnoB",#N/A,FALSE,"CONV4T.XLS"}</definedName>
    <definedName name="___COR4" localSheetId="3" hidden="1">{"Bruto",#N/A,FALSE,"CONV3T.XLS";"Neto",#N/A,FALSE,"CONV3T.XLS";"UnoB",#N/A,FALSE,"CONV3T.XLS";"Bruto",#N/A,FALSE,"CONV4T.XLS";"Neto",#N/A,FALSE,"CONV4T.XLS";"UnoB",#N/A,FALSE,"CONV4T.XLS"}</definedName>
    <definedName name="___COR4" localSheetId="4" hidden="1">{"Bruto",#N/A,FALSE,"CONV3T.XLS";"Neto",#N/A,FALSE,"CONV3T.XLS";"UnoB",#N/A,FALSE,"CONV3T.XLS";"Bruto",#N/A,FALSE,"CONV4T.XLS";"Neto",#N/A,FALSE,"CONV4T.XLS";"UnoB",#N/A,FALSE,"CONV4T.XLS"}</definedName>
    <definedName name="___COR4" localSheetId="5" hidden="1">{"Bruto",#N/A,FALSE,"CONV3T.XLS";"Neto",#N/A,FALSE,"CONV3T.XLS";"UnoB",#N/A,FALSE,"CONV3T.XLS";"Bruto",#N/A,FALSE,"CONV4T.XLS";"Neto",#N/A,FALSE,"CONV4T.XLS";"UnoB",#N/A,FALSE,"CONV4T.XLS"}</definedName>
    <definedName name="___COR4" localSheetId="6" hidden="1">{"Bruto",#N/A,FALSE,"CONV3T.XLS";"Neto",#N/A,FALSE,"CONV3T.XLS";"UnoB",#N/A,FALSE,"CONV3T.XLS";"Bruto",#N/A,FALSE,"CONV4T.XLS";"Neto",#N/A,FALSE,"CONV4T.XLS";"UnoB",#N/A,FALSE,"CONV4T.XLS"}</definedName>
    <definedName name="___COR4" localSheetId="7" hidden="1">{"Bruto",#N/A,FALSE,"CONV3T.XLS";"Neto",#N/A,FALSE,"CONV3T.XLS";"UnoB",#N/A,FALSE,"CONV3T.XLS";"Bruto",#N/A,FALSE,"CONV4T.XLS";"Neto",#N/A,FALSE,"CONV4T.XLS";"UnoB",#N/A,FALSE,"CONV4T.XLS"}</definedName>
    <definedName name="___COR4" localSheetId="8" hidden="1">{"Bruto",#N/A,FALSE,"CONV3T.XLS";"Neto",#N/A,FALSE,"CONV3T.XLS";"UnoB",#N/A,FALSE,"CONV3T.XLS";"Bruto",#N/A,FALSE,"CONV4T.XLS";"Neto",#N/A,FALSE,"CONV4T.XLS";"UnoB",#N/A,FALSE,"CONV4T.XLS"}</definedName>
    <definedName name="___COR4" localSheetId="9" hidden="1">{"Bruto",#N/A,FALSE,"CONV3T.XLS";"Neto",#N/A,FALSE,"CONV3T.XLS";"UnoB",#N/A,FALSE,"CONV3T.XLS";"Bruto",#N/A,FALSE,"CONV4T.XLS";"Neto",#N/A,FALSE,"CONV4T.XLS";"UnoB",#N/A,FALSE,"CONV4T.XLS"}</definedName>
    <definedName name="___COR4" hidden="1">{"Bruto",#N/A,FALSE,"CONV3T.XLS";"Neto",#N/A,FALSE,"CONV3T.XLS";"UnoB",#N/A,FALSE,"CONV3T.XLS";"Bruto",#N/A,FALSE,"CONV4T.XLS";"Neto",#N/A,FALSE,"CONV4T.XLS";"UnoB",#N/A,FALSE,"CONV4T.XLS"}</definedName>
    <definedName name="___COS4" localSheetId="1" hidden="1">{"Bruto",#N/A,FALSE,"CONV3T.XLS";"Neto",#N/A,FALSE,"CONV3T.XLS";"UnoB",#N/A,FALSE,"CONV3T.XLS";"Bruto",#N/A,FALSE,"CONV4T.XLS";"Neto",#N/A,FALSE,"CONV4T.XLS";"UnoB",#N/A,FALSE,"CONV4T.XLS"}</definedName>
    <definedName name="___COS4" localSheetId="2" hidden="1">{"Bruto",#N/A,FALSE,"CONV3T.XLS";"Neto",#N/A,FALSE,"CONV3T.XLS";"UnoB",#N/A,FALSE,"CONV3T.XLS";"Bruto",#N/A,FALSE,"CONV4T.XLS";"Neto",#N/A,FALSE,"CONV4T.XLS";"UnoB",#N/A,FALSE,"CONV4T.XLS"}</definedName>
    <definedName name="___COS4" localSheetId="3" hidden="1">{"Bruto",#N/A,FALSE,"CONV3T.XLS";"Neto",#N/A,FALSE,"CONV3T.XLS";"UnoB",#N/A,FALSE,"CONV3T.XLS";"Bruto",#N/A,FALSE,"CONV4T.XLS";"Neto",#N/A,FALSE,"CONV4T.XLS";"UnoB",#N/A,FALSE,"CONV4T.XLS"}</definedName>
    <definedName name="___COS4" localSheetId="4" hidden="1">{"Bruto",#N/A,FALSE,"CONV3T.XLS";"Neto",#N/A,FALSE,"CONV3T.XLS";"UnoB",#N/A,FALSE,"CONV3T.XLS";"Bruto",#N/A,FALSE,"CONV4T.XLS";"Neto",#N/A,FALSE,"CONV4T.XLS";"UnoB",#N/A,FALSE,"CONV4T.XLS"}</definedName>
    <definedName name="___COS4" localSheetId="5" hidden="1">{"Bruto",#N/A,FALSE,"CONV3T.XLS";"Neto",#N/A,FALSE,"CONV3T.XLS";"UnoB",#N/A,FALSE,"CONV3T.XLS";"Bruto",#N/A,FALSE,"CONV4T.XLS";"Neto",#N/A,FALSE,"CONV4T.XLS";"UnoB",#N/A,FALSE,"CONV4T.XLS"}</definedName>
    <definedName name="___COS4" localSheetId="6" hidden="1">{"Bruto",#N/A,FALSE,"CONV3T.XLS";"Neto",#N/A,FALSE,"CONV3T.XLS";"UnoB",#N/A,FALSE,"CONV3T.XLS";"Bruto",#N/A,FALSE,"CONV4T.XLS";"Neto",#N/A,FALSE,"CONV4T.XLS";"UnoB",#N/A,FALSE,"CONV4T.XLS"}</definedName>
    <definedName name="___COS4" localSheetId="7" hidden="1">{"Bruto",#N/A,FALSE,"CONV3T.XLS";"Neto",#N/A,FALSE,"CONV3T.XLS";"UnoB",#N/A,FALSE,"CONV3T.XLS";"Bruto",#N/A,FALSE,"CONV4T.XLS";"Neto",#N/A,FALSE,"CONV4T.XLS";"UnoB",#N/A,FALSE,"CONV4T.XLS"}</definedName>
    <definedName name="___COS4" localSheetId="8" hidden="1">{"Bruto",#N/A,FALSE,"CONV3T.XLS";"Neto",#N/A,FALSE,"CONV3T.XLS";"UnoB",#N/A,FALSE,"CONV3T.XLS";"Bruto",#N/A,FALSE,"CONV4T.XLS";"Neto",#N/A,FALSE,"CONV4T.XLS";"UnoB",#N/A,FALSE,"CONV4T.XLS"}</definedName>
    <definedName name="___COS4" localSheetId="9" hidden="1">{"Bruto",#N/A,FALSE,"CONV3T.XLS";"Neto",#N/A,FALSE,"CONV3T.XLS";"UnoB",#N/A,FALSE,"CONV3T.XLS";"Bruto",#N/A,FALSE,"CONV4T.XLS";"Neto",#N/A,FALSE,"CONV4T.XLS";"UnoB",#N/A,FALSE,"CONV4T.XLS"}</definedName>
    <definedName name="___COS4" hidden="1">{"Bruto",#N/A,FALSE,"CONV3T.XLS";"Neto",#N/A,FALSE,"CONV3T.XLS";"UnoB",#N/A,FALSE,"CONV3T.XLS";"Bruto",#N/A,FALSE,"CONV4T.XLS";"Neto",#N/A,FALSE,"CONV4T.XLS";"UnoB",#N/A,FALSE,"CONV4T.XLS"}</definedName>
    <definedName name="___def1">'[8]Premisas IMSS'!$M$12</definedName>
    <definedName name="___def2">'[8]Premisas IMSS'!$M$13</definedName>
    <definedName name="___def3">'[8]Premisas IMSS'!$M$14</definedName>
    <definedName name="___def4">'[8]Premisas IMSS'!$M$15</definedName>
    <definedName name="___def5">'[8]Premisas IMSS'!$M$16</definedName>
    <definedName name="___def6">'[8]Premisas IMSS'!$M$17</definedName>
    <definedName name="___DIC2" localSheetId="6">[6]edofza12!$C$22</definedName>
    <definedName name="___DIC2">[7]edofza12!$C$22</definedName>
    <definedName name="___ee1" localSheetId="1" hidden="1">{"Bruto",#N/A,FALSE,"CONV3T.XLS";"Neto",#N/A,FALSE,"CONV3T.XLS";"UnoB",#N/A,FALSE,"CONV3T.XLS";"Bruto",#N/A,FALSE,"CONV4T.XLS";"Neto",#N/A,FALSE,"CONV4T.XLS";"UnoB",#N/A,FALSE,"CONV4T.XLS"}</definedName>
    <definedName name="___ee1" localSheetId="2" hidden="1">{"Bruto",#N/A,FALSE,"CONV3T.XLS";"Neto",#N/A,FALSE,"CONV3T.XLS";"UnoB",#N/A,FALSE,"CONV3T.XLS";"Bruto",#N/A,FALSE,"CONV4T.XLS";"Neto",#N/A,FALSE,"CONV4T.XLS";"UnoB",#N/A,FALSE,"CONV4T.XLS"}</definedName>
    <definedName name="___ee1" localSheetId="3" hidden="1">{"Bruto",#N/A,FALSE,"CONV3T.XLS";"Neto",#N/A,FALSE,"CONV3T.XLS";"UnoB",#N/A,FALSE,"CONV3T.XLS";"Bruto",#N/A,FALSE,"CONV4T.XLS";"Neto",#N/A,FALSE,"CONV4T.XLS";"UnoB",#N/A,FALSE,"CONV4T.XLS"}</definedName>
    <definedName name="___ee1" localSheetId="4" hidden="1">{"Bruto",#N/A,FALSE,"CONV3T.XLS";"Neto",#N/A,FALSE,"CONV3T.XLS";"UnoB",#N/A,FALSE,"CONV3T.XLS";"Bruto",#N/A,FALSE,"CONV4T.XLS";"Neto",#N/A,FALSE,"CONV4T.XLS";"UnoB",#N/A,FALSE,"CONV4T.XLS"}</definedName>
    <definedName name="___ee1" localSheetId="5" hidden="1">{"Bruto",#N/A,FALSE,"CONV3T.XLS";"Neto",#N/A,FALSE,"CONV3T.XLS";"UnoB",#N/A,FALSE,"CONV3T.XLS";"Bruto",#N/A,FALSE,"CONV4T.XLS";"Neto",#N/A,FALSE,"CONV4T.XLS";"UnoB",#N/A,FALSE,"CONV4T.XLS"}</definedName>
    <definedName name="___ee1" localSheetId="6" hidden="1">{"Bruto",#N/A,FALSE,"CONV3T.XLS";"Neto",#N/A,FALSE,"CONV3T.XLS";"UnoB",#N/A,FALSE,"CONV3T.XLS";"Bruto",#N/A,FALSE,"CONV4T.XLS";"Neto",#N/A,FALSE,"CONV4T.XLS";"UnoB",#N/A,FALSE,"CONV4T.XLS"}</definedName>
    <definedName name="___ee1" localSheetId="7" hidden="1">{"Bruto",#N/A,FALSE,"CONV3T.XLS";"Neto",#N/A,FALSE,"CONV3T.XLS";"UnoB",#N/A,FALSE,"CONV3T.XLS";"Bruto",#N/A,FALSE,"CONV4T.XLS";"Neto",#N/A,FALSE,"CONV4T.XLS";"UnoB",#N/A,FALSE,"CONV4T.XLS"}</definedName>
    <definedName name="___ee1" localSheetId="8" hidden="1">{"Bruto",#N/A,FALSE,"CONV3T.XLS";"Neto",#N/A,FALSE,"CONV3T.XLS";"UnoB",#N/A,FALSE,"CONV3T.XLS";"Bruto",#N/A,FALSE,"CONV4T.XLS";"Neto",#N/A,FALSE,"CONV4T.XLS";"UnoB",#N/A,FALSE,"CONV4T.XLS"}</definedName>
    <definedName name="___ee1" localSheetId="9" hidden="1">{"Bruto",#N/A,FALSE,"CONV3T.XLS";"Neto",#N/A,FALSE,"CONV3T.XLS";"UnoB",#N/A,FALSE,"CONV3T.XLS";"Bruto",#N/A,FALSE,"CONV4T.XLS";"Neto",#N/A,FALSE,"CONV4T.XLS";"UnoB",#N/A,FALSE,"CONV4T.XLS"}</definedName>
    <definedName name="___ee1" hidden="1">{"Bruto",#N/A,FALSE,"CONV3T.XLS";"Neto",#N/A,FALSE,"CONV3T.XLS";"UnoB",#N/A,FALSE,"CONV3T.XLS";"Bruto",#N/A,FALSE,"CONV4T.XLS";"Neto",#N/A,FALSE,"CONV4T.XLS";"UnoB",#N/A,FALSE,"CONV4T.XLS"}</definedName>
    <definedName name="___ENE2" localSheetId="6">[6]edofza1!$C$22</definedName>
    <definedName name="___ENE2">[7]edofza1!$C$22</definedName>
    <definedName name="___esc2" localSheetId="1" hidden="1">{"Bruto",#N/A,FALSE,"CONV3T.XLS";"Neto",#N/A,FALSE,"CONV3T.XLS";"UnoB",#N/A,FALSE,"CONV3T.XLS";"Bruto",#N/A,FALSE,"CONV4T.XLS";"Neto",#N/A,FALSE,"CONV4T.XLS";"UnoB",#N/A,FALSE,"CONV4T.XLS"}</definedName>
    <definedName name="___esc2" localSheetId="2" hidden="1">{"Bruto",#N/A,FALSE,"CONV3T.XLS";"Neto",#N/A,FALSE,"CONV3T.XLS";"UnoB",#N/A,FALSE,"CONV3T.XLS";"Bruto",#N/A,FALSE,"CONV4T.XLS";"Neto",#N/A,FALSE,"CONV4T.XLS";"UnoB",#N/A,FALSE,"CONV4T.XLS"}</definedName>
    <definedName name="___esc2" localSheetId="3" hidden="1">{"Bruto",#N/A,FALSE,"CONV3T.XLS";"Neto",#N/A,FALSE,"CONV3T.XLS";"UnoB",#N/A,FALSE,"CONV3T.XLS";"Bruto",#N/A,FALSE,"CONV4T.XLS";"Neto",#N/A,FALSE,"CONV4T.XLS";"UnoB",#N/A,FALSE,"CONV4T.XLS"}</definedName>
    <definedName name="___esc2" localSheetId="4" hidden="1">{"Bruto",#N/A,FALSE,"CONV3T.XLS";"Neto",#N/A,FALSE,"CONV3T.XLS";"UnoB",#N/A,FALSE,"CONV3T.XLS";"Bruto",#N/A,FALSE,"CONV4T.XLS";"Neto",#N/A,FALSE,"CONV4T.XLS";"UnoB",#N/A,FALSE,"CONV4T.XLS"}</definedName>
    <definedName name="___esc2" localSheetId="5" hidden="1">{"Bruto",#N/A,FALSE,"CONV3T.XLS";"Neto",#N/A,FALSE,"CONV3T.XLS";"UnoB",#N/A,FALSE,"CONV3T.XLS";"Bruto",#N/A,FALSE,"CONV4T.XLS";"Neto",#N/A,FALSE,"CONV4T.XLS";"UnoB",#N/A,FALSE,"CONV4T.XLS"}</definedName>
    <definedName name="___esc2" localSheetId="6" hidden="1">{"Bruto",#N/A,FALSE,"CONV3T.XLS";"Neto",#N/A,FALSE,"CONV3T.XLS";"UnoB",#N/A,FALSE,"CONV3T.XLS";"Bruto",#N/A,FALSE,"CONV4T.XLS";"Neto",#N/A,FALSE,"CONV4T.XLS";"UnoB",#N/A,FALSE,"CONV4T.XLS"}</definedName>
    <definedName name="___esc2" localSheetId="7" hidden="1">{"Bruto",#N/A,FALSE,"CONV3T.XLS";"Neto",#N/A,FALSE,"CONV3T.XLS";"UnoB",#N/A,FALSE,"CONV3T.XLS";"Bruto",#N/A,FALSE,"CONV4T.XLS";"Neto",#N/A,FALSE,"CONV4T.XLS";"UnoB",#N/A,FALSE,"CONV4T.XLS"}</definedName>
    <definedName name="___esc2" localSheetId="8" hidden="1">{"Bruto",#N/A,FALSE,"CONV3T.XLS";"Neto",#N/A,FALSE,"CONV3T.XLS";"UnoB",#N/A,FALSE,"CONV3T.XLS";"Bruto",#N/A,FALSE,"CONV4T.XLS";"Neto",#N/A,FALSE,"CONV4T.XLS";"UnoB",#N/A,FALSE,"CONV4T.XLS"}</definedName>
    <definedName name="___esc2" localSheetId="9" hidden="1">{"Bruto",#N/A,FALSE,"CONV3T.XLS";"Neto",#N/A,FALSE,"CONV3T.XLS";"UnoB",#N/A,FALSE,"CONV3T.XLS";"Bruto",#N/A,FALSE,"CONV4T.XLS";"Neto",#N/A,FALSE,"CONV4T.XLS";"UnoB",#N/A,FALSE,"CONV4T.XLS"}</definedName>
    <definedName name="___esc2" hidden="1">{"Bruto",#N/A,FALSE,"CONV3T.XLS";"Neto",#N/A,FALSE,"CONV3T.XLS";"UnoB",#N/A,FALSE,"CONV3T.XLS";"Bruto",#N/A,FALSE,"CONV4T.XLS";"Neto",#N/A,FALSE,"CONV4T.XLS";"UnoB",#N/A,FALSE,"CONV4T.XLS"}</definedName>
    <definedName name="___ESC4" localSheetId="1" hidden="1">{"Bruto",#N/A,FALSE,"CONV3T.XLS";"Neto",#N/A,FALSE,"CONV3T.XLS";"UnoB",#N/A,FALSE,"CONV3T.XLS";"Bruto",#N/A,FALSE,"CONV4T.XLS";"Neto",#N/A,FALSE,"CONV4T.XLS";"UnoB",#N/A,FALSE,"CONV4T.XLS"}</definedName>
    <definedName name="___ESC4" localSheetId="2" hidden="1">{"Bruto",#N/A,FALSE,"CONV3T.XLS";"Neto",#N/A,FALSE,"CONV3T.XLS";"UnoB",#N/A,FALSE,"CONV3T.XLS";"Bruto",#N/A,FALSE,"CONV4T.XLS";"Neto",#N/A,FALSE,"CONV4T.XLS";"UnoB",#N/A,FALSE,"CONV4T.XLS"}</definedName>
    <definedName name="___ESC4" localSheetId="3" hidden="1">{"Bruto",#N/A,FALSE,"CONV3T.XLS";"Neto",#N/A,FALSE,"CONV3T.XLS";"UnoB",#N/A,FALSE,"CONV3T.XLS";"Bruto",#N/A,FALSE,"CONV4T.XLS";"Neto",#N/A,FALSE,"CONV4T.XLS";"UnoB",#N/A,FALSE,"CONV4T.XLS"}</definedName>
    <definedName name="___ESC4" localSheetId="4" hidden="1">{"Bruto",#N/A,FALSE,"CONV3T.XLS";"Neto",#N/A,FALSE,"CONV3T.XLS";"UnoB",#N/A,FALSE,"CONV3T.XLS";"Bruto",#N/A,FALSE,"CONV4T.XLS";"Neto",#N/A,FALSE,"CONV4T.XLS";"UnoB",#N/A,FALSE,"CONV4T.XLS"}</definedName>
    <definedName name="___ESC4" localSheetId="5" hidden="1">{"Bruto",#N/A,FALSE,"CONV3T.XLS";"Neto",#N/A,FALSE,"CONV3T.XLS";"UnoB",#N/A,FALSE,"CONV3T.XLS";"Bruto",#N/A,FALSE,"CONV4T.XLS";"Neto",#N/A,FALSE,"CONV4T.XLS";"UnoB",#N/A,FALSE,"CONV4T.XLS"}</definedName>
    <definedName name="___ESC4" localSheetId="6" hidden="1">{"Bruto",#N/A,FALSE,"CONV3T.XLS";"Neto",#N/A,FALSE,"CONV3T.XLS";"UnoB",#N/A,FALSE,"CONV3T.XLS";"Bruto",#N/A,FALSE,"CONV4T.XLS";"Neto",#N/A,FALSE,"CONV4T.XLS";"UnoB",#N/A,FALSE,"CONV4T.XLS"}</definedName>
    <definedName name="___ESC4" localSheetId="7" hidden="1">{"Bruto",#N/A,FALSE,"CONV3T.XLS";"Neto",#N/A,FALSE,"CONV3T.XLS";"UnoB",#N/A,FALSE,"CONV3T.XLS";"Bruto",#N/A,FALSE,"CONV4T.XLS";"Neto",#N/A,FALSE,"CONV4T.XLS";"UnoB",#N/A,FALSE,"CONV4T.XLS"}</definedName>
    <definedName name="___ESC4" localSheetId="8" hidden="1">{"Bruto",#N/A,FALSE,"CONV3T.XLS";"Neto",#N/A,FALSE,"CONV3T.XLS";"UnoB",#N/A,FALSE,"CONV3T.XLS";"Bruto",#N/A,FALSE,"CONV4T.XLS";"Neto",#N/A,FALSE,"CONV4T.XLS";"UnoB",#N/A,FALSE,"CONV4T.XLS"}</definedName>
    <definedName name="___ESC4" localSheetId="9" hidden="1">{"Bruto",#N/A,FALSE,"CONV3T.XLS";"Neto",#N/A,FALSE,"CONV3T.XLS";"UnoB",#N/A,FALSE,"CONV3T.XLS";"Bruto",#N/A,FALSE,"CONV4T.XLS";"Neto",#N/A,FALSE,"CONV4T.XLS";"UnoB",#N/A,FALSE,"CONV4T.XLS"}</definedName>
    <definedName name="___ESC4" hidden="1">{"Bruto",#N/A,FALSE,"CONV3T.XLS";"Neto",#N/A,FALSE,"CONV3T.XLS";"UnoB",#N/A,FALSE,"CONV3T.XLS";"Bruto",#N/A,FALSE,"CONV4T.XLS";"Neto",#N/A,FALSE,"CONV4T.XLS";"UnoB",#N/A,FALSE,"CONV4T.XLS"}</definedName>
    <definedName name="___FEB1">[10]!FEB&amp;[10]!MAR&amp;[10]!ABR&amp;[10]!MAY&amp;[10]!JUN&amp;[10]!JUL</definedName>
    <definedName name="___FEB2" localSheetId="6">[6]edofza2!$C$22</definedName>
    <definedName name="___FEB2">[7]edofza2!$C$22</definedName>
    <definedName name="___JUL1">[10]!JUL&amp;[10]!AGO&amp;[10]!SEP&amp;[10]!OCT&amp;[10]!NOV</definedName>
    <definedName name="___JUL2" localSheetId="6">[6]edofza7!$C$22</definedName>
    <definedName name="___JUL2">[7]edofza7!$C$22</definedName>
    <definedName name="___JUN1">[10]!JUN&amp;[10]!JUL&amp;[10]!AGO&amp;[10]!SEP&amp;[10]!OCT</definedName>
    <definedName name="___JUN2" localSheetId="6">[6]edofza6!$C$22</definedName>
    <definedName name="___JUN2">[7]edofza6!$C$22</definedName>
    <definedName name="___MAR1">[10]!MAR&amp;[10]!ABR&amp;[10]!MAY&amp;[10]!JUN&amp;[10]!JUL&amp;[10]!AGO</definedName>
    <definedName name="___MAR2" localSheetId="6">[6]edofza3!$C$22</definedName>
    <definedName name="___MAR2">[7]edofza3!$C$22</definedName>
    <definedName name="___MAY1">[10]!MAY&amp;[10]!JUN&amp;[10]!JUL&amp;[10]!AGO&amp;[10]!SEP</definedName>
    <definedName name="___MAY2" localSheetId="6">[6]edofza5!$C$22</definedName>
    <definedName name="___MAY2">[7]edofza5!$C$22</definedName>
    <definedName name="___mor2" localSheetId="1" hidden="1">{"Bruto",#N/A,FALSE,"CONV3T.XLS";"Neto",#N/A,FALSE,"CONV3T.XLS";"UnoB",#N/A,FALSE,"CONV3T.XLS";"Bruto",#N/A,FALSE,"CONV4T.XLS";"Neto",#N/A,FALSE,"CONV4T.XLS";"UnoB",#N/A,FALSE,"CONV4T.XLS"}</definedName>
    <definedName name="___mor2" localSheetId="2" hidden="1">{"Bruto",#N/A,FALSE,"CONV3T.XLS";"Neto",#N/A,FALSE,"CONV3T.XLS";"UnoB",#N/A,FALSE,"CONV3T.XLS";"Bruto",#N/A,FALSE,"CONV4T.XLS";"Neto",#N/A,FALSE,"CONV4T.XLS";"UnoB",#N/A,FALSE,"CONV4T.XLS"}</definedName>
    <definedName name="___mor2" localSheetId="3" hidden="1">{"Bruto",#N/A,FALSE,"CONV3T.XLS";"Neto",#N/A,FALSE,"CONV3T.XLS";"UnoB",#N/A,FALSE,"CONV3T.XLS";"Bruto",#N/A,FALSE,"CONV4T.XLS";"Neto",#N/A,FALSE,"CONV4T.XLS";"UnoB",#N/A,FALSE,"CONV4T.XLS"}</definedName>
    <definedName name="___mor2" localSheetId="4" hidden="1">{"Bruto",#N/A,FALSE,"CONV3T.XLS";"Neto",#N/A,FALSE,"CONV3T.XLS";"UnoB",#N/A,FALSE,"CONV3T.XLS";"Bruto",#N/A,FALSE,"CONV4T.XLS";"Neto",#N/A,FALSE,"CONV4T.XLS";"UnoB",#N/A,FALSE,"CONV4T.XLS"}</definedName>
    <definedName name="___mor2" localSheetId="5" hidden="1">{"Bruto",#N/A,FALSE,"CONV3T.XLS";"Neto",#N/A,FALSE,"CONV3T.XLS";"UnoB",#N/A,FALSE,"CONV3T.XLS";"Bruto",#N/A,FALSE,"CONV4T.XLS";"Neto",#N/A,FALSE,"CONV4T.XLS";"UnoB",#N/A,FALSE,"CONV4T.XLS"}</definedName>
    <definedName name="___mor2" localSheetId="6" hidden="1">{"Bruto",#N/A,FALSE,"CONV3T.XLS";"Neto",#N/A,FALSE,"CONV3T.XLS";"UnoB",#N/A,FALSE,"CONV3T.XLS";"Bruto",#N/A,FALSE,"CONV4T.XLS";"Neto",#N/A,FALSE,"CONV4T.XLS";"UnoB",#N/A,FALSE,"CONV4T.XLS"}</definedName>
    <definedName name="___mor2" localSheetId="7" hidden="1">{"Bruto",#N/A,FALSE,"CONV3T.XLS";"Neto",#N/A,FALSE,"CONV3T.XLS";"UnoB",#N/A,FALSE,"CONV3T.XLS";"Bruto",#N/A,FALSE,"CONV4T.XLS";"Neto",#N/A,FALSE,"CONV4T.XLS";"UnoB",#N/A,FALSE,"CONV4T.XLS"}</definedName>
    <definedName name="___mor2" localSheetId="8" hidden="1">{"Bruto",#N/A,FALSE,"CONV3T.XLS";"Neto",#N/A,FALSE,"CONV3T.XLS";"UnoB",#N/A,FALSE,"CONV3T.XLS";"Bruto",#N/A,FALSE,"CONV4T.XLS";"Neto",#N/A,FALSE,"CONV4T.XLS";"UnoB",#N/A,FALSE,"CONV4T.XLS"}</definedName>
    <definedName name="___mor2" localSheetId="9" hidden="1">{"Bruto",#N/A,FALSE,"CONV3T.XLS";"Neto",#N/A,FALSE,"CONV3T.XLS";"UnoB",#N/A,FALSE,"CONV3T.XLS";"Bruto",#N/A,FALSE,"CONV4T.XLS";"Neto",#N/A,FALSE,"CONV4T.XLS";"UnoB",#N/A,FALSE,"CONV4T.XLS"}</definedName>
    <definedName name="___mor2" hidden="1">{"Bruto",#N/A,FALSE,"CONV3T.XLS";"Neto",#N/A,FALSE,"CONV3T.XLS";"UnoB",#N/A,FALSE,"CONV3T.XLS";"Bruto",#N/A,FALSE,"CONV4T.XLS";"Neto",#N/A,FALSE,"CONV4T.XLS";"UnoB",#N/A,FALSE,"CONV4T.XLS"}</definedName>
    <definedName name="___MOR4" localSheetId="1" hidden="1">{"Bruto",#N/A,FALSE,"CONV3T.XLS";"Neto",#N/A,FALSE,"CONV3T.XLS";"UnoB",#N/A,FALSE,"CONV3T.XLS";"Bruto",#N/A,FALSE,"CONV4T.XLS";"Neto",#N/A,FALSE,"CONV4T.XLS";"UnoB",#N/A,FALSE,"CONV4T.XLS"}</definedName>
    <definedName name="___MOR4" localSheetId="2" hidden="1">{"Bruto",#N/A,FALSE,"CONV3T.XLS";"Neto",#N/A,FALSE,"CONV3T.XLS";"UnoB",#N/A,FALSE,"CONV3T.XLS";"Bruto",#N/A,FALSE,"CONV4T.XLS";"Neto",#N/A,FALSE,"CONV4T.XLS";"UnoB",#N/A,FALSE,"CONV4T.XLS"}</definedName>
    <definedName name="___MOR4" localSheetId="3" hidden="1">{"Bruto",#N/A,FALSE,"CONV3T.XLS";"Neto",#N/A,FALSE,"CONV3T.XLS";"UnoB",#N/A,FALSE,"CONV3T.XLS";"Bruto",#N/A,FALSE,"CONV4T.XLS";"Neto",#N/A,FALSE,"CONV4T.XLS";"UnoB",#N/A,FALSE,"CONV4T.XLS"}</definedName>
    <definedName name="___MOR4" localSheetId="4" hidden="1">{"Bruto",#N/A,FALSE,"CONV3T.XLS";"Neto",#N/A,FALSE,"CONV3T.XLS";"UnoB",#N/A,FALSE,"CONV3T.XLS";"Bruto",#N/A,FALSE,"CONV4T.XLS";"Neto",#N/A,FALSE,"CONV4T.XLS";"UnoB",#N/A,FALSE,"CONV4T.XLS"}</definedName>
    <definedName name="___MOR4" localSheetId="5" hidden="1">{"Bruto",#N/A,FALSE,"CONV3T.XLS";"Neto",#N/A,FALSE,"CONV3T.XLS";"UnoB",#N/A,FALSE,"CONV3T.XLS";"Bruto",#N/A,FALSE,"CONV4T.XLS";"Neto",#N/A,FALSE,"CONV4T.XLS";"UnoB",#N/A,FALSE,"CONV4T.XLS"}</definedName>
    <definedName name="___MOR4" localSheetId="6" hidden="1">{"Bruto",#N/A,FALSE,"CONV3T.XLS";"Neto",#N/A,FALSE,"CONV3T.XLS";"UnoB",#N/A,FALSE,"CONV3T.XLS";"Bruto",#N/A,FALSE,"CONV4T.XLS";"Neto",#N/A,FALSE,"CONV4T.XLS";"UnoB",#N/A,FALSE,"CONV4T.XLS"}</definedName>
    <definedName name="___MOR4" localSheetId="7" hidden="1">{"Bruto",#N/A,FALSE,"CONV3T.XLS";"Neto",#N/A,FALSE,"CONV3T.XLS";"UnoB",#N/A,FALSE,"CONV3T.XLS";"Bruto",#N/A,FALSE,"CONV4T.XLS";"Neto",#N/A,FALSE,"CONV4T.XLS";"UnoB",#N/A,FALSE,"CONV4T.XLS"}</definedName>
    <definedName name="___MOR4" localSheetId="8" hidden="1">{"Bruto",#N/A,FALSE,"CONV3T.XLS";"Neto",#N/A,FALSE,"CONV3T.XLS";"UnoB",#N/A,FALSE,"CONV3T.XLS";"Bruto",#N/A,FALSE,"CONV4T.XLS";"Neto",#N/A,FALSE,"CONV4T.XLS";"UnoB",#N/A,FALSE,"CONV4T.XLS"}</definedName>
    <definedName name="___MOR4" localSheetId="9" hidden="1">{"Bruto",#N/A,FALSE,"CONV3T.XLS";"Neto",#N/A,FALSE,"CONV3T.XLS";"UnoB",#N/A,FALSE,"CONV3T.XLS";"Bruto",#N/A,FALSE,"CONV4T.XLS";"Neto",#N/A,FALSE,"CONV4T.XLS";"UnoB",#N/A,FALSE,"CONV4T.XLS"}</definedName>
    <definedName name="___MOR4" hidden="1">{"Bruto",#N/A,FALSE,"CONV3T.XLS";"Neto",#N/A,FALSE,"CONV3T.XLS";"UnoB",#N/A,FALSE,"CONV3T.XLS";"Bruto",#N/A,FALSE,"CONV4T.XLS";"Neto",#N/A,FALSE,"CONV4T.XLS";"UnoB",#N/A,FALSE,"CONV4T.XLS"}</definedName>
    <definedName name="___NOV1">[10]!NOV&amp;[10]!DIC</definedName>
    <definedName name="___NOV2" localSheetId="6">[6]edofza11!$C$43</definedName>
    <definedName name="___NOV2">[7]edofza11!$C$43</definedName>
    <definedName name="___OCT1">[10]!OCT&amp;[10]!NOV&amp;[10]!DIC</definedName>
    <definedName name="___OCT2" localSheetId="6">[6]edofza10!$C$22</definedName>
    <definedName name="___OCT2">[7]edofza10!$C$22</definedName>
    <definedName name="___pa2" localSheetId="1" hidden="1">{"Bruto",#N/A,FALSE,"CONV3T.XLS";"Neto",#N/A,FALSE,"CONV3T.XLS";"UnoB",#N/A,FALSE,"CONV3T.XLS";"Bruto",#N/A,FALSE,"CONV4T.XLS";"Neto",#N/A,FALSE,"CONV4T.XLS";"UnoB",#N/A,FALSE,"CONV4T.XLS"}</definedName>
    <definedName name="___pa2" localSheetId="2" hidden="1">{"Bruto",#N/A,FALSE,"CONV3T.XLS";"Neto",#N/A,FALSE,"CONV3T.XLS";"UnoB",#N/A,FALSE,"CONV3T.XLS";"Bruto",#N/A,FALSE,"CONV4T.XLS";"Neto",#N/A,FALSE,"CONV4T.XLS";"UnoB",#N/A,FALSE,"CONV4T.XLS"}</definedName>
    <definedName name="___pa2" localSheetId="3" hidden="1">{"Bruto",#N/A,FALSE,"CONV3T.XLS";"Neto",#N/A,FALSE,"CONV3T.XLS";"UnoB",#N/A,FALSE,"CONV3T.XLS";"Bruto",#N/A,FALSE,"CONV4T.XLS";"Neto",#N/A,FALSE,"CONV4T.XLS";"UnoB",#N/A,FALSE,"CONV4T.XLS"}</definedName>
    <definedName name="___pa2" localSheetId="4" hidden="1">{"Bruto",#N/A,FALSE,"CONV3T.XLS";"Neto",#N/A,FALSE,"CONV3T.XLS";"UnoB",#N/A,FALSE,"CONV3T.XLS";"Bruto",#N/A,FALSE,"CONV4T.XLS";"Neto",#N/A,FALSE,"CONV4T.XLS";"UnoB",#N/A,FALSE,"CONV4T.XLS"}</definedName>
    <definedName name="___pa2" localSheetId="5" hidden="1">{"Bruto",#N/A,FALSE,"CONV3T.XLS";"Neto",#N/A,FALSE,"CONV3T.XLS";"UnoB",#N/A,FALSE,"CONV3T.XLS";"Bruto",#N/A,FALSE,"CONV4T.XLS";"Neto",#N/A,FALSE,"CONV4T.XLS";"UnoB",#N/A,FALSE,"CONV4T.XLS"}</definedName>
    <definedName name="___pa2" localSheetId="6" hidden="1">{"Bruto",#N/A,FALSE,"CONV3T.XLS";"Neto",#N/A,FALSE,"CONV3T.XLS";"UnoB",#N/A,FALSE,"CONV3T.XLS";"Bruto",#N/A,FALSE,"CONV4T.XLS";"Neto",#N/A,FALSE,"CONV4T.XLS";"UnoB",#N/A,FALSE,"CONV4T.XLS"}</definedName>
    <definedName name="___pa2" localSheetId="7" hidden="1">{"Bruto",#N/A,FALSE,"CONV3T.XLS";"Neto",#N/A,FALSE,"CONV3T.XLS";"UnoB",#N/A,FALSE,"CONV3T.XLS";"Bruto",#N/A,FALSE,"CONV4T.XLS";"Neto",#N/A,FALSE,"CONV4T.XLS";"UnoB",#N/A,FALSE,"CONV4T.XLS"}</definedName>
    <definedName name="___pa2" localSheetId="8" hidden="1">{"Bruto",#N/A,FALSE,"CONV3T.XLS";"Neto",#N/A,FALSE,"CONV3T.XLS";"UnoB",#N/A,FALSE,"CONV3T.XLS";"Bruto",#N/A,FALSE,"CONV4T.XLS";"Neto",#N/A,FALSE,"CONV4T.XLS";"UnoB",#N/A,FALSE,"CONV4T.XLS"}</definedName>
    <definedName name="___pa2" localSheetId="9" hidden="1">{"Bruto",#N/A,FALSE,"CONV3T.XLS";"Neto",#N/A,FALSE,"CONV3T.XLS";"UnoB",#N/A,FALSE,"CONV3T.XLS";"Bruto",#N/A,FALSE,"CONV4T.XLS";"Neto",#N/A,FALSE,"CONV4T.XLS";"UnoB",#N/A,FALSE,"CONV4T.XLS"}</definedName>
    <definedName name="___pa2" hidden="1">{"Bruto",#N/A,FALSE,"CONV3T.XLS";"Neto",#N/A,FALSE,"CONV3T.XLS";"UnoB",#N/A,FALSE,"CONV3T.XLS";"Bruto",#N/A,FALSE,"CONV4T.XLS";"Neto",#N/A,FALSE,"CONV4T.XLS";"UnoB",#N/A,FALSE,"CONV4T.XLS"}</definedName>
    <definedName name="___PAJ4" localSheetId="1" hidden="1">{"Bruto",#N/A,FALSE,"CONV3T.XLS";"Neto",#N/A,FALSE,"CONV3T.XLS";"UnoB",#N/A,FALSE,"CONV3T.XLS";"Bruto",#N/A,FALSE,"CONV4T.XLS";"Neto",#N/A,FALSE,"CONV4T.XLS";"UnoB",#N/A,FALSE,"CONV4T.XLS"}</definedName>
    <definedName name="___PAJ4" localSheetId="2" hidden="1">{"Bruto",#N/A,FALSE,"CONV3T.XLS";"Neto",#N/A,FALSE,"CONV3T.XLS";"UnoB",#N/A,FALSE,"CONV3T.XLS";"Bruto",#N/A,FALSE,"CONV4T.XLS";"Neto",#N/A,FALSE,"CONV4T.XLS";"UnoB",#N/A,FALSE,"CONV4T.XLS"}</definedName>
    <definedName name="___PAJ4" localSheetId="3" hidden="1">{"Bruto",#N/A,FALSE,"CONV3T.XLS";"Neto",#N/A,FALSE,"CONV3T.XLS";"UnoB",#N/A,FALSE,"CONV3T.XLS";"Bruto",#N/A,FALSE,"CONV4T.XLS";"Neto",#N/A,FALSE,"CONV4T.XLS";"UnoB",#N/A,FALSE,"CONV4T.XLS"}</definedName>
    <definedName name="___PAJ4" localSheetId="4" hidden="1">{"Bruto",#N/A,FALSE,"CONV3T.XLS";"Neto",#N/A,FALSE,"CONV3T.XLS";"UnoB",#N/A,FALSE,"CONV3T.XLS";"Bruto",#N/A,FALSE,"CONV4T.XLS";"Neto",#N/A,FALSE,"CONV4T.XLS";"UnoB",#N/A,FALSE,"CONV4T.XLS"}</definedName>
    <definedName name="___PAJ4" localSheetId="5" hidden="1">{"Bruto",#N/A,FALSE,"CONV3T.XLS";"Neto",#N/A,FALSE,"CONV3T.XLS";"UnoB",#N/A,FALSE,"CONV3T.XLS";"Bruto",#N/A,FALSE,"CONV4T.XLS";"Neto",#N/A,FALSE,"CONV4T.XLS";"UnoB",#N/A,FALSE,"CONV4T.XLS"}</definedName>
    <definedName name="___PAJ4" localSheetId="6" hidden="1">{"Bruto",#N/A,FALSE,"CONV3T.XLS";"Neto",#N/A,FALSE,"CONV3T.XLS";"UnoB",#N/A,FALSE,"CONV3T.XLS";"Bruto",#N/A,FALSE,"CONV4T.XLS";"Neto",#N/A,FALSE,"CONV4T.XLS";"UnoB",#N/A,FALSE,"CONV4T.XLS"}</definedName>
    <definedName name="___PAJ4" localSheetId="7" hidden="1">{"Bruto",#N/A,FALSE,"CONV3T.XLS";"Neto",#N/A,FALSE,"CONV3T.XLS";"UnoB",#N/A,FALSE,"CONV3T.XLS";"Bruto",#N/A,FALSE,"CONV4T.XLS";"Neto",#N/A,FALSE,"CONV4T.XLS";"UnoB",#N/A,FALSE,"CONV4T.XLS"}</definedName>
    <definedName name="___PAJ4" localSheetId="8" hidden="1">{"Bruto",#N/A,FALSE,"CONV3T.XLS";"Neto",#N/A,FALSE,"CONV3T.XLS";"UnoB",#N/A,FALSE,"CONV3T.XLS";"Bruto",#N/A,FALSE,"CONV4T.XLS";"Neto",#N/A,FALSE,"CONV4T.XLS";"UnoB",#N/A,FALSE,"CONV4T.XLS"}</definedName>
    <definedName name="___PAJ4" localSheetId="9" hidden="1">{"Bruto",#N/A,FALSE,"CONV3T.XLS";"Neto",#N/A,FALSE,"CONV3T.XLS";"UnoB",#N/A,FALSE,"CONV3T.XLS";"Bruto",#N/A,FALSE,"CONV4T.XLS";"Neto",#N/A,FALSE,"CONV4T.XLS";"UnoB",#N/A,FALSE,"CONV4T.XLS"}</definedName>
    <definedName name="___PAJ4" hidden="1">{"Bruto",#N/A,FALSE,"CONV3T.XLS";"Neto",#N/A,FALSE,"CONV3T.XLS";"UnoB",#N/A,FALSE,"CONV3T.XLS";"Bruto",#N/A,FALSE,"CONV4T.XLS";"Neto",#N/A,FALSE,"CONV4T.XLS";"UnoB",#N/A,FALSE,"CONV4T.XLS"}</definedName>
    <definedName name="___PEM96" localSheetId="1">#REF!</definedName>
    <definedName name="___PEM96" localSheetId="2">#REF!</definedName>
    <definedName name="___PEM96" localSheetId="3">#REF!</definedName>
    <definedName name="___PEM96" localSheetId="4">#REF!</definedName>
    <definedName name="___PEM96" localSheetId="5">#REF!</definedName>
    <definedName name="___PEM96" localSheetId="6">#REF!</definedName>
    <definedName name="___PEM96" localSheetId="7">#REF!</definedName>
    <definedName name="___PEM96" localSheetId="8">#REF!</definedName>
    <definedName name="___PEM96" localSheetId="9">#REF!</definedName>
    <definedName name="___PEM96">#REF!</definedName>
    <definedName name="___PIB08" localSheetId="1">#REF!</definedName>
    <definedName name="___PIB08" localSheetId="2">#REF!</definedName>
    <definedName name="___PIB08" localSheetId="3">#REF!</definedName>
    <definedName name="___PIB08" localSheetId="4">#REF!</definedName>
    <definedName name="___PIB08" localSheetId="5">#REF!</definedName>
    <definedName name="___PIB08" localSheetId="6">#REF!</definedName>
    <definedName name="___PIB08" localSheetId="7">#REF!</definedName>
    <definedName name="___PIB08" localSheetId="8">#REF!</definedName>
    <definedName name="___PIB08" localSheetId="9">#REF!</definedName>
    <definedName name="___PIB08">#REF!</definedName>
    <definedName name="___PIP96" localSheetId="1">#REF!</definedName>
    <definedName name="___PIP96" localSheetId="2">#REF!</definedName>
    <definedName name="___PIP96" localSheetId="3">#REF!</definedName>
    <definedName name="___PIP96" localSheetId="4">#REF!</definedName>
    <definedName name="___PIP96" localSheetId="5">#REF!</definedName>
    <definedName name="___PIP96" localSheetId="6">#REF!</definedName>
    <definedName name="___PIP96" localSheetId="7">#REF!</definedName>
    <definedName name="___PIP96" localSheetId="8">#REF!</definedName>
    <definedName name="___PIP96" localSheetId="9">#REF!</definedName>
    <definedName name="___PIP96">#REF!</definedName>
    <definedName name="___SEP1">[10]!SEP&amp;[10]!OCT&amp;[10]!NOV&amp;[10]!DIC</definedName>
    <definedName name="___SEP2" localSheetId="6">[6]edofza9!$C$22</definedName>
    <definedName name="___SEP2">[7]edofza9!$C$22</definedName>
    <definedName name="___smg97">'[8]Premisa macro'!$E$4</definedName>
    <definedName name="___syt03" localSheetId="1">#REF!</definedName>
    <definedName name="___syt03" localSheetId="2">#REF!</definedName>
    <definedName name="___syt03" localSheetId="3">#REF!</definedName>
    <definedName name="___syt03" localSheetId="4">#REF!</definedName>
    <definedName name="___syt03" localSheetId="5">#REF!</definedName>
    <definedName name="___syt03" localSheetId="6">#REF!</definedName>
    <definedName name="___syt03" localSheetId="7">#REF!</definedName>
    <definedName name="___syt03" localSheetId="8">#REF!</definedName>
    <definedName name="___syt03" localSheetId="9">#REF!</definedName>
    <definedName name="___syt03">#REF!</definedName>
    <definedName name="___TDC2001">'[9]Tipos de Cambio'!$C$4</definedName>
    <definedName name="___tul2" localSheetId="1" hidden="1">{"Bruto",#N/A,FALSE,"CONV3T.XLS";"Neto",#N/A,FALSE,"CONV3T.XLS";"UnoB",#N/A,FALSE,"CONV3T.XLS";"Bruto",#N/A,FALSE,"CONV4T.XLS";"Neto",#N/A,FALSE,"CONV4T.XLS";"UnoB",#N/A,FALSE,"CONV4T.XLS"}</definedName>
    <definedName name="___tul2" localSheetId="2" hidden="1">{"Bruto",#N/A,FALSE,"CONV3T.XLS";"Neto",#N/A,FALSE,"CONV3T.XLS";"UnoB",#N/A,FALSE,"CONV3T.XLS";"Bruto",#N/A,FALSE,"CONV4T.XLS";"Neto",#N/A,FALSE,"CONV4T.XLS";"UnoB",#N/A,FALSE,"CONV4T.XLS"}</definedName>
    <definedName name="___tul2" localSheetId="3" hidden="1">{"Bruto",#N/A,FALSE,"CONV3T.XLS";"Neto",#N/A,FALSE,"CONV3T.XLS";"UnoB",#N/A,FALSE,"CONV3T.XLS";"Bruto",#N/A,FALSE,"CONV4T.XLS";"Neto",#N/A,FALSE,"CONV4T.XLS";"UnoB",#N/A,FALSE,"CONV4T.XLS"}</definedName>
    <definedName name="___tul2" localSheetId="4" hidden="1">{"Bruto",#N/A,FALSE,"CONV3T.XLS";"Neto",#N/A,FALSE,"CONV3T.XLS";"UnoB",#N/A,FALSE,"CONV3T.XLS";"Bruto",#N/A,FALSE,"CONV4T.XLS";"Neto",#N/A,FALSE,"CONV4T.XLS";"UnoB",#N/A,FALSE,"CONV4T.XLS"}</definedName>
    <definedName name="___tul2" localSheetId="5" hidden="1">{"Bruto",#N/A,FALSE,"CONV3T.XLS";"Neto",#N/A,FALSE,"CONV3T.XLS";"UnoB",#N/A,FALSE,"CONV3T.XLS";"Bruto",#N/A,FALSE,"CONV4T.XLS";"Neto",#N/A,FALSE,"CONV4T.XLS";"UnoB",#N/A,FALSE,"CONV4T.XLS"}</definedName>
    <definedName name="___tul2" localSheetId="6" hidden="1">{"Bruto",#N/A,FALSE,"CONV3T.XLS";"Neto",#N/A,FALSE,"CONV3T.XLS";"UnoB",#N/A,FALSE,"CONV3T.XLS";"Bruto",#N/A,FALSE,"CONV4T.XLS";"Neto",#N/A,FALSE,"CONV4T.XLS";"UnoB",#N/A,FALSE,"CONV4T.XLS"}</definedName>
    <definedName name="___tul2" localSheetId="7" hidden="1">{"Bruto",#N/A,FALSE,"CONV3T.XLS";"Neto",#N/A,FALSE,"CONV3T.XLS";"UnoB",#N/A,FALSE,"CONV3T.XLS";"Bruto",#N/A,FALSE,"CONV4T.XLS";"Neto",#N/A,FALSE,"CONV4T.XLS";"UnoB",#N/A,FALSE,"CONV4T.XLS"}</definedName>
    <definedName name="___tul2" localSheetId="8" hidden="1">{"Bruto",#N/A,FALSE,"CONV3T.XLS";"Neto",#N/A,FALSE,"CONV3T.XLS";"UnoB",#N/A,FALSE,"CONV3T.XLS";"Bruto",#N/A,FALSE,"CONV4T.XLS";"Neto",#N/A,FALSE,"CONV4T.XLS";"UnoB",#N/A,FALSE,"CONV4T.XLS"}</definedName>
    <definedName name="___tul2" localSheetId="9" hidden="1">{"Bruto",#N/A,FALSE,"CONV3T.XLS";"Neto",#N/A,FALSE,"CONV3T.XLS";"UnoB",#N/A,FALSE,"CONV3T.XLS";"Bruto",#N/A,FALSE,"CONV4T.XLS";"Neto",#N/A,FALSE,"CONV4T.XLS";"UnoB",#N/A,FALSE,"CONV4T.XLS"}</definedName>
    <definedName name="___tul2" hidden="1">{"Bruto",#N/A,FALSE,"CONV3T.XLS";"Neto",#N/A,FALSE,"CONV3T.XLS";"UnoB",#N/A,FALSE,"CONV3T.XLS";"Bruto",#N/A,FALSE,"CONV4T.XLS";"Neto",#N/A,FALSE,"CONV4T.XLS";"UnoB",#N/A,FALSE,"CONV4T.XLS"}</definedName>
    <definedName name="___TUL4" localSheetId="1" hidden="1">{"Bruto",#N/A,FALSE,"CONV3T.XLS";"Neto",#N/A,FALSE,"CONV3T.XLS";"UnoB",#N/A,FALSE,"CONV3T.XLS";"Bruto",#N/A,FALSE,"CONV4T.XLS";"Neto",#N/A,FALSE,"CONV4T.XLS";"UnoB",#N/A,FALSE,"CONV4T.XLS"}</definedName>
    <definedName name="___TUL4" localSheetId="2" hidden="1">{"Bruto",#N/A,FALSE,"CONV3T.XLS";"Neto",#N/A,FALSE,"CONV3T.XLS";"UnoB",#N/A,FALSE,"CONV3T.XLS";"Bruto",#N/A,FALSE,"CONV4T.XLS";"Neto",#N/A,FALSE,"CONV4T.XLS";"UnoB",#N/A,FALSE,"CONV4T.XLS"}</definedName>
    <definedName name="___TUL4" localSheetId="3" hidden="1">{"Bruto",#N/A,FALSE,"CONV3T.XLS";"Neto",#N/A,FALSE,"CONV3T.XLS";"UnoB",#N/A,FALSE,"CONV3T.XLS";"Bruto",#N/A,FALSE,"CONV4T.XLS";"Neto",#N/A,FALSE,"CONV4T.XLS";"UnoB",#N/A,FALSE,"CONV4T.XLS"}</definedName>
    <definedName name="___TUL4" localSheetId="4" hidden="1">{"Bruto",#N/A,FALSE,"CONV3T.XLS";"Neto",#N/A,FALSE,"CONV3T.XLS";"UnoB",#N/A,FALSE,"CONV3T.XLS";"Bruto",#N/A,FALSE,"CONV4T.XLS";"Neto",#N/A,FALSE,"CONV4T.XLS";"UnoB",#N/A,FALSE,"CONV4T.XLS"}</definedName>
    <definedName name="___TUL4" localSheetId="5" hidden="1">{"Bruto",#N/A,FALSE,"CONV3T.XLS";"Neto",#N/A,FALSE,"CONV3T.XLS";"UnoB",#N/A,FALSE,"CONV3T.XLS";"Bruto",#N/A,FALSE,"CONV4T.XLS";"Neto",#N/A,FALSE,"CONV4T.XLS";"UnoB",#N/A,FALSE,"CONV4T.XLS"}</definedName>
    <definedName name="___TUL4" localSheetId="6" hidden="1">{"Bruto",#N/A,FALSE,"CONV3T.XLS";"Neto",#N/A,FALSE,"CONV3T.XLS";"UnoB",#N/A,FALSE,"CONV3T.XLS";"Bruto",#N/A,FALSE,"CONV4T.XLS";"Neto",#N/A,FALSE,"CONV4T.XLS";"UnoB",#N/A,FALSE,"CONV4T.XLS"}</definedName>
    <definedName name="___TUL4" localSheetId="7" hidden="1">{"Bruto",#N/A,FALSE,"CONV3T.XLS";"Neto",#N/A,FALSE,"CONV3T.XLS";"UnoB",#N/A,FALSE,"CONV3T.XLS";"Bruto",#N/A,FALSE,"CONV4T.XLS";"Neto",#N/A,FALSE,"CONV4T.XLS";"UnoB",#N/A,FALSE,"CONV4T.XLS"}</definedName>
    <definedName name="___TUL4" localSheetId="8" hidden="1">{"Bruto",#N/A,FALSE,"CONV3T.XLS";"Neto",#N/A,FALSE,"CONV3T.XLS";"UnoB",#N/A,FALSE,"CONV3T.XLS";"Bruto",#N/A,FALSE,"CONV4T.XLS";"Neto",#N/A,FALSE,"CONV4T.XLS";"UnoB",#N/A,FALSE,"CONV4T.XLS"}</definedName>
    <definedName name="___TUL4" localSheetId="9" hidden="1">{"Bruto",#N/A,FALSE,"CONV3T.XLS";"Neto",#N/A,FALSE,"CONV3T.XLS";"UnoB",#N/A,FALSE,"CONV3T.XLS";"Bruto",#N/A,FALSE,"CONV4T.XLS";"Neto",#N/A,FALSE,"CONV4T.XLS";"UnoB",#N/A,FALSE,"CONV4T.XLS"}</definedName>
    <definedName name="___TUL4" hidden="1">{"Bruto",#N/A,FALSE,"CONV3T.XLS";"Neto",#N/A,FALSE,"CONV3T.XLS";"UnoB",#N/A,FALSE,"CONV3T.XLS";"Bruto",#N/A,FALSE,"CONV4T.XLS";"Neto",#N/A,FALSE,"CONV4T.XLS";"UnoB",#N/A,FALSE,"CONV4T.XLS"}</definedName>
    <definedName name="___WRN4444" localSheetId="1" hidden="1">{"Bruto",#N/A,FALSE,"CONV3T.XLS";"Neto",#N/A,FALSE,"CONV3T.XLS";"UnoB",#N/A,FALSE,"CONV3T.XLS";"Bruto",#N/A,FALSE,"CONV4T.XLS";"Neto",#N/A,FALSE,"CONV4T.XLS";"UnoB",#N/A,FALSE,"CONV4T.XLS"}</definedName>
    <definedName name="___WRN4444" localSheetId="2" hidden="1">{"Bruto",#N/A,FALSE,"CONV3T.XLS";"Neto",#N/A,FALSE,"CONV3T.XLS";"UnoB",#N/A,FALSE,"CONV3T.XLS";"Bruto",#N/A,FALSE,"CONV4T.XLS";"Neto",#N/A,FALSE,"CONV4T.XLS";"UnoB",#N/A,FALSE,"CONV4T.XLS"}</definedName>
    <definedName name="___WRN4444" localSheetId="3" hidden="1">{"Bruto",#N/A,FALSE,"CONV3T.XLS";"Neto",#N/A,FALSE,"CONV3T.XLS";"UnoB",#N/A,FALSE,"CONV3T.XLS";"Bruto",#N/A,FALSE,"CONV4T.XLS";"Neto",#N/A,FALSE,"CONV4T.XLS";"UnoB",#N/A,FALSE,"CONV4T.XLS"}</definedName>
    <definedName name="___WRN4444" localSheetId="4" hidden="1">{"Bruto",#N/A,FALSE,"CONV3T.XLS";"Neto",#N/A,FALSE,"CONV3T.XLS";"UnoB",#N/A,FALSE,"CONV3T.XLS";"Bruto",#N/A,FALSE,"CONV4T.XLS";"Neto",#N/A,FALSE,"CONV4T.XLS";"UnoB",#N/A,FALSE,"CONV4T.XLS"}</definedName>
    <definedName name="___WRN4444" localSheetId="5" hidden="1">{"Bruto",#N/A,FALSE,"CONV3T.XLS";"Neto",#N/A,FALSE,"CONV3T.XLS";"UnoB",#N/A,FALSE,"CONV3T.XLS";"Bruto",#N/A,FALSE,"CONV4T.XLS";"Neto",#N/A,FALSE,"CONV4T.XLS";"UnoB",#N/A,FALSE,"CONV4T.XLS"}</definedName>
    <definedName name="___WRN4444" localSheetId="6" hidden="1">{"Bruto",#N/A,FALSE,"CONV3T.XLS";"Neto",#N/A,FALSE,"CONV3T.XLS";"UnoB",#N/A,FALSE,"CONV3T.XLS";"Bruto",#N/A,FALSE,"CONV4T.XLS";"Neto",#N/A,FALSE,"CONV4T.XLS";"UnoB",#N/A,FALSE,"CONV4T.XLS"}</definedName>
    <definedName name="___WRN4444" localSheetId="7" hidden="1">{"Bruto",#N/A,FALSE,"CONV3T.XLS";"Neto",#N/A,FALSE,"CONV3T.XLS";"UnoB",#N/A,FALSE,"CONV3T.XLS";"Bruto",#N/A,FALSE,"CONV4T.XLS";"Neto",#N/A,FALSE,"CONV4T.XLS";"UnoB",#N/A,FALSE,"CONV4T.XLS"}</definedName>
    <definedName name="___WRN4444" localSheetId="8" hidden="1">{"Bruto",#N/A,FALSE,"CONV3T.XLS";"Neto",#N/A,FALSE,"CONV3T.XLS";"UnoB",#N/A,FALSE,"CONV3T.XLS";"Bruto",#N/A,FALSE,"CONV4T.XLS";"Neto",#N/A,FALSE,"CONV4T.XLS";"UnoB",#N/A,FALSE,"CONV4T.XLS"}</definedName>
    <definedName name="___WRN4444" localSheetId="9" hidden="1">{"Bruto",#N/A,FALSE,"CONV3T.XLS";"Neto",#N/A,FALSE,"CONV3T.XLS";"UnoB",#N/A,FALSE,"CONV3T.XLS";"Bruto",#N/A,FALSE,"CONV4T.XLS";"Neto",#N/A,FALSE,"CONV4T.XLS";"UnoB",#N/A,FALSE,"CONV4T.XLS"}</definedName>
    <definedName name="___WRN4444" hidden="1">{"Bruto",#N/A,FALSE,"CONV3T.XLS";"Neto",#N/A,FALSE,"CONV3T.XLS";"UnoB",#N/A,FALSE,"CONV3T.XLS";"Bruto",#N/A,FALSE,"CONV4T.XLS";"Neto",#N/A,FALSE,"CONV4T.XLS";"UnoB",#N/A,FALSE,"CONV4T.XLS"}</definedName>
    <definedName name="__ABR1">[10]!ABR&amp;[10]!MAY&amp;[10]!JUN&amp;[10]!JUL&amp;[10]!AGO&amp;[10]!SEP</definedName>
    <definedName name="__ABR2" localSheetId="6">[6]edofza4!$C$22</definedName>
    <definedName name="__ABR2">[7]edofza4!$C$22</definedName>
    <definedName name="__AGO1" localSheetId="0">[1]!AGO&amp;[1]!SEP&amp;[1]!OCT&amp;[1]!NOV&amp;[1]!DIC</definedName>
    <definedName name="__AGO1" localSheetId="1">[1]!AGO&amp;[1]!SEP&amp;[1]!OCT&amp;[1]!NOV&amp;[1]!DIC</definedName>
    <definedName name="__AGO1" localSheetId="2">[1]!AGO&amp;[1]!SEP&amp;[1]!OCT&amp;[1]!NOV&amp;[1]!DIC</definedName>
    <definedName name="__AGO1" localSheetId="3">[1]!AGO&amp;[1]!SEP&amp;[1]!OCT&amp;[1]!NOV&amp;[1]!DIC</definedName>
    <definedName name="__AGO1" localSheetId="4">[1]!AGO&amp;[1]!SEP&amp;[1]!OCT&amp;[1]!NOV&amp;[1]!DIC</definedName>
    <definedName name="__AGO1" localSheetId="5">[1]!AGO&amp;[1]!SEP&amp;[1]!OCT&amp;[1]!NOV&amp;[1]!DIC</definedName>
    <definedName name="__AGO1" localSheetId="6">[2]!AGO&amp;[2]!SEP&amp;[2]!OCT&amp;[2]!NOV&amp;[2]!DIC</definedName>
    <definedName name="__AGO1" localSheetId="7">[3]!AGO&amp;[3]!SEP&amp;[3]!OCT&amp;[3]!NOV&amp;[3]!DIC</definedName>
    <definedName name="__AGO1" localSheetId="8">[1]!AGO&amp;[1]!SEP&amp;[1]!OCT&amp;[1]!NOV&amp;[1]!DIC</definedName>
    <definedName name="__AGO1" localSheetId="9">[1]!AGO&amp;[1]!SEP&amp;[1]!OCT&amp;[1]!NOV&amp;[1]!DIC</definedName>
    <definedName name="__AGO1">[1]!AGO&amp;[1]!SEP&amp;[1]!OCT&amp;[1]!NOV&amp;[1]!DIC</definedName>
    <definedName name="__AGO2" localSheetId="6">[6]edofza8!$C$22</definedName>
    <definedName name="__AGO2">[7]edofza8!$C$22</definedName>
    <definedName name="__ASA96" localSheetId="1">#REF!</definedName>
    <definedName name="__ASA96" localSheetId="2">#REF!</definedName>
    <definedName name="__ASA96" localSheetId="3">#REF!</definedName>
    <definedName name="__ASA96" localSheetId="4">#REF!</definedName>
    <definedName name="__ASA96" localSheetId="5">#REF!</definedName>
    <definedName name="__ASA96" localSheetId="6">#REF!</definedName>
    <definedName name="__ASA96" localSheetId="7">#REF!</definedName>
    <definedName name="__ASA96" localSheetId="8">#REF!</definedName>
    <definedName name="__ASA96" localSheetId="9">#REF!</definedName>
    <definedName name="__ASA96">#REF!</definedName>
    <definedName name="__cad179" localSheetId="1">'[4]Mod Eco Controlados 99'!#REF!</definedName>
    <definedName name="__cad179" localSheetId="2">'[4]Mod Eco Controlados 99'!#REF!</definedName>
    <definedName name="__cad179" localSheetId="3">'[4]Mod Eco Controlados 99'!#REF!</definedName>
    <definedName name="__cad179" localSheetId="4">'[4]Mod Eco Controlados 99'!#REF!</definedName>
    <definedName name="__cad179" localSheetId="5">'[4]Mod Eco Controlados 99'!#REF!</definedName>
    <definedName name="__cad179" localSheetId="6">'[4]Mod Eco Controlados 99'!#REF!</definedName>
    <definedName name="__cad179" localSheetId="7">'[4]Mod Eco Controlados 99'!#REF!</definedName>
    <definedName name="__cad179" localSheetId="8">'[4]Mod Eco Controlados 99'!#REF!</definedName>
    <definedName name="__cad179" localSheetId="9">'[4]Mod Eco Controlados 99'!#REF!</definedName>
    <definedName name="__cad179">'[4]Mod Eco Controlados 99'!#REF!</definedName>
    <definedName name="__CAN2" localSheetId="0" hidden="1">{"Bruto",#N/A,FALSE,"CONV3T.XLS";"Neto",#N/A,FALSE,"CONV3T.XLS";"UnoB",#N/A,FALSE,"CONV3T.XLS";"Bruto",#N/A,FALSE,"CONV4T.XLS";"Neto",#N/A,FALSE,"CONV4T.XLS";"UnoB",#N/A,FALSE,"CONV4T.XLS"}</definedName>
    <definedName name="__CAN2" localSheetId="1" hidden="1">{"Bruto",#N/A,FALSE,"CONV3T.XLS";"Neto",#N/A,FALSE,"CONV3T.XLS";"UnoB",#N/A,FALSE,"CONV3T.XLS";"Bruto",#N/A,FALSE,"CONV4T.XLS";"Neto",#N/A,FALSE,"CONV4T.XLS";"UnoB",#N/A,FALSE,"CONV4T.XLS"}</definedName>
    <definedName name="__CAN2" localSheetId="2" hidden="1">{"Bruto",#N/A,FALSE,"CONV3T.XLS";"Neto",#N/A,FALSE,"CONV3T.XLS";"UnoB",#N/A,FALSE,"CONV3T.XLS";"Bruto",#N/A,FALSE,"CONV4T.XLS";"Neto",#N/A,FALSE,"CONV4T.XLS";"UnoB",#N/A,FALSE,"CONV4T.XLS"}</definedName>
    <definedName name="__CAN2" localSheetId="3" hidden="1">{"Bruto",#N/A,FALSE,"CONV3T.XLS";"Neto",#N/A,FALSE,"CONV3T.XLS";"UnoB",#N/A,FALSE,"CONV3T.XLS";"Bruto",#N/A,FALSE,"CONV4T.XLS";"Neto",#N/A,FALSE,"CONV4T.XLS";"UnoB",#N/A,FALSE,"CONV4T.XLS"}</definedName>
    <definedName name="__CAN2" localSheetId="4" hidden="1">{"Bruto",#N/A,FALSE,"CONV3T.XLS";"Neto",#N/A,FALSE,"CONV3T.XLS";"UnoB",#N/A,FALSE,"CONV3T.XLS";"Bruto",#N/A,FALSE,"CONV4T.XLS";"Neto",#N/A,FALSE,"CONV4T.XLS";"UnoB",#N/A,FALSE,"CONV4T.XLS"}</definedName>
    <definedName name="__CAN2" localSheetId="5" hidden="1">{"Bruto",#N/A,FALSE,"CONV3T.XLS";"Neto",#N/A,FALSE,"CONV3T.XLS";"UnoB",#N/A,FALSE,"CONV3T.XLS";"Bruto",#N/A,FALSE,"CONV4T.XLS";"Neto",#N/A,FALSE,"CONV4T.XLS";"UnoB",#N/A,FALSE,"CONV4T.XLS"}</definedName>
    <definedName name="__CAN2" localSheetId="6" hidden="1">{"Bruto",#N/A,FALSE,"CONV3T.XLS";"Neto",#N/A,FALSE,"CONV3T.XLS";"UnoB",#N/A,FALSE,"CONV3T.XLS";"Bruto",#N/A,FALSE,"CONV4T.XLS";"Neto",#N/A,FALSE,"CONV4T.XLS";"UnoB",#N/A,FALSE,"CONV4T.XLS"}</definedName>
    <definedName name="__CAN2" localSheetId="7" hidden="1">{"Bruto",#N/A,FALSE,"CONV3T.XLS";"Neto",#N/A,FALSE,"CONV3T.XLS";"UnoB",#N/A,FALSE,"CONV3T.XLS";"Bruto",#N/A,FALSE,"CONV4T.XLS";"Neto",#N/A,FALSE,"CONV4T.XLS";"UnoB",#N/A,FALSE,"CONV4T.XLS"}</definedName>
    <definedName name="__CAN2" localSheetId="8" hidden="1">{"Bruto",#N/A,FALSE,"CONV3T.XLS";"Neto",#N/A,FALSE,"CONV3T.XLS";"UnoB",#N/A,FALSE,"CONV3T.XLS";"Bruto",#N/A,FALSE,"CONV4T.XLS";"Neto",#N/A,FALSE,"CONV4T.XLS";"UnoB",#N/A,FALSE,"CONV4T.XLS"}</definedName>
    <definedName name="__CAN2" localSheetId="9" hidden="1">{"Bruto",#N/A,FALSE,"CONV3T.XLS";"Neto",#N/A,FALSE,"CONV3T.XLS";"UnoB",#N/A,FALSE,"CONV3T.XLS";"Bruto",#N/A,FALSE,"CONV4T.XLS";"Neto",#N/A,FALSE,"CONV4T.XLS";"UnoB",#N/A,FALSE,"CONV4T.XLS"}</definedName>
    <definedName name="__CAN2" hidden="1">{"Bruto",#N/A,FALSE,"CONV3T.XLS";"Neto",#N/A,FALSE,"CONV3T.XLS";"UnoB",#N/A,FALSE,"CONV3T.XLS";"Bruto",#N/A,FALSE,"CONV4T.XLS";"Neto",#N/A,FALSE,"CONV4T.XLS";"UnoB",#N/A,FALSE,"CONV4T.XLS"}</definedName>
    <definedName name="__CAN4" localSheetId="0" hidden="1">{"Bruto",#N/A,FALSE,"CONV3T.XLS";"Neto",#N/A,FALSE,"CONV3T.XLS";"UnoB",#N/A,FALSE,"CONV3T.XLS";"Bruto",#N/A,FALSE,"CONV4T.XLS";"Neto",#N/A,FALSE,"CONV4T.XLS";"UnoB",#N/A,FALSE,"CONV4T.XLS"}</definedName>
    <definedName name="__CAN4" localSheetId="1" hidden="1">{"Bruto",#N/A,FALSE,"CONV3T.XLS";"Neto",#N/A,FALSE,"CONV3T.XLS";"UnoB",#N/A,FALSE,"CONV3T.XLS";"Bruto",#N/A,FALSE,"CONV4T.XLS";"Neto",#N/A,FALSE,"CONV4T.XLS";"UnoB",#N/A,FALSE,"CONV4T.XLS"}</definedName>
    <definedName name="__CAN4" localSheetId="2" hidden="1">{"Bruto",#N/A,FALSE,"CONV3T.XLS";"Neto",#N/A,FALSE,"CONV3T.XLS";"UnoB",#N/A,FALSE,"CONV3T.XLS";"Bruto",#N/A,FALSE,"CONV4T.XLS";"Neto",#N/A,FALSE,"CONV4T.XLS";"UnoB",#N/A,FALSE,"CONV4T.XLS"}</definedName>
    <definedName name="__CAN4" localSheetId="3" hidden="1">{"Bruto",#N/A,FALSE,"CONV3T.XLS";"Neto",#N/A,FALSE,"CONV3T.XLS";"UnoB",#N/A,FALSE,"CONV3T.XLS";"Bruto",#N/A,FALSE,"CONV4T.XLS";"Neto",#N/A,FALSE,"CONV4T.XLS";"UnoB",#N/A,FALSE,"CONV4T.XLS"}</definedName>
    <definedName name="__CAN4" localSheetId="4" hidden="1">{"Bruto",#N/A,FALSE,"CONV3T.XLS";"Neto",#N/A,FALSE,"CONV3T.XLS";"UnoB",#N/A,FALSE,"CONV3T.XLS";"Bruto",#N/A,FALSE,"CONV4T.XLS";"Neto",#N/A,FALSE,"CONV4T.XLS";"UnoB",#N/A,FALSE,"CONV4T.XLS"}</definedName>
    <definedName name="__CAN4" localSheetId="5" hidden="1">{"Bruto",#N/A,FALSE,"CONV3T.XLS";"Neto",#N/A,FALSE,"CONV3T.XLS";"UnoB",#N/A,FALSE,"CONV3T.XLS";"Bruto",#N/A,FALSE,"CONV4T.XLS";"Neto",#N/A,FALSE,"CONV4T.XLS";"UnoB",#N/A,FALSE,"CONV4T.XLS"}</definedName>
    <definedName name="__CAN4" localSheetId="6" hidden="1">{"Bruto",#N/A,FALSE,"CONV3T.XLS";"Neto",#N/A,FALSE,"CONV3T.XLS";"UnoB",#N/A,FALSE,"CONV3T.XLS";"Bruto",#N/A,FALSE,"CONV4T.XLS";"Neto",#N/A,FALSE,"CONV4T.XLS";"UnoB",#N/A,FALSE,"CONV4T.XLS"}</definedName>
    <definedName name="__CAN4" localSheetId="7" hidden="1">{"Bruto",#N/A,FALSE,"CONV3T.XLS";"Neto",#N/A,FALSE,"CONV3T.XLS";"UnoB",#N/A,FALSE,"CONV3T.XLS";"Bruto",#N/A,FALSE,"CONV4T.XLS";"Neto",#N/A,FALSE,"CONV4T.XLS";"UnoB",#N/A,FALSE,"CONV4T.XLS"}</definedName>
    <definedName name="__CAN4" localSheetId="8" hidden="1">{"Bruto",#N/A,FALSE,"CONV3T.XLS";"Neto",#N/A,FALSE,"CONV3T.XLS";"UnoB",#N/A,FALSE,"CONV3T.XLS";"Bruto",#N/A,FALSE,"CONV4T.XLS";"Neto",#N/A,FALSE,"CONV4T.XLS";"UnoB",#N/A,FALSE,"CONV4T.XLS"}</definedName>
    <definedName name="__CAN4" localSheetId="9"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FD02" localSheetId="1">#REF!</definedName>
    <definedName name="__CFD02" localSheetId="2">#REF!</definedName>
    <definedName name="__CFD02" localSheetId="3">#REF!</definedName>
    <definedName name="__CFD02" localSheetId="4">#REF!</definedName>
    <definedName name="__CFD02" localSheetId="5">#REF!</definedName>
    <definedName name="__CFD02" localSheetId="6">#REF!</definedName>
    <definedName name="__CFD02" localSheetId="7">#REF!</definedName>
    <definedName name="__CFD02" localSheetId="8">#REF!</definedName>
    <definedName name="__CFD02" localSheetId="9">#REF!</definedName>
    <definedName name="__CFD02">#REF!</definedName>
    <definedName name="__CFE96" localSheetId="1">#REF!</definedName>
    <definedName name="__CFE96" localSheetId="2">#REF!</definedName>
    <definedName name="__CFE96" localSheetId="3">#REF!</definedName>
    <definedName name="__CFE96" localSheetId="4">#REF!</definedName>
    <definedName name="__CFE96" localSheetId="5">#REF!</definedName>
    <definedName name="__CFE96" localSheetId="6">#REF!</definedName>
    <definedName name="__CFE96" localSheetId="7">#REF!</definedName>
    <definedName name="__CFE96" localSheetId="8">#REF!</definedName>
    <definedName name="__CFE96" localSheetId="9">#REF!</definedName>
    <definedName name="__CFE96">#REF!</definedName>
    <definedName name="__CON96" localSheetId="1">#REF!</definedName>
    <definedName name="__CON96" localSheetId="2">#REF!</definedName>
    <definedName name="__CON96" localSheetId="3">#REF!</definedName>
    <definedName name="__CON96" localSheetId="4">#REF!</definedName>
    <definedName name="__CON96" localSheetId="5">#REF!</definedName>
    <definedName name="__CON96" localSheetId="6">#REF!</definedName>
    <definedName name="__CON96" localSheetId="7">#REF!</definedName>
    <definedName name="__CON96" localSheetId="8">#REF!</definedName>
    <definedName name="__CON96" localSheetId="9">#REF!</definedName>
    <definedName name="__CON96">#REF!</definedName>
    <definedName name="__COR4" localSheetId="0" hidden="1">{"Bruto",#N/A,FALSE,"CONV3T.XLS";"Neto",#N/A,FALSE,"CONV3T.XLS";"UnoB",#N/A,FALSE,"CONV3T.XLS";"Bruto",#N/A,FALSE,"CONV4T.XLS";"Neto",#N/A,FALSE,"CONV4T.XLS";"UnoB",#N/A,FALSE,"CONV4T.XLS"}</definedName>
    <definedName name="__COR4" localSheetId="1" hidden="1">{"Bruto",#N/A,FALSE,"CONV3T.XLS";"Neto",#N/A,FALSE,"CONV3T.XLS";"UnoB",#N/A,FALSE,"CONV3T.XLS";"Bruto",#N/A,FALSE,"CONV4T.XLS";"Neto",#N/A,FALSE,"CONV4T.XLS";"UnoB",#N/A,FALSE,"CONV4T.XLS"}</definedName>
    <definedName name="__COR4" localSheetId="2" hidden="1">{"Bruto",#N/A,FALSE,"CONV3T.XLS";"Neto",#N/A,FALSE,"CONV3T.XLS";"UnoB",#N/A,FALSE,"CONV3T.XLS";"Bruto",#N/A,FALSE,"CONV4T.XLS";"Neto",#N/A,FALSE,"CONV4T.XLS";"UnoB",#N/A,FALSE,"CONV4T.XLS"}</definedName>
    <definedName name="__COR4" localSheetId="3" hidden="1">{"Bruto",#N/A,FALSE,"CONV3T.XLS";"Neto",#N/A,FALSE,"CONV3T.XLS";"UnoB",#N/A,FALSE,"CONV3T.XLS";"Bruto",#N/A,FALSE,"CONV4T.XLS";"Neto",#N/A,FALSE,"CONV4T.XLS";"UnoB",#N/A,FALSE,"CONV4T.XLS"}</definedName>
    <definedName name="__COR4" localSheetId="4" hidden="1">{"Bruto",#N/A,FALSE,"CONV3T.XLS";"Neto",#N/A,FALSE,"CONV3T.XLS";"UnoB",#N/A,FALSE,"CONV3T.XLS";"Bruto",#N/A,FALSE,"CONV4T.XLS";"Neto",#N/A,FALSE,"CONV4T.XLS";"UnoB",#N/A,FALSE,"CONV4T.XLS"}</definedName>
    <definedName name="__COR4" localSheetId="5" hidden="1">{"Bruto",#N/A,FALSE,"CONV3T.XLS";"Neto",#N/A,FALSE,"CONV3T.XLS";"UnoB",#N/A,FALSE,"CONV3T.XLS";"Bruto",#N/A,FALSE,"CONV4T.XLS";"Neto",#N/A,FALSE,"CONV4T.XLS";"UnoB",#N/A,FALSE,"CONV4T.XLS"}</definedName>
    <definedName name="__COR4" localSheetId="6" hidden="1">{"Bruto",#N/A,FALSE,"CONV3T.XLS";"Neto",#N/A,FALSE,"CONV3T.XLS";"UnoB",#N/A,FALSE,"CONV3T.XLS";"Bruto",#N/A,FALSE,"CONV4T.XLS";"Neto",#N/A,FALSE,"CONV4T.XLS";"UnoB",#N/A,FALSE,"CONV4T.XLS"}</definedName>
    <definedName name="__COR4" localSheetId="7" hidden="1">{"Bruto",#N/A,FALSE,"CONV3T.XLS";"Neto",#N/A,FALSE,"CONV3T.XLS";"UnoB",#N/A,FALSE,"CONV3T.XLS";"Bruto",#N/A,FALSE,"CONV4T.XLS";"Neto",#N/A,FALSE,"CONV4T.XLS";"UnoB",#N/A,FALSE,"CONV4T.XLS"}</definedName>
    <definedName name="__COR4" localSheetId="8" hidden="1">{"Bruto",#N/A,FALSE,"CONV3T.XLS";"Neto",#N/A,FALSE,"CONV3T.XLS";"UnoB",#N/A,FALSE,"CONV3T.XLS";"Bruto",#N/A,FALSE,"CONV4T.XLS";"Neto",#N/A,FALSE,"CONV4T.XLS";"UnoB",#N/A,FALSE,"CONV4T.XLS"}</definedName>
    <definedName name="__COR4" localSheetId="9"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localSheetId="0" hidden="1">{"Bruto",#N/A,FALSE,"CONV3T.XLS";"Neto",#N/A,FALSE,"CONV3T.XLS";"UnoB",#N/A,FALSE,"CONV3T.XLS";"Bruto",#N/A,FALSE,"CONV4T.XLS";"Neto",#N/A,FALSE,"CONV4T.XLS";"UnoB",#N/A,FALSE,"CONV4T.XLS"}</definedName>
    <definedName name="__COS4" localSheetId="1" hidden="1">{"Bruto",#N/A,FALSE,"CONV3T.XLS";"Neto",#N/A,FALSE,"CONV3T.XLS";"UnoB",#N/A,FALSE,"CONV3T.XLS";"Bruto",#N/A,FALSE,"CONV4T.XLS";"Neto",#N/A,FALSE,"CONV4T.XLS";"UnoB",#N/A,FALSE,"CONV4T.XLS"}</definedName>
    <definedName name="__COS4" localSheetId="2" hidden="1">{"Bruto",#N/A,FALSE,"CONV3T.XLS";"Neto",#N/A,FALSE,"CONV3T.XLS";"UnoB",#N/A,FALSE,"CONV3T.XLS";"Bruto",#N/A,FALSE,"CONV4T.XLS";"Neto",#N/A,FALSE,"CONV4T.XLS";"UnoB",#N/A,FALSE,"CONV4T.XLS"}</definedName>
    <definedName name="__COS4" localSheetId="3" hidden="1">{"Bruto",#N/A,FALSE,"CONV3T.XLS";"Neto",#N/A,FALSE,"CONV3T.XLS";"UnoB",#N/A,FALSE,"CONV3T.XLS";"Bruto",#N/A,FALSE,"CONV4T.XLS";"Neto",#N/A,FALSE,"CONV4T.XLS";"UnoB",#N/A,FALSE,"CONV4T.XLS"}</definedName>
    <definedName name="__COS4" localSheetId="4" hidden="1">{"Bruto",#N/A,FALSE,"CONV3T.XLS";"Neto",#N/A,FALSE,"CONV3T.XLS";"UnoB",#N/A,FALSE,"CONV3T.XLS";"Bruto",#N/A,FALSE,"CONV4T.XLS";"Neto",#N/A,FALSE,"CONV4T.XLS";"UnoB",#N/A,FALSE,"CONV4T.XLS"}</definedName>
    <definedName name="__COS4" localSheetId="5" hidden="1">{"Bruto",#N/A,FALSE,"CONV3T.XLS";"Neto",#N/A,FALSE,"CONV3T.XLS";"UnoB",#N/A,FALSE,"CONV3T.XLS";"Bruto",#N/A,FALSE,"CONV4T.XLS";"Neto",#N/A,FALSE,"CONV4T.XLS";"UnoB",#N/A,FALSE,"CONV4T.XLS"}</definedName>
    <definedName name="__COS4" localSheetId="6" hidden="1">{"Bruto",#N/A,FALSE,"CONV3T.XLS";"Neto",#N/A,FALSE,"CONV3T.XLS";"UnoB",#N/A,FALSE,"CONV3T.XLS";"Bruto",#N/A,FALSE,"CONV4T.XLS";"Neto",#N/A,FALSE,"CONV4T.XLS";"UnoB",#N/A,FALSE,"CONV4T.XLS"}</definedName>
    <definedName name="__COS4" localSheetId="7" hidden="1">{"Bruto",#N/A,FALSE,"CONV3T.XLS";"Neto",#N/A,FALSE,"CONV3T.XLS";"UnoB",#N/A,FALSE,"CONV3T.XLS";"Bruto",#N/A,FALSE,"CONV4T.XLS";"Neto",#N/A,FALSE,"CONV4T.XLS";"UnoB",#N/A,FALSE,"CONV4T.XLS"}</definedName>
    <definedName name="__COS4" localSheetId="8" hidden="1">{"Bruto",#N/A,FALSE,"CONV3T.XLS";"Neto",#N/A,FALSE,"CONV3T.XLS";"UnoB",#N/A,FALSE,"CONV3T.XLS";"Bruto",#N/A,FALSE,"CONV4T.XLS";"Neto",#N/A,FALSE,"CONV4T.XLS";"UnoB",#N/A,FALSE,"CONV4T.XLS"}</definedName>
    <definedName name="__COS4" localSheetId="9"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'[8]Premisas IMSS'!$M$12</definedName>
    <definedName name="__def2">'[8]Premisas IMSS'!$M$13</definedName>
    <definedName name="__def3">'[8]Premisas IMSS'!$M$14</definedName>
    <definedName name="__def4">'[8]Premisas IMSS'!$M$15</definedName>
    <definedName name="__def5">'[8]Premisas IMSS'!$M$16</definedName>
    <definedName name="__def6">'[8]Premisas IMSS'!$M$17</definedName>
    <definedName name="__DIC2" localSheetId="6">[6]edofza12!$C$22</definedName>
    <definedName name="__DIC2">[7]edofza12!$C$22</definedName>
    <definedName name="__ee1" localSheetId="0" hidden="1">{"Bruto",#N/A,FALSE,"CONV3T.XLS";"Neto",#N/A,FALSE,"CONV3T.XLS";"UnoB",#N/A,FALSE,"CONV3T.XLS";"Bruto",#N/A,FALSE,"CONV4T.XLS";"Neto",#N/A,FALSE,"CONV4T.XLS";"UnoB",#N/A,FALSE,"CONV4T.XLS"}</definedName>
    <definedName name="__ee1" localSheetId="1" hidden="1">{"Bruto",#N/A,FALSE,"CONV3T.XLS";"Neto",#N/A,FALSE,"CONV3T.XLS";"UnoB",#N/A,FALSE,"CONV3T.XLS";"Bruto",#N/A,FALSE,"CONV4T.XLS";"Neto",#N/A,FALSE,"CONV4T.XLS";"UnoB",#N/A,FALSE,"CONV4T.XLS"}</definedName>
    <definedName name="__ee1" localSheetId="2" hidden="1">{"Bruto",#N/A,FALSE,"CONV3T.XLS";"Neto",#N/A,FALSE,"CONV3T.XLS";"UnoB",#N/A,FALSE,"CONV3T.XLS";"Bruto",#N/A,FALSE,"CONV4T.XLS";"Neto",#N/A,FALSE,"CONV4T.XLS";"UnoB",#N/A,FALSE,"CONV4T.XLS"}</definedName>
    <definedName name="__ee1" localSheetId="3" hidden="1">{"Bruto",#N/A,FALSE,"CONV3T.XLS";"Neto",#N/A,FALSE,"CONV3T.XLS";"UnoB",#N/A,FALSE,"CONV3T.XLS";"Bruto",#N/A,FALSE,"CONV4T.XLS";"Neto",#N/A,FALSE,"CONV4T.XLS";"UnoB",#N/A,FALSE,"CONV4T.XLS"}</definedName>
    <definedName name="__ee1" localSheetId="4" hidden="1">{"Bruto",#N/A,FALSE,"CONV3T.XLS";"Neto",#N/A,FALSE,"CONV3T.XLS";"UnoB",#N/A,FALSE,"CONV3T.XLS";"Bruto",#N/A,FALSE,"CONV4T.XLS";"Neto",#N/A,FALSE,"CONV4T.XLS";"UnoB",#N/A,FALSE,"CONV4T.XLS"}</definedName>
    <definedName name="__ee1" localSheetId="5" hidden="1">{"Bruto",#N/A,FALSE,"CONV3T.XLS";"Neto",#N/A,FALSE,"CONV3T.XLS";"UnoB",#N/A,FALSE,"CONV3T.XLS";"Bruto",#N/A,FALSE,"CONV4T.XLS";"Neto",#N/A,FALSE,"CONV4T.XLS";"UnoB",#N/A,FALSE,"CONV4T.XLS"}</definedName>
    <definedName name="__ee1" localSheetId="6" hidden="1">{"Bruto",#N/A,FALSE,"CONV3T.XLS";"Neto",#N/A,FALSE,"CONV3T.XLS";"UnoB",#N/A,FALSE,"CONV3T.XLS";"Bruto",#N/A,FALSE,"CONV4T.XLS";"Neto",#N/A,FALSE,"CONV4T.XLS";"UnoB",#N/A,FALSE,"CONV4T.XLS"}</definedName>
    <definedName name="__ee1" localSheetId="7" hidden="1">{"Bruto",#N/A,FALSE,"CONV3T.XLS";"Neto",#N/A,FALSE,"CONV3T.XLS";"UnoB",#N/A,FALSE,"CONV3T.XLS";"Bruto",#N/A,FALSE,"CONV4T.XLS";"Neto",#N/A,FALSE,"CONV4T.XLS";"UnoB",#N/A,FALSE,"CONV4T.XLS"}</definedName>
    <definedName name="__ee1" localSheetId="8" hidden="1">{"Bruto",#N/A,FALSE,"CONV3T.XLS";"Neto",#N/A,FALSE,"CONV3T.XLS";"UnoB",#N/A,FALSE,"CONV3T.XLS";"Bruto",#N/A,FALSE,"CONV4T.XLS";"Neto",#N/A,FALSE,"CONV4T.XLS";"UnoB",#N/A,FALSE,"CONV4T.XLS"}</definedName>
    <definedName name="__ee1" localSheetId="9" hidden="1">{"Bruto",#N/A,FALSE,"CONV3T.XLS";"Neto",#N/A,FALSE,"CONV3T.XLS";"UnoB",#N/A,FALSE,"CONV3T.XLS";"Bruto",#N/A,FALSE,"CONV4T.XLS";"Neto",#N/A,FALSE,"CONV4T.XLS";"UnoB",#N/A,FALSE,"CONV4T.XLS"}</definedName>
    <definedName name="__ee1" hidden="1">{"Bruto",#N/A,FALSE,"CONV3T.XLS";"Neto",#N/A,FALSE,"CONV3T.XLS";"UnoB",#N/A,FALSE,"CONV3T.XLS";"Bruto",#N/A,FALSE,"CONV4T.XLS";"Neto",#N/A,FALSE,"CONV4T.XLS";"UnoB",#N/A,FALSE,"CONV4T.XLS"}</definedName>
    <definedName name="__ENE2" localSheetId="6">[6]edofza1!$C$22</definedName>
    <definedName name="__ENE2">[7]edofza1!$C$22</definedName>
    <definedName name="__esc2" localSheetId="0" hidden="1">{"Bruto",#N/A,FALSE,"CONV3T.XLS";"Neto",#N/A,FALSE,"CONV3T.XLS";"UnoB",#N/A,FALSE,"CONV3T.XLS";"Bruto",#N/A,FALSE,"CONV4T.XLS";"Neto",#N/A,FALSE,"CONV4T.XLS";"UnoB",#N/A,FALSE,"CONV4T.XLS"}</definedName>
    <definedName name="__esc2" localSheetId="1" hidden="1">{"Bruto",#N/A,FALSE,"CONV3T.XLS";"Neto",#N/A,FALSE,"CONV3T.XLS";"UnoB",#N/A,FALSE,"CONV3T.XLS";"Bruto",#N/A,FALSE,"CONV4T.XLS";"Neto",#N/A,FALSE,"CONV4T.XLS";"UnoB",#N/A,FALSE,"CONV4T.XLS"}</definedName>
    <definedName name="__esc2" localSheetId="2" hidden="1">{"Bruto",#N/A,FALSE,"CONV3T.XLS";"Neto",#N/A,FALSE,"CONV3T.XLS";"UnoB",#N/A,FALSE,"CONV3T.XLS";"Bruto",#N/A,FALSE,"CONV4T.XLS";"Neto",#N/A,FALSE,"CONV4T.XLS";"UnoB",#N/A,FALSE,"CONV4T.XLS"}</definedName>
    <definedName name="__esc2" localSheetId="3" hidden="1">{"Bruto",#N/A,FALSE,"CONV3T.XLS";"Neto",#N/A,FALSE,"CONV3T.XLS";"UnoB",#N/A,FALSE,"CONV3T.XLS";"Bruto",#N/A,FALSE,"CONV4T.XLS";"Neto",#N/A,FALSE,"CONV4T.XLS";"UnoB",#N/A,FALSE,"CONV4T.XLS"}</definedName>
    <definedName name="__esc2" localSheetId="4" hidden="1">{"Bruto",#N/A,FALSE,"CONV3T.XLS";"Neto",#N/A,FALSE,"CONV3T.XLS";"UnoB",#N/A,FALSE,"CONV3T.XLS";"Bruto",#N/A,FALSE,"CONV4T.XLS";"Neto",#N/A,FALSE,"CONV4T.XLS";"UnoB",#N/A,FALSE,"CONV4T.XLS"}</definedName>
    <definedName name="__esc2" localSheetId="5" hidden="1">{"Bruto",#N/A,FALSE,"CONV3T.XLS";"Neto",#N/A,FALSE,"CONV3T.XLS";"UnoB",#N/A,FALSE,"CONV3T.XLS";"Bruto",#N/A,FALSE,"CONV4T.XLS";"Neto",#N/A,FALSE,"CONV4T.XLS";"UnoB",#N/A,FALSE,"CONV4T.XLS"}</definedName>
    <definedName name="__esc2" localSheetId="6" hidden="1">{"Bruto",#N/A,FALSE,"CONV3T.XLS";"Neto",#N/A,FALSE,"CONV3T.XLS";"UnoB",#N/A,FALSE,"CONV3T.XLS";"Bruto",#N/A,FALSE,"CONV4T.XLS";"Neto",#N/A,FALSE,"CONV4T.XLS";"UnoB",#N/A,FALSE,"CONV4T.XLS"}</definedName>
    <definedName name="__esc2" localSheetId="7" hidden="1">{"Bruto",#N/A,FALSE,"CONV3T.XLS";"Neto",#N/A,FALSE,"CONV3T.XLS";"UnoB",#N/A,FALSE,"CONV3T.XLS";"Bruto",#N/A,FALSE,"CONV4T.XLS";"Neto",#N/A,FALSE,"CONV4T.XLS";"UnoB",#N/A,FALSE,"CONV4T.XLS"}</definedName>
    <definedName name="__esc2" localSheetId="8" hidden="1">{"Bruto",#N/A,FALSE,"CONV3T.XLS";"Neto",#N/A,FALSE,"CONV3T.XLS";"UnoB",#N/A,FALSE,"CONV3T.XLS";"Bruto",#N/A,FALSE,"CONV4T.XLS";"Neto",#N/A,FALSE,"CONV4T.XLS";"UnoB",#N/A,FALSE,"CONV4T.XLS"}</definedName>
    <definedName name="__esc2" localSheetId="9" hidden="1">{"Bruto",#N/A,FALSE,"CONV3T.XLS";"Neto",#N/A,FALSE,"CONV3T.XLS";"UnoB",#N/A,FALSE,"CONV3T.XLS";"Bruto",#N/A,FALSE,"CONV4T.XLS";"Neto",#N/A,FALSE,"CONV4T.XLS";"UnoB",#N/A,FALSE,"CONV4T.XLS"}</definedName>
    <definedName name="__esc2" hidden="1">{"Bruto",#N/A,FALSE,"CONV3T.XLS";"Neto",#N/A,FALSE,"CONV3T.XLS";"UnoB",#N/A,FALSE,"CONV3T.XLS";"Bruto",#N/A,FALSE,"CONV4T.XLS";"Neto",#N/A,FALSE,"CONV4T.XLS";"UnoB",#N/A,FALSE,"CONV4T.XLS"}</definedName>
    <definedName name="__ESC4" localSheetId="0" hidden="1">{"Bruto",#N/A,FALSE,"CONV3T.XLS";"Neto",#N/A,FALSE,"CONV3T.XLS";"UnoB",#N/A,FALSE,"CONV3T.XLS";"Bruto",#N/A,FALSE,"CONV4T.XLS";"Neto",#N/A,FALSE,"CONV4T.XLS";"UnoB",#N/A,FALSE,"CONV4T.XLS"}</definedName>
    <definedName name="__ESC4" localSheetId="1" hidden="1">{"Bruto",#N/A,FALSE,"CONV3T.XLS";"Neto",#N/A,FALSE,"CONV3T.XLS";"UnoB",#N/A,FALSE,"CONV3T.XLS";"Bruto",#N/A,FALSE,"CONV4T.XLS";"Neto",#N/A,FALSE,"CONV4T.XLS";"UnoB",#N/A,FALSE,"CONV4T.XLS"}</definedName>
    <definedName name="__ESC4" localSheetId="2" hidden="1">{"Bruto",#N/A,FALSE,"CONV3T.XLS";"Neto",#N/A,FALSE,"CONV3T.XLS";"UnoB",#N/A,FALSE,"CONV3T.XLS";"Bruto",#N/A,FALSE,"CONV4T.XLS";"Neto",#N/A,FALSE,"CONV4T.XLS";"UnoB",#N/A,FALSE,"CONV4T.XLS"}</definedName>
    <definedName name="__ESC4" localSheetId="3" hidden="1">{"Bruto",#N/A,FALSE,"CONV3T.XLS";"Neto",#N/A,FALSE,"CONV3T.XLS";"UnoB",#N/A,FALSE,"CONV3T.XLS";"Bruto",#N/A,FALSE,"CONV4T.XLS";"Neto",#N/A,FALSE,"CONV4T.XLS";"UnoB",#N/A,FALSE,"CONV4T.XLS"}</definedName>
    <definedName name="__ESC4" localSheetId="4" hidden="1">{"Bruto",#N/A,FALSE,"CONV3T.XLS";"Neto",#N/A,FALSE,"CONV3T.XLS";"UnoB",#N/A,FALSE,"CONV3T.XLS";"Bruto",#N/A,FALSE,"CONV4T.XLS";"Neto",#N/A,FALSE,"CONV4T.XLS";"UnoB",#N/A,FALSE,"CONV4T.XLS"}</definedName>
    <definedName name="__ESC4" localSheetId="5" hidden="1">{"Bruto",#N/A,FALSE,"CONV3T.XLS";"Neto",#N/A,FALSE,"CONV3T.XLS";"UnoB",#N/A,FALSE,"CONV3T.XLS";"Bruto",#N/A,FALSE,"CONV4T.XLS";"Neto",#N/A,FALSE,"CONV4T.XLS";"UnoB",#N/A,FALSE,"CONV4T.XLS"}</definedName>
    <definedName name="__ESC4" localSheetId="6" hidden="1">{"Bruto",#N/A,FALSE,"CONV3T.XLS";"Neto",#N/A,FALSE,"CONV3T.XLS";"UnoB",#N/A,FALSE,"CONV3T.XLS";"Bruto",#N/A,FALSE,"CONV4T.XLS";"Neto",#N/A,FALSE,"CONV4T.XLS";"UnoB",#N/A,FALSE,"CONV4T.XLS"}</definedName>
    <definedName name="__ESC4" localSheetId="7" hidden="1">{"Bruto",#N/A,FALSE,"CONV3T.XLS";"Neto",#N/A,FALSE,"CONV3T.XLS";"UnoB",#N/A,FALSE,"CONV3T.XLS";"Bruto",#N/A,FALSE,"CONV4T.XLS";"Neto",#N/A,FALSE,"CONV4T.XLS";"UnoB",#N/A,FALSE,"CONV4T.XLS"}</definedName>
    <definedName name="__ESC4" localSheetId="8" hidden="1">{"Bruto",#N/A,FALSE,"CONV3T.XLS";"Neto",#N/A,FALSE,"CONV3T.XLS";"UnoB",#N/A,FALSE,"CONV3T.XLS";"Bruto",#N/A,FALSE,"CONV4T.XLS";"Neto",#N/A,FALSE,"CONV4T.XLS";"UnoB",#N/A,FALSE,"CONV4T.XLS"}</definedName>
    <definedName name="__ESC4" localSheetId="9"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1">[10]!FEB&amp;[10]!MAR&amp;[10]!ABR&amp;[10]!MAY&amp;[10]!JUN&amp;[10]!JUL</definedName>
    <definedName name="__FEB2" localSheetId="6">[6]edofza2!$C$22</definedName>
    <definedName name="__FEB2">[7]edofza2!$C$22</definedName>
    <definedName name="__JUL1">[10]!JUL&amp;[10]!AGO&amp;[10]!SEP&amp;[10]!OCT&amp;[10]!NOV</definedName>
    <definedName name="__JUL2" localSheetId="6">[6]edofza7!$C$22</definedName>
    <definedName name="__JUL2">[7]edofza7!$C$22</definedName>
    <definedName name="__JUN1">[10]!JUN&amp;[10]!JUL&amp;[10]!AGO&amp;[10]!SEP&amp;[10]!OCT</definedName>
    <definedName name="__JUN2" localSheetId="6">[6]edofza6!$C$22</definedName>
    <definedName name="__JUN2">[7]edofza6!$C$22</definedName>
    <definedName name="__MAR1">[10]!MAR&amp;[10]!ABR&amp;[10]!MAY&amp;[10]!JUN&amp;[10]!JUL&amp;[10]!AGO</definedName>
    <definedName name="__MAR2" localSheetId="6">[6]edofza3!$C$22</definedName>
    <definedName name="__MAR2">[7]edofza3!$C$22</definedName>
    <definedName name="__MAY1">[10]!MAY&amp;[10]!JUN&amp;[10]!JUL&amp;[10]!AGO&amp;[10]!SEP</definedName>
    <definedName name="__MAY2" localSheetId="6">[6]edofza5!$C$22</definedName>
    <definedName name="__MAY2">[7]edofza5!$C$22</definedName>
    <definedName name="__mor2" localSheetId="0" hidden="1">{"Bruto",#N/A,FALSE,"CONV3T.XLS";"Neto",#N/A,FALSE,"CONV3T.XLS";"UnoB",#N/A,FALSE,"CONV3T.XLS";"Bruto",#N/A,FALSE,"CONV4T.XLS";"Neto",#N/A,FALSE,"CONV4T.XLS";"UnoB",#N/A,FALSE,"CONV4T.XLS"}</definedName>
    <definedName name="__mor2" localSheetId="1" hidden="1">{"Bruto",#N/A,FALSE,"CONV3T.XLS";"Neto",#N/A,FALSE,"CONV3T.XLS";"UnoB",#N/A,FALSE,"CONV3T.XLS";"Bruto",#N/A,FALSE,"CONV4T.XLS";"Neto",#N/A,FALSE,"CONV4T.XLS";"UnoB",#N/A,FALSE,"CONV4T.XLS"}</definedName>
    <definedName name="__mor2" localSheetId="2" hidden="1">{"Bruto",#N/A,FALSE,"CONV3T.XLS";"Neto",#N/A,FALSE,"CONV3T.XLS";"UnoB",#N/A,FALSE,"CONV3T.XLS";"Bruto",#N/A,FALSE,"CONV4T.XLS";"Neto",#N/A,FALSE,"CONV4T.XLS";"UnoB",#N/A,FALSE,"CONV4T.XLS"}</definedName>
    <definedName name="__mor2" localSheetId="3" hidden="1">{"Bruto",#N/A,FALSE,"CONV3T.XLS";"Neto",#N/A,FALSE,"CONV3T.XLS";"UnoB",#N/A,FALSE,"CONV3T.XLS";"Bruto",#N/A,FALSE,"CONV4T.XLS";"Neto",#N/A,FALSE,"CONV4T.XLS";"UnoB",#N/A,FALSE,"CONV4T.XLS"}</definedName>
    <definedName name="__mor2" localSheetId="4" hidden="1">{"Bruto",#N/A,FALSE,"CONV3T.XLS";"Neto",#N/A,FALSE,"CONV3T.XLS";"UnoB",#N/A,FALSE,"CONV3T.XLS";"Bruto",#N/A,FALSE,"CONV4T.XLS";"Neto",#N/A,FALSE,"CONV4T.XLS";"UnoB",#N/A,FALSE,"CONV4T.XLS"}</definedName>
    <definedName name="__mor2" localSheetId="5" hidden="1">{"Bruto",#N/A,FALSE,"CONV3T.XLS";"Neto",#N/A,FALSE,"CONV3T.XLS";"UnoB",#N/A,FALSE,"CONV3T.XLS";"Bruto",#N/A,FALSE,"CONV4T.XLS";"Neto",#N/A,FALSE,"CONV4T.XLS";"UnoB",#N/A,FALSE,"CONV4T.XLS"}</definedName>
    <definedName name="__mor2" localSheetId="6" hidden="1">{"Bruto",#N/A,FALSE,"CONV3T.XLS";"Neto",#N/A,FALSE,"CONV3T.XLS";"UnoB",#N/A,FALSE,"CONV3T.XLS";"Bruto",#N/A,FALSE,"CONV4T.XLS";"Neto",#N/A,FALSE,"CONV4T.XLS";"UnoB",#N/A,FALSE,"CONV4T.XLS"}</definedName>
    <definedName name="__mor2" localSheetId="7" hidden="1">{"Bruto",#N/A,FALSE,"CONV3T.XLS";"Neto",#N/A,FALSE,"CONV3T.XLS";"UnoB",#N/A,FALSE,"CONV3T.XLS";"Bruto",#N/A,FALSE,"CONV4T.XLS";"Neto",#N/A,FALSE,"CONV4T.XLS";"UnoB",#N/A,FALSE,"CONV4T.XLS"}</definedName>
    <definedName name="__mor2" localSheetId="8" hidden="1">{"Bruto",#N/A,FALSE,"CONV3T.XLS";"Neto",#N/A,FALSE,"CONV3T.XLS";"UnoB",#N/A,FALSE,"CONV3T.XLS";"Bruto",#N/A,FALSE,"CONV4T.XLS";"Neto",#N/A,FALSE,"CONV4T.XLS";"UnoB",#N/A,FALSE,"CONV4T.XLS"}</definedName>
    <definedName name="__mor2" localSheetId="9" hidden="1">{"Bruto",#N/A,FALSE,"CONV3T.XLS";"Neto",#N/A,FALSE,"CONV3T.XLS";"UnoB",#N/A,FALSE,"CONV3T.XLS";"Bruto",#N/A,FALSE,"CONV4T.XLS";"Neto",#N/A,FALSE,"CONV4T.XLS";"UnoB",#N/A,FALSE,"CONV4T.XLS"}</definedName>
    <definedName name="__mor2" hidden="1">{"Bruto",#N/A,FALSE,"CONV3T.XLS";"Neto",#N/A,FALSE,"CONV3T.XLS";"UnoB",#N/A,FALSE,"CONV3T.XLS";"Bruto",#N/A,FALSE,"CONV4T.XLS";"Neto",#N/A,FALSE,"CONV4T.XLS";"UnoB",#N/A,FALSE,"CONV4T.XLS"}</definedName>
    <definedName name="__MOR4" localSheetId="0" hidden="1">{"Bruto",#N/A,FALSE,"CONV3T.XLS";"Neto",#N/A,FALSE,"CONV3T.XLS";"UnoB",#N/A,FALSE,"CONV3T.XLS";"Bruto",#N/A,FALSE,"CONV4T.XLS";"Neto",#N/A,FALSE,"CONV4T.XLS";"UnoB",#N/A,FALSE,"CONV4T.XLS"}</definedName>
    <definedName name="__MOR4" localSheetId="1" hidden="1">{"Bruto",#N/A,FALSE,"CONV3T.XLS";"Neto",#N/A,FALSE,"CONV3T.XLS";"UnoB",#N/A,FALSE,"CONV3T.XLS";"Bruto",#N/A,FALSE,"CONV4T.XLS";"Neto",#N/A,FALSE,"CONV4T.XLS";"UnoB",#N/A,FALSE,"CONV4T.XLS"}</definedName>
    <definedName name="__MOR4" localSheetId="2" hidden="1">{"Bruto",#N/A,FALSE,"CONV3T.XLS";"Neto",#N/A,FALSE,"CONV3T.XLS";"UnoB",#N/A,FALSE,"CONV3T.XLS";"Bruto",#N/A,FALSE,"CONV4T.XLS";"Neto",#N/A,FALSE,"CONV4T.XLS";"UnoB",#N/A,FALSE,"CONV4T.XLS"}</definedName>
    <definedName name="__MOR4" localSheetId="3" hidden="1">{"Bruto",#N/A,FALSE,"CONV3T.XLS";"Neto",#N/A,FALSE,"CONV3T.XLS";"UnoB",#N/A,FALSE,"CONV3T.XLS";"Bruto",#N/A,FALSE,"CONV4T.XLS";"Neto",#N/A,FALSE,"CONV4T.XLS";"UnoB",#N/A,FALSE,"CONV4T.XLS"}</definedName>
    <definedName name="__MOR4" localSheetId="4" hidden="1">{"Bruto",#N/A,FALSE,"CONV3T.XLS";"Neto",#N/A,FALSE,"CONV3T.XLS";"UnoB",#N/A,FALSE,"CONV3T.XLS";"Bruto",#N/A,FALSE,"CONV4T.XLS";"Neto",#N/A,FALSE,"CONV4T.XLS";"UnoB",#N/A,FALSE,"CONV4T.XLS"}</definedName>
    <definedName name="__MOR4" localSheetId="5" hidden="1">{"Bruto",#N/A,FALSE,"CONV3T.XLS";"Neto",#N/A,FALSE,"CONV3T.XLS";"UnoB",#N/A,FALSE,"CONV3T.XLS";"Bruto",#N/A,FALSE,"CONV4T.XLS";"Neto",#N/A,FALSE,"CONV4T.XLS";"UnoB",#N/A,FALSE,"CONV4T.XLS"}</definedName>
    <definedName name="__MOR4" localSheetId="6" hidden="1">{"Bruto",#N/A,FALSE,"CONV3T.XLS";"Neto",#N/A,FALSE,"CONV3T.XLS";"UnoB",#N/A,FALSE,"CONV3T.XLS";"Bruto",#N/A,FALSE,"CONV4T.XLS";"Neto",#N/A,FALSE,"CONV4T.XLS";"UnoB",#N/A,FALSE,"CONV4T.XLS"}</definedName>
    <definedName name="__MOR4" localSheetId="7" hidden="1">{"Bruto",#N/A,FALSE,"CONV3T.XLS";"Neto",#N/A,FALSE,"CONV3T.XLS";"UnoB",#N/A,FALSE,"CONV3T.XLS";"Bruto",#N/A,FALSE,"CONV4T.XLS";"Neto",#N/A,FALSE,"CONV4T.XLS";"UnoB",#N/A,FALSE,"CONV4T.XLS"}</definedName>
    <definedName name="__MOR4" localSheetId="8" hidden="1">{"Bruto",#N/A,FALSE,"CONV3T.XLS";"Neto",#N/A,FALSE,"CONV3T.XLS";"UnoB",#N/A,FALSE,"CONV3T.XLS";"Bruto",#N/A,FALSE,"CONV4T.XLS";"Neto",#N/A,FALSE,"CONV4T.XLS";"UnoB",#N/A,FALSE,"CONV4T.XLS"}</definedName>
    <definedName name="__MOR4" localSheetId="9"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 localSheetId="0">[1]!NOV&amp;[1]!DIC</definedName>
    <definedName name="__NOV1" localSheetId="1">[1]!NOV&amp;[1]!DIC</definedName>
    <definedName name="__NOV1" localSheetId="2">[1]!NOV&amp;[1]!DIC</definedName>
    <definedName name="__NOV1" localSheetId="3">[1]!NOV&amp;[1]!DIC</definedName>
    <definedName name="__NOV1" localSheetId="4">[1]!NOV&amp;[1]!DIC</definedName>
    <definedName name="__NOV1" localSheetId="5">[1]!NOV&amp;[1]!DIC</definedName>
    <definedName name="__NOV1" localSheetId="6">[2]!NOV&amp;[2]!DIC</definedName>
    <definedName name="__NOV1" localSheetId="7">[3]!NOV&amp;[3]!DIC</definedName>
    <definedName name="__NOV1" localSheetId="8">[1]!NOV&amp;[1]!DIC</definedName>
    <definedName name="__NOV1" localSheetId="9">[1]!NOV&amp;[1]!DIC</definedName>
    <definedName name="__NOV1">[1]!NOV&amp;[1]!DIC</definedName>
    <definedName name="__NOV2" localSheetId="6">[6]edofza11!$C$43</definedName>
    <definedName name="__NOV2">[7]edofza11!$C$43</definedName>
    <definedName name="__OCT1" localSheetId="0">[1]!OCT&amp;[1]!NOV&amp;[1]!DIC</definedName>
    <definedName name="__OCT1" localSheetId="1">[1]!OCT&amp;[1]!NOV&amp;[1]!DIC</definedName>
    <definedName name="__OCT1" localSheetId="2">[1]!OCT&amp;[1]!NOV&amp;[1]!DIC</definedName>
    <definedName name="__OCT1" localSheetId="3">[1]!OCT&amp;[1]!NOV&amp;[1]!DIC</definedName>
    <definedName name="__OCT1" localSheetId="4">[1]!OCT&amp;[1]!NOV&amp;[1]!DIC</definedName>
    <definedName name="__OCT1" localSheetId="5">[1]!OCT&amp;[1]!NOV&amp;[1]!DIC</definedName>
    <definedName name="__OCT1" localSheetId="6">[2]!OCT&amp;[2]!NOV&amp;[2]!DIC</definedName>
    <definedName name="__OCT1" localSheetId="7">[3]!OCT&amp;[3]!NOV&amp;[3]!DIC</definedName>
    <definedName name="__OCT1" localSheetId="8">[1]!OCT&amp;[1]!NOV&amp;[1]!DIC</definedName>
    <definedName name="__OCT1" localSheetId="9">[1]!OCT&amp;[1]!NOV&amp;[1]!DIC</definedName>
    <definedName name="__OCT1">[1]!OCT&amp;[1]!NOV&amp;[1]!DIC</definedName>
    <definedName name="__OCT2" localSheetId="6">[6]edofza10!$C$22</definedName>
    <definedName name="__OCT2">[7]edofza10!$C$22</definedName>
    <definedName name="__pa2" localSheetId="0" hidden="1">{"Bruto",#N/A,FALSE,"CONV3T.XLS";"Neto",#N/A,FALSE,"CONV3T.XLS";"UnoB",#N/A,FALSE,"CONV3T.XLS";"Bruto",#N/A,FALSE,"CONV4T.XLS";"Neto",#N/A,FALSE,"CONV4T.XLS";"UnoB",#N/A,FALSE,"CONV4T.XLS"}</definedName>
    <definedName name="__pa2" localSheetId="1" hidden="1">{"Bruto",#N/A,FALSE,"CONV3T.XLS";"Neto",#N/A,FALSE,"CONV3T.XLS";"UnoB",#N/A,FALSE,"CONV3T.XLS";"Bruto",#N/A,FALSE,"CONV4T.XLS";"Neto",#N/A,FALSE,"CONV4T.XLS";"UnoB",#N/A,FALSE,"CONV4T.XLS"}</definedName>
    <definedName name="__pa2" localSheetId="2" hidden="1">{"Bruto",#N/A,FALSE,"CONV3T.XLS";"Neto",#N/A,FALSE,"CONV3T.XLS";"UnoB",#N/A,FALSE,"CONV3T.XLS";"Bruto",#N/A,FALSE,"CONV4T.XLS";"Neto",#N/A,FALSE,"CONV4T.XLS";"UnoB",#N/A,FALSE,"CONV4T.XLS"}</definedName>
    <definedName name="__pa2" localSheetId="3" hidden="1">{"Bruto",#N/A,FALSE,"CONV3T.XLS";"Neto",#N/A,FALSE,"CONV3T.XLS";"UnoB",#N/A,FALSE,"CONV3T.XLS";"Bruto",#N/A,FALSE,"CONV4T.XLS";"Neto",#N/A,FALSE,"CONV4T.XLS";"UnoB",#N/A,FALSE,"CONV4T.XLS"}</definedName>
    <definedName name="__pa2" localSheetId="4" hidden="1">{"Bruto",#N/A,FALSE,"CONV3T.XLS";"Neto",#N/A,FALSE,"CONV3T.XLS";"UnoB",#N/A,FALSE,"CONV3T.XLS";"Bruto",#N/A,FALSE,"CONV4T.XLS";"Neto",#N/A,FALSE,"CONV4T.XLS";"UnoB",#N/A,FALSE,"CONV4T.XLS"}</definedName>
    <definedName name="__pa2" localSheetId="5" hidden="1">{"Bruto",#N/A,FALSE,"CONV3T.XLS";"Neto",#N/A,FALSE,"CONV3T.XLS";"UnoB",#N/A,FALSE,"CONV3T.XLS";"Bruto",#N/A,FALSE,"CONV4T.XLS";"Neto",#N/A,FALSE,"CONV4T.XLS";"UnoB",#N/A,FALSE,"CONV4T.XLS"}</definedName>
    <definedName name="__pa2" localSheetId="6" hidden="1">{"Bruto",#N/A,FALSE,"CONV3T.XLS";"Neto",#N/A,FALSE,"CONV3T.XLS";"UnoB",#N/A,FALSE,"CONV3T.XLS";"Bruto",#N/A,FALSE,"CONV4T.XLS";"Neto",#N/A,FALSE,"CONV4T.XLS";"UnoB",#N/A,FALSE,"CONV4T.XLS"}</definedName>
    <definedName name="__pa2" localSheetId="7" hidden="1">{"Bruto",#N/A,FALSE,"CONV3T.XLS";"Neto",#N/A,FALSE,"CONV3T.XLS";"UnoB",#N/A,FALSE,"CONV3T.XLS";"Bruto",#N/A,FALSE,"CONV4T.XLS";"Neto",#N/A,FALSE,"CONV4T.XLS";"UnoB",#N/A,FALSE,"CONV4T.XLS"}</definedName>
    <definedName name="__pa2" localSheetId="8" hidden="1">{"Bruto",#N/A,FALSE,"CONV3T.XLS";"Neto",#N/A,FALSE,"CONV3T.XLS";"UnoB",#N/A,FALSE,"CONV3T.XLS";"Bruto",#N/A,FALSE,"CONV4T.XLS";"Neto",#N/A,FALSE,"CONV4T.XLS";"UnoB",#N/A,FALSE,"CONV4T.XLS"}</definedName>
    <definedName name="__pa2" localSheetId="9" hidden="1">{"Bruto",#N/A,FALSE,"CONV3T.XLS";"Neto",#N/A,FALSE,"CONV3T.XLS";"UnoB",#N/A,FALSE,"CONV3T.XLS";"Bruto",#N/A,FALSE,"CONV4T.XLS";"Neto",#N/A,FALSE,"CONV4T.XLS";"UnoB",#N/A,FALSE,"CONV4T.XLS"}</definedName>
    <definedName name="__pa2" hidden="1">{"Bruto",#N/A,FALSE,"CONV3T.XLS";"Neto",#N/A,FALSE,"CONV3T.XLS";"UnoB",#N/A,FALSE,"CONV3T.XLS";"Bruto",#N/A,FALSE,"CONV4T.XLS";"Neto",#N/A,FALSE,"CONV4T.XLS";"UnoB",#N/A,FALSE,"CONV4T.XLS"}</definedName>
    <definedName name="__PAJ4" localSheetId="0" hidden="1">{"Bruto",#N/A,FALSE,"CONV3T.XLS";"Neto",#N/A,FALSE,"CONV3T.XLS";"UnoB",#N/A,FALSE,"CONV3T.XLS";"Bruto",#N/A,FALSE,"CONV4T.XLS";"Neto",#N/A,FALSE,"CONV4T.XLS";"UnoB",#N/A,FALSE,"CONV4T.XLS"}</definedName>
    <definedName name="__PAJ4" localSheetId="1" hidden="1">{"Bruto",#N/A,FALSE,"CONV3T.XLS";"Neto",#N/A,FALSE,"CONV3T.XLS";"UnoB",#N/A,FALSE,"CONV3T.XLS";"Bruto",#N/A,FALSE,"CONV4T.XLS";"Neto",#N/A,FALSE,"CONV4T.XLS";"UnoB",#N/A,FALSE,"CONV4T.XLS"}</definedName>
    <definedName name="__PAJ4" localSheetId="2" hidden="1">{"Bruto",#N/A,FALSE,"CONV3T.XLS";"Neto",#N/A,FALSE,"CONV3T.XLS";"UnoB",#N/A,FALSE,"CONV3T.XLS";"Bruto",#N/A,FALSE,"CONV4T.XLS";"Neto",#N/A,FALSE,"CONV4T.XLS";"UnoB",#N/A,FALSE,"CONV4T.XLS"}</definedName>
    <definedName name="__PAJ4" localSheetId="3" hidden="1">{"Bruto",#N/A,FALSE,"CONV3T.XLS";"Neto",#N/A,FALSE,"CONV3T.XLS";"UnoB",#N/A,FALSE,"CONV3T.XLS";"Bruto",#N/A,FALSE,"CONV4T.XLS";"Neto",#N/A,FALSE,"CONV4T.XLS";"UnoB",#N/A,FALSE,"CONV4T.XLS"}</definedName>
    <definedName name="__PAJ4" localSheetId="4" hidden="1">{"Bruto",#N/A,FALSE,"CONV3T.XLS";"Neto",#N/A,FALSE,"CONV3T.XLS";"UnoB",#N/A,FALSE,"CONV3T.XLS";"Bruto",#N/A,FALSE,"CONV4T.XLS";"Neto",#N/A,FALSE,"CONV4T.XLS";"UnoB",#N/A,FALSE,"CONV4T.XLS"}</definedName>
    <definedName name="__PAJ4" localSheetId="5" hidden="1">{"Bruto",#N/A,FALSE,"CONV3T.XLS";"Neto",#N/A,FALSE,"CONV3T.XLS";"UnoB",#N/A,FALSE,"CONV3T.XLS";"Bruto",#N/A,FALSE,"CONV4T.XLS";"Neto",#N/A,FALSE,"CONV4T.XLS";"UnoB",#N/A,FALSE,"CONV4T.XLS"}</definedName>
    <definedName name="__PAJ4" localSheetId="6" hidden="1">{"Bruto",#N/A,FALSE,"CONV3T.XLS";"Neto",#N/A,FALSE,"CONV3T.XLS";"UnoB",#N/A,FALSE,"CONV3T.XLS";"Bruto",#N/A,FALSE,"CONV4T.XLS";"Neto",#N/A,FALSE,"CONV4T.XLS";"UnoB",#N/A,FALSE,"CONV4T.XLS"}</definedName>
    <definedName name="__PAJ4" localSheetId="7" hidden="1">{"Bruto",#N/A,FALSE,"CONV3T.XLS";"Neto",#N/A,FALSE,"CONV3T.XLS";"UnoB",#N/A,FALSE,"CONV3T.XLS";"Bruto",#N/A,FALSE,"CONV4T.XLS";"Neto",#N/A,FALSE,"CONV4T.XLS";"UnoB",#N/A,FALSE,"CONV4T.XLS"}</definedName>
    <definedName name="__PAJ4" localSheetId="8" hidden="1">{"Bruto",#N/A,FALSE,"CONV3T.XLS";"Neto",#N/A,FALSE,"CONV3T.XLS";"UnoB",#N/A,FALSE,"CONV3T.XLS";"Bruto",#N/A,FALSE,"CONV4T.XLS";"Neto",#N/A,FALSE,"CONV4T.XLS";"UnoB",#N/A,FALSE,"CONV4T.XLS"}</definedName>
    <definedName name="__PAJ4" localSheetId="9"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PEM96" localSheetId="1">#REF!</definedName>
    <definedName name="__PEM96" localSheetId="2">#REF!</definedName>
    <definedName name="__PEM96" localSheetId="3">#REF!</definedName>
    <definedName name="__PEM96" localSheetId="4">#REF!</definedName>
    <definedName name="__PEM96" localSheetId="5">#REF!</definedName>
    <definedName name="__PEM96" localSheetId="6">#REF!</definedName>
    <definedName name="__PEM96" localSheetId="7">#REF!</definedName>
    <definedName name="__PEM96" localSheetId="8">#REF!</definedName>
    <definedName name="__PEM96" localSheetId="9">#REF!</definedName>
    <definedName name="__PEM96">#REF!</definedName>
    <definedName name="__PIB08" localSheetId="1">#REF!</definedName>
    <definedName name="__PIB08" localSheetId="2">#REF!</definedName>
    <definedName name="__PIB08" localSheetId="3">#REF!</definedName>
    <definedName name="__PIB08" localSheetId="4">#REF!</definedName>
    <definedName name="__PIB08" localSheetId="5">#REF!</definedName>
    <definedName name="__PIB08" localSheetId="6">#REF!</definedName>
    <definedName name="__PIB08" localSheetId="7">#REF!</definedName>
    <definedName name="__PIB08" localSheetId="8">#REF!</definedName>
    <definedName name="__PIB08" localSheetId="9">#REF!</definedName>
    <definedName name="__PIB08">#REF!</definedName>
    <definedName name="__PIP96" localSheetId="1">#REF!</definedName>
    <definedName name="__PIP96" localSheetId="2">#REF!</definedName>
    <definedName name="__PIP96" localSheetId="3">#REF!</definedName>
    <definedName name="__PIP96" localSheetId="4">#REF!</definedName>
    <definedName name="__PIP96" localSheetId="5">#REF!</definedName>
    <definedName name="__PIP96" localSheetId="6">#REF!</definedName>
    <definedName name="__PIP96" localSheetId="7">#REF!</definedName>
    <definedName name="__PIP96" localSheetId="8">#REF!</definedName>
    <definedName name="__PIP96" localSheetId="9">#REF!</definedName>
    <definedName name="__PIP96">#REF!</definedName>
    <definedName name="__SEP1" localSheetId="0">[1]!SEP&amp;[1]!OCT&amp;[1]!NOV&amp;[1]!DIC</definedName>
    <definedName name="__SEP1" localSheetId="1">[1]!SEP&amp;[1]!OCT&amp;[1]!NOV&amp;[1]!DIC</definedName>
    <definedName name="__SEP1" localSheetId="2">[1]!SEP&amp;[1]!OCT&amp;[1]!NOV&amp;[1]!DIC</definedName>
    <definedName name="__SEP1" localSheetId="3">[1]!SEP&amp;[1]!OCT&amp;[1]!NOV&amp;[1]!DIC</definedName>
    <definedName name="__SEP1" localSheetId="4">[1]!SEP&amp;[1]!OCT&amp;[1]!NOV&amp;[1]!DIC</definedName>
    <definedName name="__SEP1" localSheetId="5">[1]!SEP&amp;[1]!OCT&amp;[1]!NOV&amp;[1]!DIC</definedName>
    <definedName name="__SEP1" localSheetId="6">[2]!SEP&amp;[2]!OCT&amp;[2]!NOV&amp;[2]!DIC</definedName>
    <definedName name="__SEP1" localSheetId="7">[3]!SEP&amp;[3]!OCT&amp;[3]!NOV&amp;[3]!DIC</definedName>
    <definedName name="__SEP1" localSheetId="8">[1]!SEP&amp;[1]!OCT&amp;[1]!NOV&amp;[1]!DIC</definedName>
    <definedName name="__SEP1" localSheetId="9">[1]!SEP&amp;[1]!OCT&amp;[1]!NOV&amp;[1]!DIC</definedName>
    <definedName name="__SEP1">[1]!SEP&amp;[1]!OCT&amp;[1]!NOV&amp;[1]!DIC</definedName>
    <definedName name="__SEP2" localSheetId="6">[6]edofza9!$C$22</definedName>
    <definedName name="__SEP2">[7]edofza9!$C$22</definedName>
    <definedName name="__smg97">'[8]Premisa macro'!$E$4</definedName>
    <definedName name="__syt03" localSheetId="1">#REF!</definedName>
    <definedName name="__syt03" localSheetId="2">#REF!</definedName>
    <definedName name="__syt03" localSheetId="3">#REF!</definedName>
    <definedName name="__syt03" localSheetId="4">#REF!</definedName>
    <definedName name="__syt03" localSheetId="5">#REF!</definedName>
    <definedName name="__syt03" localSheetId="6">#REF!</definedName>
    <definedName name="__syt03" localSheetId="7">#REF!</definedName>
    <definedName name="__syt03" localSheetId="8">#REF!</definedName>
    <definedName name="__syt03" localSheetId="9">#REF!</definedName>
    <definedName name="__syt03">#REF!</definedName>
    <definedName name="__TDC2001">'[9]Tipos de Cambio'!$C$4</definedName>
    <definedName name="__tul2" localSheetId="0" hidden="1">{"Bruto",#N/A,FALSE,"CONV3T.XLS";"Neto",#N/A,FALSE,"CONV3T.XLS";"UnoB",#N/A,FALSE,"CONV3T.XLS";"Bruto",#N/A,FALSE,"CONV4T.XLS";"Neto",#N/A,FALSE,"CONV4T.XLS";"UnoB",#N/A,FALSE,"CONV4T.XLS"}</definedName>
    <definedName name="__tul2" localSheetId="1" hidden="1">{"Bruto",#N/A,FALSE,"CONV3T.XLS";"Neto",#N/A,FALSE,"CONV3T.XLS";"UnoB",#N/A,FALSE,"CONV3T.XLS";"Bruto",#N/A,FALSE,"CONV4T.XLS";"Neto",#N/A,FALSE,"CONV4T.XLS";"UnoB",#N/A,FALSE,"CONV4T.XLS"}</definedName>
    <definedName name="__tul2" localSheetId="2" hidden="1">{"Bruto",#N/A,FALSE,"CONV3T.XLS";"Neto",#N/A,FALSE,"CONV3T.XLS";"UnoB",#N/A,FALSE,"CONV3T.XLS";"Bruto",#N/A,FALSE,"CONV4T.XLS";"Neto",#N/A,FALSE,"CONV4T.XLS";"UnoB",#N/A,FALSE,"CONV4T.XLS"}</definedName>
    <definedName name="__tul2" localSheetId="3" hidden="1">{"Bruto",#N/A,FALSE,"CONV3T.XLS";"Neto",#N/A,FALSE,"CONV3T.XLS";"UnoB",#N/A,FALSE,"CONV3T.XLS";"Bruto",#N/A,FALSE,"CONV4T.XLS";"Neto",#N/A,FALSE,"CONV4T.XLS";"UnoB",#N/A,FALSE,"CONV4T.XLS"}</definedName>
    <definedName name="__tul2" localSheetId="4" hidden="1">{"Bruto",#N/A,FALSE,"CONV3T.XLS";"Neto",#N/A,FALSE,"CONV3T.XLS";"UnoB",#N/A,FALSE,"CONV3T.XLS";"Bruto",#N/A,FALSE,"CONV4T.XLS";"Neto",#N/A,FALSE,"CONV4T.XLS";"UnoB",#N/A,FALSE,"CONV4T.XLS"}</definedName>
    <definedName name="__tul2" localSheetId="5" hidden="1">{"Bruto",#N/A,FALSE,"CONV3T.XLS";"Neto",#N/A,FALSE,"CONV3T.XLS";"UnoB",#N/A,FALSE,"CONV3T.XLS";"Bruto",#N/A,FALSE,"CONV4T.XLS";"Neto",#N/A,FALSE,"CONV4T.XLS";"UnoB",#N/A,FALSE,"CONV4T.XLS"}</definedName>
    <definedName name="__tul2" localSheetId="6" hidden="1">{"Bruto",#N/A,FALSE,"CONV3T.XLS";"Neto",#N/A,FALSE,"CONV3T.XLS";"UnoB",#N/A,FALSE,"CONV3T.XLS";"Bruto",#N/A,FALSE,"CONV4T.XLS";"Neto",#N/A,FALSE,"CONV4T.XLS";"UnoB",#N/A,FALSE,"CONV4T.XLS"}</definedName>
    <definedName name="__tul2" localSheetId="7" hidden="1">{"Bruto",#N/A,FALSE,"CONV3T.XLS";"Neto",#N/A,FALSE,"CONV3T.XLS";"UnoB",#N/A,FALSE,"CONV3T.XLS";"Bruto",#N/A,FALSE,"CONV4T.XLS";"Neto",#N/A,FALSE,"CONV4T.XLS";"UnoB",#N/A,FALSE,"CONV4T.XLS"}</definedName>
    <definedName name="__tul2" localSheetId="8" hidden="1">{"Bruto",#N/A,FALSE,"CONV3T.XLS";"Neto",#N/A,FALSE,"CONV3T.XLS";"UnoB",#N/A,FALSE,"CONV3T.XLS";"Bruto",#N/A,FALSE,"CONV4T.XLS";"Neto",#N/A,FALSE,"CONV4T.XLS";"UnoB",#N/A,FALSE,"CONV4T.XLS"}</definedName>
    <definedName name="__tul2" localSheetId="9" hidden="1">{"Bruto",#N/A,FALSE,"CONV3T.XLS";"Neto",#N/A,FALSE,"CONV3T.XLS";"UnoB",#N/A,FALSE,"CONV3T.XLS";"Bruto",#N/A,FALSE,"CONV4T.XLS";"Neto",#N/A,FALSE,"CONV4T.XLS";"UnoB",#N/A,FALSE,"CONV4T.XLS"}</definedName>
    <definedName name="__tul2" hidden="1">{"Bruto",#N/A,FALSE,"CONV3T.XLS";"Neto",#N/A,FALSE,"CONV3T.XLS";"UnoB",#N/A,FALSE,"CONV3T.XLS";"Bruto",#N/A,FALSE,"CONV4T.XLS";"Neto",#N/A,FALSE,"CONV4T.XLS";"UnoB",#N/A,FALSE,"CONV4T.XLS"}</definedName>
    <definedName name="__TUL4" localSheetId="0" hidden="1">{"Bruto",#N/A,FALSE,"CONV3T.XLS";"Neto",#N/A,FALSE,"CONV3T.XLS";"UnoB",#N/A,FALSE,"CONV3T.XLS";"Bruto",#N/A,FALSE,"CONV4T.XLS";"Neto",#N/A,FALSE,"CONV4T.XLS";"UnoB",#N/A,FALSE,"CONV4T.XLS"}</definedName>
    <definedName name="__TUL4" localSheetId="1" hidden="1">{"Bruto",#N/A,FALSE,"CONV3T.XLS";"Neto",#N/A,FALSE,"CONV3T.XLS";"UnoB",#N/A,FALSE,"CONV3T.XLS";"Bruto",#N/A,FALSE,"CONV4T.XLS";"Neto",#N/A,FALSE,"CONV4T.XLS";"UnoB",#N/A,FALSE,"CONV4T.XLS"}</definedName>
    <definedName name="__TUL4" localSheetId="2" hidden="1">{"Bruto",#N/A,FALSE,"CONV3T.XLS";"Neto",#N/A,FALSE,"CONV3T.XLS";"UnoB",#N/A,FALSE,"CONV3T.XLS";"Bruto",#N/A,FALSE,"CONV4T.XLS";"Neto",#N/A,FALSE,"CONV4T.XLS";"UnoB",#N/A,FALSE,"CONV4T.XLS"}</definedName>
    <definedName name="__TUL4" localSheetId="3" hidden="1">{"Bruto",#N/A,FALSE,"CONV3T.XLS";"Neto",#N/A,FALSE,"CONV3T.XLS";"UnoB",#N/A,FALSE,"CONV3T.XLS";"Bruto",#N/A,FALSE,"CONV4T.XLS";"Neto",#N/A,FALSE,"CONV4T.XLS";"UnoB",#N/A,FALSE,"CONV4T.XLS"}</definedName>
    <definedName name="__TUL4" localSheetId="4" hidden="1">{"Bruto",#N/A,FALSE,"CONV3T.XLS";"Neto",#N/A,FALSE,"CONV3T.XLS";"UnoB",#N/A,FALSE,"CONV3T.XLS";"Bruto",#N/A,FALSE,"CONV4T.XLS";"Neto",#N/A,FALSE,"CONV4T.XLS";"UnoB",#N/A,FALSE,"CONV4T.XLS"}</definedName>
    <definedName name="__TUL4" localSheetId="5" hidden="1">{"Bruto",#N/A,FALSE,"CONV3T.XLS";"Neto",#N/A,FALSE,"CONV3T.XLS";"UnoB",#N/A,FALSE,"CONV3T.XLS";"Bruto",#N/A,FALSE,"CONV4T.XLS";"Neto",#N/A,FALSE,"CONV4T.XLS";"UnoB",#N/A,FALSE,"CONV4T.XLS"}</definedName>
    <definedName name="__TUL4" localSheetId="6" hidden="1">{"Bruto",#N/A,FALSE,"CONV3T.XLS";"Neto",#N/A,FALSE,"CONV3T.XLS";"UnoB",#N/A,FALSE,"CONV3T.XLS";"Bruto",#N/A,FALSE,"CONV4T.XLS";"Neto",#N/A,FALSE,"CONV4T.XLS";"UnoB",#N/A,FALSE,"CONV4T.XLS"}</definedName>
    <definedName name="__TUL4" localSheetId="7" hidden="1">{"Bruto",#N/A,FALSE,"CONV3T.XLS";"Neto",#N/A,FALSE,"CONV3T.XLS";"UnoB",#N/A,FALSE,"CONV3T.XLS";"Bruto",#N/A,FALSE,"CONV4T.XLS";"Neto",#N/A,FALSE,"CONV4T.XLS";"UnoB",#N/A,FALSE,"CONV4T.XLS"}</definedName>
    <definedName name="__TUL4" localSheetId="8" hidden="1">{"Bruto",#N/A,FALSE,"CONV3T.XLS";"Neto",#N/A,FALSE,"CONV3T.XLS";"UnoB",#N/A,FALSE,"CONV3T.XLS";"Bruto",#N/A,FALSE,"CONV4T.XLS";"Neto",#N/A,FALSE,"CONV4T.XLS";"UnoB",#N/A,FALSE,"CONV4T.XLS"}</definedName>
    <definedName name="__TUL4" localSheetId="9"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localSheetId="0" hidden="1">{"Bruto",#N/A,FALSE,"CONV3T.XLS";"Neto",#N/A,FALSE,"CONV3T.XLS";"UnoB",#N/A,FALSE,"CONV3T.XLS";"Bruto",#N/A,FALSE,"CONV4T.XLS";"Neto",#N/A,FALSE,"CONV4T.XLS";"UnoB",#N/A,FALSE,"CONV4T.XLS"}</definedName>
    <definedName name="__WRN4444" localSheetId="1" hidden="1">{"Bruto",#N/A,FALSE,"CONV3T.XLS";"Neto",#N/A,FALSE,"CONV3T.XLS";"UnoB",#N/A,FALSE,"CONV3T.XLS";"Bruto",#N/A,FALSE,"CONV4T.XLS";"Neto",#N/A,FALSE,"CONV4T.XLS";"UnoB",#N/A,FALSE,"CONV4T.XLS"}</definedName>
    <definedName name="__WRN4444" localSheetId="2" hidden="1">{"Bruto",#N/A,FALSE,"CONV3T.XLS";"Neto",#N/A,FALSE,"CONV3T.XLS";"UnoB",#N/A,FALSE,"CONV3T.XLS";"Bruto",#N/A,FALSE,"CONV4T.XLS";"Neto",#N/A,FALSE,"CONV4T.XLS";"UnoB",#N/A,FALSE,"CONV4T.XLS"}</definedName>
    <definedName name="__WRN4444" localSheetId="3" hidden="1">{"Bruto",#N/A,FALSE,"CONV3T.XLS";"Neto",#N/A,FALSE,"CONV3T.XLS";"UnoB",#N/A,FALSE,"CONV3T.XLS";"Bruto",#N/A,FALSE,"CONV4T.XLS";"Neto",#N/A,FALSE,"CONV4T.XLS";"UnoB",#N/A,FALSE,"CONV4T.XLS"}</definedName>
    <definedName name="__WRN4444" localSheetId="4" hidden="1">{"Bruto",#N/A,FALSE,"CONV3T.XLS";"Neto",#N/A,FALSE,"CONV3T.XLS";"UnoB",#N/A,FALSE,"CONV3T.XLS";"Bruto",#N/A,FALSE,"CONV4T.XLS";"Neto",#N/A,FALSE,"CONV4T.XLS";"UnoB",#N/A,FALSE,"CONV4T.XLS"}</definedName>
    <definedName name="__WRN4444" localSheetId="5" hidden="1">{"Bruto",#N/A,FALSE,"CONV3T.XLS";"Neto",#N/A,FALSE,"CONV3T.XLS";"UnoB",#N/A,FALSE,"CONV3T.XLS";"Bruto",#N/A,FALSE,"CONV4T.XLS";"Neto",#N/A,FALSE,"CONV4T.XLS";"UnoB",#N/A,FALSE,"CONV4T.XLS"}</definedName>
    <definedName name="__WRN4444" localSheetId="6" hidden="1">{"Bruto",#N/A,FALSE,"CONV3T.XLS";"Neto",#N/A,FALSE,"CONV3T.XLS";"UnoB",#N/A,FALSE,"CONV3T.XLS";"Bruto",#N/A,FALSE,"CONV4T.XLS";"Neto",#N/A,FALSE,"CONV4T.XLS";"UnoB",#N/A,FALSE,"CONV4T.XLS"}</definedName>
    <definedName name="__WRN4444" localSheetId="7" hidden="1">{"Bruto",#N/A,FALSE,"CONV3T.XLS";"Neto",#N/A,FALSE,"CONV3T.XLS";"UnoB",#N/A,FALSE,"CONV3T.XLS";"Bruto",#N/A,FALSE,"CONV4T.XLS";"Neto",#N/A,FALSE,"CONV4T.XLS";"UnoB",#N/A,FALSE,"CONV4T.XLS"}</definedName>
    <definedName name="__WRN4444" localSheetId="8" hidden="1">{"Bruto",#N/A,FALSE,"CONV3T.XLS";"Neto",#N/A,FALSE,"CONV3T.XLS";"UnoB",#N/A,FALSE,"CONV3T.XLS";"Bruto",#N/A,FALSE,"CONV4T.XLS";"Neto",#N/A,FALSE,"CONV4T.XLS";"UnoB",#N/A,FALSE,"CONV4T.XLS"}</definedName>
    <definedName name="__WRN4444" localSheetId="9"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0">[11]BANPRO99!#REF!</definedName>
    <definedName name="_3O0504" localSheetId="1">[11]BANPRO99!#REF!</definedName>
    <definedName name="_3O0504" localSheetId="2">[11]BANPRO99!#REF!</definedName>
    <definedName name="_3O0504" localSheetId="3">[11]BANPRO99!#REF!</definedName>
    <definedName name="_3O0504" localSheetId="4">[11]BANPRO99!#REF!</definedName>
    <definedName name="_3O0504" localSheetId="5">[11]BANPRO99!#REF!</definedName>
    <definedName name="_3O0504" localSheetId="6">[11]BANPRO99!#REF!</definedName>
    <definedName name="_3O0504" localSheetId="7">[11]BANPRO99!#REF!</definedName>
    <definedName name="_3O0504" localSheetId="8">[11]BANPRO99!#REF!</definedName>
    <definedName name="_3O0504" localSheetId="9">[11]BANPRO99!#REF!</definedName>
    <definedName name="_3O0504">[11]BANPRO99!#REF!</definedName>
    <definedName name="_5000DEF">#N/A</definedName>
    <definedName name="_51542" localSheetId="1" hidden="1">{"Bruto",#N/A,FALSE,"CONV3T.XLS";"Neto",#N/A,FALSE,"CONV3T.XLS";"UnoB",#N/A,FALSE,"CONV3T.XLS";"Bruto",#N/A,FALSE,"CONV4T.XLS";"Neto",#N/A,FALSE,"CONV4T.XLS";"UnoB",#N/A,FALSE,"CONV4T.XLS"}</definedName>
    <definedName name="_51542" localSheetId="2" hidden="1">{"Bruto",#N/A,FALSE,"CONV3T.XLS";"Neto",#N/A,FALSE,"CONV3T.XLS";"UnoB",#N/A,FALSE,"CONV3T.XLS";"Bruto",#N/A,FALSE,"CONV4T.XLS";"Neto",#N/A,FALSE,"CONV4T.XLS";"UnoB",#N/A,FALSE,"CONV4T.XLS"}</definedName>
    <definedName name="_51542" localSheetId="3" hidden="1">{"Bruto",#N/A,FALSE,"CONV3T.XLS";"Neto",#N/A,FALSE,"CONV3T.XLS";"UnoB",#N/A,FALSE,"CONV3T.XLS";"Bruto",#N/A,FALSE,"CONV4T.XLS";"Neto",#N/A,FALSE,"CONV4T.XLS";"UnoB",#N/A,FALSE,"CONV4T.XLS"}</definedName>
    <definedName name="_51542" localSheetId="4" hidden="1">{"Bruto",#N/A,FALSE,"CONV3T.XLS";"Neto",#N/A,FALSE,"CONV3T.XLS";"UnoB",#N/A,FALSE,"CONV3T.XLS";"Bruto",#N/A,FALSE,"CONV4T.XLS";"Neto",#N/A,FALSE,"CONV4T.XLS";"UnoB",#N/A,FALSE,"CONV4T.XLS"}</definedName>
    <definedName name="_51542" localSheetId="5" hidden="1">{"Bruto",#N/A,FALSE,"CONV3T.XLS";"Neto",#N/A,FALSE,"CONV3T.XLS";"UnoB",#N/A,FALSE,"CONV3T.XLS";"Bruto",#N/A,FALSE,"CONV4T.XLS";"Neto",#N/A,FALSE,"CONV4T.XLS";"UnoB",#N/A,FALSE,"CONV4T.XLS"}</definedName>
    <definedName name="_51542" localSheetId="6" hidden="1">{"Bruto",#N/A,FALSE,"CONV3T.XLS";"Neto",#N/A,FALSE,"CONV3T.XLS";"UnoB",#N/A,FALSE,"CONV3T.XLS";"Bruto",#N/A,FALSE,"CONV4T.XLS";"Neto",#N/A,FALSE,"CONV4T.XLS";"UnoB",#N/A,FALSE,"CONV4T.XLS"}</definedName>
    <definedName name="_51542" localSheetId="7" hidden="1">{"Bruto",#N/A,FALSE,"CONV3T.XLS";"Neto",#N/A,FALSE,"CONV3T.XLS";"UnoB",#N/A,FALSE,"CONV3T.XLS";"Bruto",#N/A,FALSE,"CONV4T.XLS";"Neto",#N/A,FALSE,"CONV4T.XLS";"UnoB",#N/A,FALSE,"CONV4T.XLS"}</definedName>
    <definedName name="_51542" localSheetId="8" hidden="1">{"Bruto",#N/A,FALSE,"CONV3T.XLS";"Neto",#N/A,FALSE,"CONV3T.XLS";"UnoB",#N/A,FALSE,"CONV3T.XLS";"Bruto",#N/A,FALSE,"CONV4T.XLS";"Neto",#N/A,FALSE,"CONV4T.XLS";"UnoB",#N/A,FALSE,"CONV4T.XLS"}</definedName>
    <definedName name="_51542" localSheetId="9" hidden="1">{"Bruto",#N/A,FALSE,"CONV3T.XLS";"Neto",#N/A,FALSE,"CONV3T.XLS";"UnoB",#N/A,FALSE,"CONV3T.XLS";"Bruto",#N/A,FALSE,"CONV4T.XLS";"Neto",#N/A,FALSE,"CONV4T.XLS";"UnoB",#N/A,FALSE,"CONV4T.XLS"}</definedName>
    <definedName name="_51542" hidden="1">{"Bruto",#N/A,FALSE,"CONV3T.XLS";"Neto",#N/A,FALSE,"CONV3T.XLS";"UnoB",#N/A,FALSE,"CONV3T.XLS";"Bruto",#N/A,FALSE,"CONV4T.XLS";"Neto",#N/A,FALSE,"CONV4T.XLS";"UnoB",#N/A,FALSE,"CONV4T.XLS"}</definedName>
    <definedName name="_6000">#N/A</definedName>
    <definedName name="_6000DEF">#N/A</definedName>
    <definedName name="_ABR1" localSheetId="0">[1]!ABR&amp;[1]!MAY&amp;[1]!JUN&amp;[1]!JUL&amp;[1]!AGO&amp;[1]!SEP</definedName>
    <definedName name="_ABR1" localSheetId="1">[1]!ABR&amp;[1]!MAY&amp;[1]!JUN&amp;[1]!JUL&amp;[1]!AGO&amp;[1]!SEP</definedName>
    <definedName name="_ABR1" localSheetId="2">[1]!ABR&amp;[1]!MAY&amp;[1]!JUN&amp;[1]!JUL&amp;[1]!AGO&amp;[1]!SEP</definedName>
    <definedName name="_ABR1" localSheetId="3">[1]!ABR&amp;[1]!MAY&amp;[1]!JUN&amp;[1]!JUL&amp;[1]!AGO&amp;[1]!SEP</definedName>
    <definedName name="_ABR1" localSheetId="4">[1]!ABR&amp;[1]!MAY&amp;[1]!JUN&amp;[1]!JUL&amp;[1]!AGO&amp;[1]!SEP</definedName>
    <definedName name="_ABR1" localSheetId="5">[1]!ABR&amp;[1]!MAY&amp;[1]!JUN&amp;[1]!JUL&amp;[1]!AGO&amp;[1]!SEP</definedName>
    <definedName name="_ABR1" localSheetId="6">[2]!ABR&amp;[2]!MAY&amp;[2]!JUN&amp;[2]!JUL&amp;[2]!AGO&amp;[2]!SEP</definedName>
    <definedName name="_ABR1" localSheetId="7">[3]!ABR&amp;[3]!MAY&amp;[3]!JUN&amp;[3]!JUL&amp;[3]!AGO&amp;[3]!SEP</definedName>
    <definedName name="_ABR1" localSheetId="8">[1]!ABR&amp;[1]!MAY&amp;[1]!JUN&amp;[1]!JUL&amp;[1]!AGO&amp;[1]!SEP</definedName>
    <definedName name="_ABR1" localSheetId="9">[1]!ABR&amp;[1]!MAY&amp;[1]!JUN&amp;[1]!JUL&amp;[1]!AGO&amp;[1]!SEP</definedName>
    <definedName name="_ABR1">[1]!ABR&amp;[1]!MAY&amp;[1]!JUN&amp;[1]!JUL&amp;[1]!AGO&amp;[1]!SEP</definedName>
    <definedName name="_ABR2" localSheetId="6">[6]edofza4!$C$22</definedName>
    <definedName name="_ABR2">[7]edofza4!$C$22</definedName>
    <definedName name="_AGO1" localSheetId="0">[1]!AGO&amp;[1]!SEP&amp;[1]!OCT&amp;[1]!NOV&amp;[1]!DIC</definedName>
    <definedName name="_AGO1" localSheetId="1">[1]!AGO&amp;[1]!SEP&amp;[1]!OCT&amp;[1]!NOV&amp;[1]!DIC</definedName>
    <definedName name="_AGO1" localSheetId="2">[1]!AGO&amp;[1]!SEP&amp;[1]!OCT&amp;[1]!NOV&amp;[1]!DIC</definedName>
    <definedName name="_AGO1" localSheetId="3">[1]!AGO&amp;[1]!SEP&amp;[1]!OCT&amp;[1]!NOV&amp;[1]!DIC</definedName>
    <definedName name="_AGO1" localSheetId="4">[1]!AGO&amp;[1]!SEP&amp;[1]!OCT&amp;[1]!NOV&amp;[1]!DIC</definedName>
    <definedName name="_AGO1" localSheetId="5">[1]!AGO&amp;[1]!SEP&amp;[1]!OCT&amp;[1]!NOV&amp;[1]!DIC</definedName>
    <definedName name="_AGO1" localSheetId="6">[2]!AGO&amp;[2]!SEP&amp;[2]!OCT&amp;[2]!NOV&amp;[2]!DIC</definedName>
    <definedName name="_AGO1" localSheetId="7">[3]!AGO&amp;[3]!SEP&amp;[3]!OCT&amp;[3]!NOV&amp;[3]!DIC</definedName>
    <definedName name="_AGO1" localSheetId="8">[1]!AGO&amp;[1]!SEP&amp;[1]!OCT&amp;[1]!NOV&amp;[1]!DIC</definedName>
    <definedName name="_AGO1" localSheetId="9">[1]!AGO&amp;[1]!SEP&amp;[1]!OCT&amp;[1]!NOV&amp;[1]!DIC</definedName>
    <definedName name="_AGO1">[1]!AGO&amp;[1]!SEP&amp;[1]!OCT&amp;[1]!NOV&amp;[1]!DIC</definedName>
    <definedName name="_AGO2" localSheetId="6">[6]edofza8!$C$22</definedName>
    <definedName name="_AGO2">[7]edofza8!$C$22</definedName>
    <definedName name="_ASA96" localSheetId="0">#REF!</definedName>
    <definedName name="_ASA96" localSheetId="1">#REF!</definedName>
    <definedName name="_ASA96" localSheetId="2">#REF!</definedName>
    <definedName name="_ASA96" localSheetId="3">#REF!</definedName>
    <definedName name="_ASA96" localSheetId="4">#REF!</definedName>
    <definedName name="_ASA96" localSheetId="5">#REF!</definedName>
    <definedName name="_ASA96" localSheetId="6">#REF!</definedName>
    <definedName name="_ASA96" localSheetId="7">#REF!</definedName>
    <definedName name="_ASA96" localSheetId="8">#REF!</definedName>
    <definedName name="_ASA96" localSheetId="9">#REF!</definedName>
    <definedName name="_ASA96">#REF!</definedName>
    <definedName name="_base" localSheetId="0">[11]BANPRO99!#REF!</definedName>
    <definedName name="_base" localSheetId="1">[11]BANPRO99!#REF!</definedName>
    <definedName name="_base" localSheetId="2">[11]BANPRO99!#REF!</definedName>
    <definedName name="_base" localSheetId="3">[11]BANPRO99!#REF!</definedName>
    <definedName name="_base" localSheetId="4">[11]BANPRO99!#REF!</definedName>
    <definedName name="_base" localSheetId="5">[11]BANPRO99!#REF!</definedName>
    <definedName name="_base" localSheetId="6">[11]BANPRO99!#REF!</definedName>
    <definedName name="_base" localSheetId="7">[11]BANPRO99!#REF!</definedName>
    <definedName name="_base" localSheetId="8">[11]BANPRO99!#REF!</definedName>
    <definedName name="_base" localSheetId="9">[11]BANPRO99!#REF!</definedName>
    <definedName name="_base">[11]BANPRO99!#REF!</definedName>
    <definedName name="_cad179" localSheetId="0">'[4]Mod Eco Controlados 99'!#REF!</definedName>
    <definedName name="_cad179" localSheetId="1">'[4]Mod Eco Controlados 99'!#REF!</definedName>
    <definedName name="_cad179" localSheetId="2">'[4]Mod Eco Controlados 99'!#REF!</definedName>
    <definedName name="_cad179" localSheetId="3">'[4]Mod Eco Controlados 99'!#REF!</definedName>
    <definedName name="_cad179" localSheetId="4">'[4]Mod Eco Controlados 99'!#REF!</definedName>
    <definedName name="_cad179" localSheetId="5">'[4]Mod Eco Controlados 99'!#REF!</definedName>
    <definedName name="_cad179" localSheetId="6">'[4]Mod Eco Controlados 99'!#REF!</definedName>
    <definedName name="_cad179" localSheetId="7">'[4]Mod Eco Controlados 99'!#REF!</definedName>
    <definedName name="_cad179" localSheetId="8">'[4]Mod Eco Controlados 99'!#REF!</definedName>
    <definedName name="_cad179" localSheetId="9">'[4]Mod Eco Controlados 99'!#REF!</definedName>
    <definedName name="_cad179">'[4]Mod Eco Controlados 99'!#REF!</definedName>
    <definedName name="_CAN2" localSheetId="0" hidden="1">{"Bruto",#N/A,FALSE,"CONV3T.XLS";"Neto",#N/A,FALSE,"CONV3T.XLS";"UnoB",#N/A,FALSE,"CONV3T.XLS";"Bruto",#N/A,FALSE,"CONV4T.XLS";"Neto",#N/A,FALSE,"CONV4T.XLS";"UnoB",#N/A,FALSE,"CONV4T.XLS"}</definedName>
    <definedName name="_CAN2" localSheetId="1" hidden="1">{"Bruto",#N/A,FALSE,"CONV3T.XLS";"Neto",#N/A,FALSE,"CONV3T.XLS";"UnoB",#N/A,FALSE,"CONV3T.XLS";"Bruto",#N/A,FALSE,"CONV4T.XLS";"Neto",#N/A,FALSE,"CONV4T.XLS";"UnoB",#N/A,FALSE,"CONV4T.XLS"}</definedName>
    <definedName name="_CAN2" localSheetId="2" hidden="1">{"Bruto",#N/A,FALSE,"CONV3T.XLS";"Neto",#N/A,FALSE,"CONV3T.XLS";"UnoB",#N/A,FALSE,"CONV3T.XLS";"Bruto",#N/A,FALSE,"CONV4T.XLS";"Neto",#N/A,FALSE,"CONV4T.XLS";"UnoB",#N/A,FALSE,"CONV4T.XLS"}</definedName>
    <definedName name="_CAN2" localSheetId="3" hidden="1">{"Bruto",#N/A,FALSE,"CONV3T.XLS";"Neto",#N/A,FALSE,"CONV3T.XLS";"UnoB",#N/A,FALSE,"CONV3T.XLS";"Bruto",#N/A,FALSE,"CONV4T.XLS";"Neto",#N/A,FALSE,"CONV4T.XLS";"UnoB",#N/A,FALSE,"CONV4T.XLS"}</definedName>
    <definedName name="_CAN2" localSheetId="4" hidden="1">{"Bruto",#N/A,FALSE,"CONV3T.XLS";"Neto",#N/A,FALSE,"CONV3T.XLS";"UnoB",#N/A,FALSE,"CONV3T.XLS";"Bruto",#N/A,FALSE,"CONV4T.XLS";"Neto",#N/A,FALSE,"CONV4T.XLS";"UnoB",#N/A,FALSE,"CONV4T.XLS"}</definedName>
    <definedName name="_CAN2" localSheetId="5" hidden="1">{"Bruto",#N/A,FALSE,"CONV3T.XLS";"Neto",#N/A,FALSE,"CONV3T.XLS";"UnoB",#N/A,FALSE,"CONV3T.XLS";"Bruto",#N/A,FALSE,"CONV4T.XLS";"Neto",#N/A,FALSE,"CONV4T.XLS";"UnoB",#N/A,FALSE,"CONV4T.XLS"}</definedName>
    <definedName name="_CAN2" localSheetId="6" hidden="1">{"Bruto",#N/A,FALSE,"CONV3T.XLS";"Neto",#N/A,FALSE,"CONV3T.XLS";"UnoB",#N/A,FALSE,"CONV3T.XLS";"Bruto",#N/A,FALSE,"CONV4T.XLS";"Neto",#N/A,FALSE,"CONV4T.XLS";"UnoB",#N/A,FALSE,"CONV4T.XLS"}</definedName>
    <definedName name="_CAN2" localSheetId="7" hidden="1">{"Bruto",#N/A,FALSE,"CONV3T.XLS";"Neto",#N/A,FALSE,"CONV3T.XLS";"UnoB",#N/A,FALSE,"CONV3T.XLS";"Bruto",#N/A,FALSE,"CONV4T.XLS";"Neto",#N/A,FALSE,"CONV4T.XLS";"UnoB",#N/A,FALSE,"CONV4T.XLS"}</definedName>
    <definedName name="_CAN2" localSheetId="8" hidden="1">{"Bruto",#N/A,FALSE,"CONV3T.XLS";"Neto",#N/A,FALSE,"CONV3T.XLS";"UnoB",#N/A,FALSE,"CONV3T.XLS";"Bruto",#N/A,FALSE,"CONV4T.XLS";"Neto",#N/A,FALSE,"CONV4T.XLS";"UnoB",#N/A,FALSE,"CONV4T.XLS"}</definedName>
    <definedName name="_CAN2" localSheetId="9" hidden="1">{"Bruto",#N/A,FALSE,"CONV3T.XLS";"Neto",#N/A,FALSE,"CONV3T.XLS";"UnoB",#N/A,FALSE,"CONV3T.XLS";"Bruto",#N/A,FALSE,"CONV4T.XLS";"Neto",#N/A,FALSE,"CONV4T.XLS";"UnoB",#N/A,FALSE,"CONV4T.XLS"}</definedName>
    <definedName name="_CAN2" hidden="1">{"Bruto",#N/A,FALSE,"CONV3T.XLS";"Neto",#N/A,FALSE,"CONV3T.XLS";"UnoB",#N/A,FALSE,"CONV3T.XLS";"Bruto",#N/A,FALSE,"CONV4T.XLS";"Neto",#N/A,FALSE,"CONV4T.XLS";"UnoB",#N/A,FALSE,"CONV4T.XLS"}</definedName>
    <definedName name="_CAN4" localSheetId="0" hidden="1">{"Bruto",#N/A,FALSE,"CONV3T.XLS";"Neto",#N/A,FALSE,"CONV3T.XLS";"UnoB",#N/A,FALSE,"CONV3T.XLS";"Bruto",#N/A,FALSE,"CONV4T.XLS";"Neto",#N/A,FALSE,"CONV4T.XLS";"UnoB",#N/A,FALSE,"CONV4T.XLS"}</definedName>
    <definedName name="_CAN4" localSheetId="1" hidden="1">{"Bruto",#N/A,FALSE,"CONV3T.XLS";"Neto",#N/A,FALSE,"CONV3T.XLS";"UnoB",#N/A,FALSE,"CONV3T.XLS";"Bruto",#N/A,FALSE,"CONV4T.XLS";"Neto",#N/A,FALSE,"CONV4T.XLS";"UnoB",#N/A,FALSE,"CONV4T.XLS"}</definedName>
    <definedName name="_CAN4" localSheetId="2" hidden="1">{"Bruto",#N/A,FALSE,"CONV3T.XLS";"Neto",#N/A,FALSE,"CONV3T.XLS";"UnoB",#N/A,FALSE,"CONV3T.XLS";"Bruto",#N/A,FALSE,"CONV4T.XLS";"Neto",#N/A,FALSE,"CONV4T.XLS";"UnoB",#N/A,FALSE,"CONV4T.XLS"}</definedName>
    <definedName name="_CAN4" localSheetId="3" hidden="1">{"Bruto",#N/A,FALSE,"CONV3T.XLS";"Neto",#N/A,FALSE,"CONV3T.XLS";"UnoB",#N/A,FALSE,"CONV3T.XLS";"Bruto",#N/A,FALSE,"CONV4T.XLS";"Neto",#N/A,FALSE,"CONV4T.XLS";"UnoB",#N/A,FALSE,"CONV4T.XLS"}</definedName>
    <definedName name="_CAN4" localSheetId="4" hidden="1">{"Bruto",#N/A,FALSE,"CONV3T.XLS";"Neto",#N/A,FALSE,"CONV3T.XLS";"UnoB",#N/A,FALSE,"CONV3T.XLS";"Bruto",#N/A,FALSE,"CONV4T.XLS";"Neto",#N/A,FALSE,"CONV4T.XLS";"UnoB",#N/A,FALSE,"CONV4T.XLS"}</definedName>
    <definedName name="_CAN4" localSheetId="5" hidden="1">{"Bruto",#N/A,FALSE,"CONV3T.XLS";"Neto",#N/A,FALSE,"CONV3T.XLS";"UnoB",#N/A,FALSE,"CONV3T.XLS";"Bruto",#N/A,FALSE,"CONV4T.XLS";"Neto",#N/A,FALSE,"CONV4T.XLS";"UnoB",#N/A,FALSE,"CONV4T.XLS"}</definedName>
    <definedName name="_CAN4" localSheetId="6" hidden="1">{"Bruto",#N/A,FALSE,"CONV3T.XLS";"Neto",#N/A,FALSE,"CONV3T.XLS";"UnoB",#N/A,FALSE,"CONV3T.XLS";"Bruto",#N/A,FALSE,"CONV4T.XLS";"Neto",#N/A,FALSE,"CONV4T.XLS";"UnoB",#N/A,FALSE,"CONV4T.XLS"}</definedName>
    <definedName name="_CAN4" localSheetId="7" hidden="1">{"Bruto",#N/A,FALSE,"CONV3T.XLS";"Neto",#N/A,FALSE,"CONV3T.XLS";"UnoB",#N/A,FALSE,"CONV3T.XLS";"Bruto",#N/A,FALSE,"CONV4T.XLS";"Neto",#N/A,FALSE,"CONV4T.XLS";"UnoB",#N/A,FALSE,"CONV4T.XLS"}</definedName>
    <definedName name="_CAN4" localSheetId="8" hidden="1">{"Bruto",#N/A,FALSE,"CONV3T.XLS";"Neto",#N/A,FALSE,"CONV3T.XLS";"UnoB",#N/A,FALSE,"CONV3T.XLS";"Bruto",#N/A,FALSE,"CONV4T.XLS";"Neto",#N/A,FALSE,"CONV4T.XLS";"UnoB",#N/A,FALSE,"CONV4T.XLS"}</definedName>
    <definedName name="_CAN4" localSheetId="9"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0">#REF!</definedName>
    <definedName name="_CFD02" localSheetId="1">#REF!</definedName>
    <definedName name="_CFD02" localSheetId="2">#REF!</definedName>
    <definedName name="_CFD02" localSheetId="3">#REF!</definedName>
    <definedName name="_CFD02" localSheetId="4">#REF!</definedName>
    <definedName name="_CFD02" localSheetId="5">#REF!</definedName>
    <definedName name="_CFD02" localSheetId="6">#REF!</definedName>
    <definedName name="_CFD02" localSheetId="7">#REF!</definedName>
    <definedName name="_CFD02" localSheetId="8">#REF!</definedName>
    <definedName name="_CFD02" localSheetId="9">#REF!</definedName>
    <definedName name="_CFD02">#REF!</definedName>
    <definedName name="_CFE96" localSheetId="0">#REF!</definedName>
    <definedName name="_CFE96" localSheetId="1">#REF!</definedName>
    <definedName name="_CFE96" localSheetId="2">#REF!</definedName>
    <definedName name="_CFE96" localSheetId="3">#REF!</definedName>
    <definedName name="_CFE96" localSheetId="4">#REF!</definedName>
    <definedName name="_CFE96" localSheetId="5">#REF!</definedName>
    <definedName name="_CFE96" localSheetId="6">#REF!</definedName>
    <definedName name="_CFE96" localSheetId="7">#REF!</definedName>
    <definedName name="_CFE96" localSheetId="8">#REF!</definedName>
    <definedName name="_CFE96" localSheetId="9">#REF!</definedName>
    <definedName name="_CFE96">#REF!</definedName>
    <definedName name="_CON96" localSheetId="0">#REF!</definedName>
    <definedName name="_CON96" localSheetId="1">#REF!</definedName>
    <definedName name="_CON96" localSheetId="2">#REF!</definedName>
    <definedName name="_CON96" localSheetId="3">#REF!</definedName>
    <definedName name="_CON96" localSheetId="4">#REF!</definedName>
    <definedName name="_CON96" localSheetId="5">#REF!</definedName>
    <definedName name="_CON96" localSheetId="6">#REF!</definedName>
    <definedName name="_CON96" localSheetId="7">#REF!</definedName>
    <definedName name="_CON96" localSheetId="8">#REF!</definedName>
    <definedName name="_CON96" localSheetId="9">#REF!</definedName>
    <definedName name="_CON96">#REF!</definedName>
    <definedName name="_COR4" localSheetId="1" hidden="1">{"Bruto",#N/A,FALSE,"CONV3T.XLS";"Neto",#N/A,FALSE,"CONV3T.XLS";"UnoB",#N/A,FALSE,"CONV3T.XLS";"Bruto",#N/A,FALSE,"CONV4T.XLS";"Neto",#N/A,FALSE,"CONV4T.XLS";"UnoB",#N/A,FALSE,"CONV4T.XLS"}</definedName>
    <definedName name="_COR4" localSheetId="2" hidden="1">{"Bruto",#N/A,FALSE,"CONV3T.XLS";"Neto",#N/A,FALSE,"CONV3T.XLS";"UnoB",#N/A,FALSE,"CONV3T.XLS";"Bruto",#N/A,FALSE,"CONV4T.XLS";"Neto",#N/A,FALSE,"CONV4T.XLS";"UnoB",#N/A,FALSE,"CONV4T.XLS"}</definedName>
    <definedName name="_COR4" localSheetId="3" hidden="1">{"Bruto",#N/A,FALSE,"CONV3T.XLS";"Neto",#N/A,FALSE,"CONV3T.XLS";"UnoB",#N/A,FALSE,"CONV3T.XLS";"Bruto",#N/A,FALSE,"CONV4T.XLS";"Neto",#N/A,FALSE,"CONV4T.XLS";"UnoB",#N/A,FALSE,"CONV4T.XLS"}</definedName>
    <definedName name="_COR4" localSheetId="4" hidden="1">{"Bruto",#N/A,FALSE,"CONV3T.XLS";"Neto",#N/A,FALSE,"CONV3T.XLS";"UnoB",#N/A,FALSE,"CONV3T.XLS";"Bruto",#N/A,FALSE,"CONV4T.XLS";"Neto",#N/A,FALSE,"CONV4T.XLS";"UnoB",#N/A,FALSE,"CONV4T.XLS"}</definedName>
    <definedName name="_COR4" localSheetId="5" hidden="1">{"Bruto",#N/A,FALSE,"CONV3T.XLS";"Neto",#N/A,FALSE,"CONV3T.XLS";"UnoB",#N/A,FALSE,"CONV3T.XLS";"Bruto",#N/A,FALSE,"CONV4T.XLS";"Neto",#N/A,FALSE,"CONV4T.XLS";"UnoB",#N/A,FALSE,"CONV4T.XLS"}</definedName>
    <definedName name="_COR4" localSheetId="6" hidden="1">{"Bruto",#N/A,FALSE,"CONV3T.XLS";"Neto",#N/A,FALSE,"CONV3T.XLS";"UnoB",#N/A,FALSE,"CONV3T.XLS";"Bruto",#N/A,FALSE,"CONV4T.XLS";"Neto",#N/A,FALSE,"CONV4T.XLS";"UnoB",#N/A,FALSE,"CONV4T.XLS"}</definedName>
    <definedName name="_COR4" localSheetId="7" hidden="1">{"Bruto",#N/A,FALSE,"CONV3T.XLS";"Neto",#N/A,FALSE,"CONV3T.XLS";"UnoB",#N/A,FALSE,"CONV3T.XLS";"Bruto",#N/A,FALSE,"CONV4T.XLS";"Neto",#N/A,FALSE,"CONV4T.XLS";"UnoB",#N/A,FALSE,"CONV4T.XLS"}</definedName>
    <definedName name="_COR4" localSheetId="8" hidden="1">{"Bruto",#N/A,FALSE,"CONV3T.XLS";"Neto",#N/A,FALSE,"CONV3T.XLS";"UnoB",#N/A,FALSE,"CONV3T.XLS";"Bruto",#N/A,FALSE,"CONV4T.XLS";"Neto",#N/A,FALSE,"CONV4T.XLS";"UnoB",#N/A,FALSE,"CONV4T.XLS"}</definedName>
    <definedName name="_COR4" localSheetId="9" hidden="1">{"Bruto",#N/A,FALSE,"CONV3T.XLS";"Neto",#N/A,FALSE,"CONV3T.XLS";"UnoB",#N/A,FALSE,"CONV3T.XLS";"Bruto",#N/A,FALSE,"CONV4T.XLS";"Neto",#N/A,FALSE,"CONV4T.XLS";"UnoB",#N/A,FALSE,"CONV4T.XLS"}</definedName>
    <definedName name="_COR4" hidden="1">{"Bruto",#N/A,FALSE,"CONV3T.XLS";"Neto",#N/A,FALSE,"CONV3T.XLS";"UnoB",#N/A,FALSE,"CONV3T.XLS";"Bruto",#N/A,FALSE,"CONV4T.XLS";"Neto",#N/A,FALSE,"CONV4T.XLS";"UnoB",#N/A,FALSE,"CONV4T.XLS"}</definedName>
    <definedName name="_COS4" localSheetId="1" hidden="1">{"Bruto",#N/A,FALSE,"CONV3T.XLS";"Neto",#N/A,FALSE,"CONV3T.XLS";"UnoB",#N/A,FALSE,"CONV3T.XLS";"Bruto",#N/A,FALSE,"CONV4T.XLS";"Neto",#N/A,FALSE,"CONV4T.XLS";"UnoB",#N/A,FALSE,"CONV4T.XLS"}</definedName>
    <definedName name="_COS4" localSheetId="2" hidden="1">{"Bruto",#N/A,FALSE,"CONV3T.XLS";"Neto",#N/A,FALSE,"CONV3T.XLS";"UnoB",#N/A,FALSE,"CONV3T.XLS";"Bruto",#N/A,FALSE,"CONV4T.XLS";"Neto",#N/A,FALSE,"CONV4T.XLS";"UnoB",#N/A,FALSE,"CONV4T.XLS"}</definedName>
    <definedName name="_COS4" localSheetId="3" hidden="1">{"Bruto",#N/A,FALSE,"CONV3T.XLS";"Neto",#N/A,FALSE,"CONV3T.XLS";"UnoB",#N/A,FALSE,"CONV3T.XLS";"Bruto",#N/A,FALSE,"CONV4T.XLS";"Neto",#N/A,FALSE,"CONV4T.XLS";"UnoB",#N/A,FALSE,"CONV4T.XLS"}</definedName>
    <definedName name="_COS4" localSheetId="4" hidden="1">{"Bruto",#N/A,FALSE,"CONV3T.XLS";"Neto",#N/A,FALSE,"CONV3T.XLS";"UnoB",#N/A,FALSE,"CONV3T.XLS";"Bruto",#N/A,FALSE,"CONV4T.XLS";"Neto",#N/A,FALSE,"CONV4T.XLS";"UnoB",#N/A,FALSE,"CONV4T.XLS"}</definedName>
    <definedName name="_COS4" localSheetId="5" hidden="1">{"Bruto",#N/A,FALSE,"CONV3T.XLS";"Neto",#N/A,FALSE,"CONV3T.XLS";"UnoB",#N/A,FALSE,"CONV3T.XLS";"Bruto",#N/A,FALSE,"CONV4T.XLS";"Neto",#N/A,FALSE,"CONV4T.XLS";"UnoB",#N/A,FALSE,"CONV4T.XLS"}</definedName>
    <definedName name="_COS4" localSheetId="6" hidden="1">{"Bruto",#N/A,FALSE,"CONV3T.XLS";"Neto",#N/A,FALSE,"CONV3T.XLS";"UnoB",#N/A,FALSE,"CONV3T.XLS";"Bruto",#N/A,FALSE,"CONV4T.XLS";"Neto",#N/A,FALSE,"CONV4T.XLS";"UnoB",#N/A,FALSE,"CONV4T.XLS"}</definedName>
    <definedName name="_COS4" localSheetId="7" hidden="1">{"Bruto",#N/A,FALSE,"CONV3T.XLS";"Neto",#N/A,FALSE,"CONV3T.XLS";"UnoB",#N/A,FALSE,"CONV3T.XLS";"Bruto",#N/A,FALSE,"CONV4T.XLS";"Neto",#N/A,FALSE,"CONV4T.XLS";"UnoB",#N/A,FALSE,"CONV4T.XLS"}</definedName>
    <definedName name="_COS4" localSheetId="8" hidden="1">{"Bruto",#N/A,FALSE,"CONV3T.XLS";"Neto",#N/A,FALSE,"CONV3T.XLS";"UnoB",#N/A,FALSE,"CONV3T.XLS";"Bruto",#N/A,FALSE,"CONV4T.XLS";"Neto",#N/A,FALSE,"CONV4T.XLS";"UnoB",#N/A,FALSE,"CONV4T.XLS"}</definedName>
    <definedName name="_COS4" localSheetId="9" hidden="1">{"Bruto",#N/A,FALSE,"CONV3T.XLS";"Neto",#N/A,FALSE,"CONV3T.XLS";"UnoB",#N/A,FALSE,"CONV3T.XLS";"Bruto",#N/A,FALSE,"CONV4T.XLS";"Neto",#N/A,FALSE,"CONV4T.XLS";"UnoB",#N/A,FALSE,"CONV4T.XLS"}</definedName>
    <definedName name="_COS4" hidden="1">{"Bruto",#N/A,FALSE,"CONV3T.XLS";"Neto",#N/A,FALSE,"CONV3T.XLS";"UnoB",#N/A,FALSE,"CONV3T.XLS";"Bruto",#N/A,FALSE,"CONV4T.XLS";"Neto",#N/A,FALSE,"CONV4T.XLS";"UnoB",#N/A,FALSE,"CONV4T.XLS"}</definedName>
    <definedName name="_def1">'[8]Premisas IMSS'!$M$12</definedName>
    <definedName name="_def2">'[8]Premisas IMSS'!$M$13</definedName>
    <definedName name="_def3">'[8]Premisas IMSS'!$M$14</definedName>
    <definedName name="_def4">'[8]Premisas IMSS'!$M$15</definedName>
    <definedName name="_def5">'[8]Premisas IMSS'!$M$16</definedName>
    <definedName name="_def6">'[8]Premisas IMSS'!$M$17</definedName>
    <definedName name="_DIC2" localSheetId="6">[6]edofza12!$C$22</definedName>
    <definedName name="_DIC2">[7]edofza12!$C$22</definedName>
    <definedName name="_ee1" localSheetId="0" hidden="1">{"Bruto",#N/A,FALSE,"CONV3T.XLS";"Neto",#N/A,FALSE,"CONV3T.XLS";"UnoB",#N/A,FALSE,"CONV3T.XLS";"Bruto",#N/A,FALSE,"CONV4T.XLS";"Neto",#N/A,FALSE,"CONV4T.XLS";"UnoB",#N/A,FALSE,"CONV4T.XLS"}</definedName>
    <definedName name="_ee1" localSheetId="1" hidden="1">{"Bruto",#N/A,FALSE,"CONV3T.XLS";"Neto",#N/A,FALSE,"CONV3T.XLS";"UnoB",#N/A,FALSE,"CONV3T.XLS";"Bruto",#N/A,FALSE,"CONV4T.XLS";"Neto",#N/A,FALSE,"CONV4T.XLS";"UnoB",#N/A,FALSE,"CONV4T.XLS"}</definedName>
    <definedName name="_ee1" localSheetId="2" hidden="1">{"Bruto",#N/A,FALSE,"CONV3T.XLS";"Neto",#N/A,FALSE,"CONV3T.XLS";"UnoB",#N/A,FALSE,"CONV3T.XLS";"Bruto",#N/A,FALSE,"CONV4T.XLS";"Neto",#N/A,FALSE,"CONV4T.XLS";"UnoB",#N/A,FALSE,"CONV4T.XLS"}</definedName>
    <definedName name="_ee1" localSheetId="3" hidden="1">{"Bruto",#N/A,FALSE,"CONV3T.XLS";"Neto",#N/A,FALSE,"CONV3T.XLS";"UnoB",#N/A,FALSE,"CONV3T.XLS";"Bruto",#N/A,FALSE,"CONV4T.XLS";"Neto",#N/A,FALSE,"CONV4T.XLS";"UnoB",#N/A,FALSE,"CONV4T.XLS"}</definedName>
    <definedName name="_ee1" localSheetId="4" hidden="1">{"Bruto",#N/A,FALSE,"CONV3T.XLS";"Neto",#N/A,FALSE,"CONV3T.XLS";"UnoB",#N/A,FALSE,"CONV3T.XLS";"Bruto",#N/A,FALSE,"CONV4T.XLS";"Neto",#N/A,FALSE,"CONV4T.XLS";"UnoB",#N/A,FALSE,"CONV4T.XLS"}</definedName>
    <definedName name="_ee1" localSheetId="5" hidden="1">{"Bruto",#N/A,FALSE,"CONV3T.XLS";"Neto",#N/A,FALSE,"CONV3T.XLS";"UnoB",#N/A,FALSE,"CONV3T.XLS";"Bruto",#N/A,FALSE,"CONV4T.XLS";"Neto",#N/A,FALSE,"CONV4T.XLS";"UnoB",#N/A,FALSE,"CONV4T.XLS"}</definedName>
    <definedName name="_ee1" localSheetId="6" hidden="1">{"Bruto",#N/A,FALSE,"CONV3T.XLS";"Neto",#N/A,FALSE,"CONV3T.XLS";"UnoB",#N/A,FALSE,"CONV3T.XLS";"Bruto",#N/A,FALSE,"CONV4T.XLS";"Neto",#N/A,FALSE,"CONV4T.XLS";"UnoB",#N/A,FALSE,"CONV4T.XLS"}</definedName>
    <definedName name="_ee1" localSheetId="7" hidden="1">{"Bruto",#N/A,FALSE,"CONV3T.XLS";"Neto",#N/A,FALSE,"CONV3T.XLS";"UnoB",#N/A,FALSE,"CONV3T.XLS";"Bruto",#N/A,FALSE,"CONV4T.XLS";"Neto",#N/A,FALSE,"CONV4T.XLS";"UnoB",#N/A,FALSE,"CONV4T.XLS"}</definedName>
    <definedName name="_ee1" localSheetId="8" hidden="1">{"Bruto",#N/A,FALSE,"CONV3T.XLS";"Neto",#N/A,FALSE,"CONV3T.XLS";"UnoB",#N/A,FALSE,"CONV3T.XLS";"Bruto",#N/A,FALSE,"CONV4T.XLS";"Neto",#N/A,FALSE,"CONV4T.XLS";"UnoB",#N/A,FALSE,"CONV4T.XLS"}</definedName>
    <definedName name="_ee1" localSheetId="9" hidden="1">{"Bruto",#N/A,FALSE,"CONV3T.XLS";"Neto",#N/A,FALSE,"CONV3T.XLS";"UnoB",#N/A,FALSE,"CONV3T.XLS";"Bruto",#N/A,FALSE,"CONV4T.XLS";"Neto",#N/A,FALSE,"CONV4T.XLS";"UnoB",#N/A,FALSE,"CONV4T.XLS"}</definedName>
    <definedName name="_ee1" hidden="1">{"Bruto",#N/A,FALSE,"CONV3T.XLS";"Neto",#N/A,FALSE,"CONV3T.XLS";"UnoB",#N/A,FALSE,"CONV3T.XLS";"Bruto",#N/A,FALSE,"CONV4T.XLS";"Neto",#N/A,FALSE,"CONV4T.XLS";"UnoB",#N/A,FALSE,"CONV4T.XLS"}</definedName>
    <definedName name="_ENE2" localSheetId="6">[6]edofza1!$C$22</definedName>
    <definedName name="_ENE2">[7]edofza1!$C$22</definedName>
    <definedName name="_esc2" localSheetId="0" hidden="1">{"Bruto",#N/A,FALSE,"CONV3T.XLS";"Neto",#N/A,FALSE,"CONV3T.XLS";"UnoB",#N/A,FALSE,"CONV3T.XLS";"Bruto",#N/A,FALSE,"CONV4T.XLS";"Neto",#N/A,FALSE,"CONV4T.XLS";"UnoB",#N/A,FALSE,"CONV4T.XLS"}</definedName>
    <definedName name="_esc2" localSheetId="1" hidden="1">{"Bruto",#N/A,FALSE,"CONV3T.XLS";"Neto",#N/A,FALSE,"CONV3T.XLS";"UnoB",#N/A,FALSE,"CONV3T.XLS";"Bruto",#N/A,FALSE,"CONV4T.XLS";"Neto",#N/A,FALSE,"CONV4T.XLS";"UnoB",#N/A,FALSE,"CONV4T.XLS"}</definedName>
    <definedName name="_esc2" localSheetId="2" hidden="1">{"Bruto",#N/A,FALSE,"CONV3T.XLS";"Neto",#N/A,FALSE,"CONV3T.XLS";"UnoB",#N/A,FALSE,"CONV3T.XLS";"Bruto",#N/A,FALSE,"CONV4T.XLS";"Neto",#N/A,FALSE,"CONV4T.XLS";"UnoB",#N/A,FALSE,"CONV4T.XLS"}</definedName>
    <definedName name="_esc2" localSheetId="3" hidden="1">{"Bruto",#N/A,FALSE,"CONV3T.XLS";"Neto",#N/A,FALSE,"CONV3T.XLS";"UnoB",#N/A,FALSE,"CONV3T.XLS";"Bruto",#N/A,FALSE,"CONV4T.XLS";"Neto",#N/A,FALSE,"CONV4T.XLS";"UnoB",#N/A,FALSE,"CONV4T.XLS"}</definedName>
    <definedName name="_esc2" localSheetId="4" hidden="1">{"Bruto",#N/A,FALSE,"CONV3T.XLS";"Neto",#N/A,FALSE,"CONV3T.XLS";"UnoB",#N/A,FALSE,"CONV3T.XLS";"Bruto",#N/A,FALSE,"CONV4T.XLS";"Neto",#N/A,FALSE,"CONV4T.XLS";"UnoB",#N/A,FALSE,"CONV4T.XLS"}</definedName>
    <definedName name="_esc2" localSheetId="5" hidden="1">{"Bruto",#N/A,FALSE,"CONV3T.XLS";"Neto",#N/A,FALSE,"CONV3T.XLS";"UnoB",#N/A,FALSE,"CONV3T.XLS";"Bruto",#N/A,FALSE,"CONV4T.XLS";"Neto",#N/A,FALSE,"CONV4T.XLS";"UnoB",#N/A,FALSE,"CONV4T.XLS"}</definedName>
    <definedName name="_esc2" localSheetId="6" hidden="1">{"Bruto",#N/A,FALSE,"CONV3T.XLS";"Neto",#N/A,FALSE,"CONV3T.XLS";"UnoB",#N/A,FALSE,"CONV3T.XLS";"Bruto",#N/A,FALSE,"CONV4T.XLS";"Neto",#N/A,FALSE,"CONV4T.XLS";"UnoB",#N/A,FALSE,"CONV4T.XLS"}</definedName>
    <definedName name="_esc2" localSheetId="7" hidden="1">{"Bruto",#N/A,FALSE,"CONV3T.XLS";"Neto",#N/A,FALSE,"CONV3T.XLS";"UnoB",#N/A,FALSE,"CONV3T.XLS";"Bruto",#N/A,FALSE,"CONV4T.XLS";"Neto",#N/A,FALSE,"CONV4T.XLS";"UnoB",#N/A,FALSE,"CONV4T.XLS"}</definedName>
    <definedName name="_esc2" localSheetId="8" hidden="1">{"Bruto",#N/A,FALSE,"CONV3T.XLS";"Neto",#N/A,FALSE,"CONV3T.XLS";"UnoB",#N/A,FALSE,"CONV3T.XLS";"Bruto",#N/A,FALSE,"CONV4T.XLS";"Neto",#N/A,FALSE,"CONV4T.XLS";"UnoB",#N/A,FALSE,"CONV4T.XLS"}</definedName>
    <definedName name="_esc2" localSheetId="9" hidden="1">{"Bruto",#N/A,FALSE,"CONV3T.XLS";"Neto",#N/A,FALSE,"CONV3T.XLS";"UnoB",#N/A,FALSE,"CONV3T.XLS";"Bruto",#N/A,FALSE,"CONV4T.XLS";"Neto",#N/A,FALSE,"CONV4T.XLS";"UnoB",#N/A,FALSE,"CONV4T.XLS"}</definedName>
    <definedName name="_esc2" hidden="1">{"Bruto",#N/A,FALSE,"CONV3T.XLS";"Neto",#N/A,FALSE,"CONV3T.XLS";"UnoB",#N/A,FALSE,"CONV3T.XLS";"Bruto",#N/A,FALSE,"CONV4T.XLS";"Neto",#N/A,FALSE,"CONV4T.XLS";"UnoB",#N/A,FALSE,"CONV4T.XLS"}</definedName>
    <definedName name="_ESC4" localSheetId="0" hidden="1">{"Bruto",#N/A,FALSE,"CONV3T.XLS";"Neto",#N/A,FALSE,"CONV3T.XLS";"UnoB",#N/A,FALSE,"CONV3T.XLS";"Bruto",#N/A,FALSE,"CONV4T.XLS";"Neto",#N/A,FALSE,"CONV4T.XLS";"UnoB",#N/A,FALSE,"CONV4T.XLS"}</definedName>
    <definedName name="_ESC4" localSheetId="1" hidden="1">{"Bruto",#N/A,FALSE,"CONV3T.XLS";"Neto",#N/A,FALSE,"CONV3T.XLS";"UnoB",#N/A,FALSE,"CONV3T.XLS";"Bruto",#N/A,FALSE,"CONV4T.XLS";"Neto",#N/A,FALSE,"CONV4T.XLS";"UnoB",#N/A,FALSE,"CONV4T.XLS"}</definedName>
    <definedName name="_ESC4" localSheetId="2" hidden="1">{"Bruto",#N/A,FALSE,"CONV3T.XLS";"Neto",#N/A,FALSE,"CONV3T.XLS";"UnoB",#N/A,FALSE,"CONV3T.XLS";"Bruto",#N/A,FALSE,"CONV4T.XLS";"Neto",#N/A,FALSE,"CONV4T.XLS";"UnoB",#N/A,FALSE,"CONV4T.XLS"}</definedName>
    <definedName name="_ESC4" localSheetId="3" hidden="1">{"Bruto",#N/A,FALSE,"CONV3T.XLS";"Neto",#N/A,FALSE,"CONV3T.XLS";"UnoB",#N/A,FALSE,"CONV3T.XLS";"Bruto",#N/A,FALSE,"CONV4T.XLS";"Neto",#N/A,FALSE,"CONV4T.XLS";"UnoB",#N/A,FALSE,"CONV4T.XLS"}</definedName>
    <definedName name="_ESC4" localSheetId="4" hidden="1">{"Bruto",#N/A,FALSE,"CONV3T.XLS";"Neto",#N/A,FALSE,"CONV3T.XLS";"UnoB",#N/A,FALSE,"CONV3T.XLS";"Bruto",#N/A,FALSE,"CONV4T.XLS";"Neto",#N/A,FALSE,"CONV4T.XLS";"UnoB",#N/A,FALSE,"CONV4T.XLS"}</definedName>
    <definedName name="_ESC4" localSheetId="5" hidden="1">{"Bruto",#N/A,FALSE,"CONV3T.XLS";"Neto",#N/A,FALSE,"CONV3T.XLS";"UnoB",#N/A,FALSE,"CONV3T.XLS";"Bruto",#N/A,FALSE,"CONV4T.XLS";"Neto",#N/A,FALSE,"CONV4T.XLS";"UnoB",#N/A,FALSE,"CONV4T.XLS"}</definedName>
    <definedName name="_ESC4" localSheetId="6" hidden="1">{"Bruto",#N/A,FALSE,"CONV3T.XLS";"Neto",#N/A,FALSE,"CONV3T.XLS";"UnoB",#N/A,FALSE,"CONV3T.XLS";"Bruto",#N/A,FALSE,"CONV4T.XLS";"Neto",#N/A,FALSE,"CONV4T.XLS";"UnoB",#N/A,FALSE,"CONV4T.XLS"}</definedName>
    <definedName name="_ESC4" localSheetId="7" hidden="1">{"Bruto",#N/A,FALSE,"CONV3T.XLS";"Neto",#N/A,FALSE,"CONV3T.XLS";"UnoB",#N/A,FALSE,"CONV3T.XLS";"Bruto",#N/A,FALSE,"CONV4T.XLS";"Neto",#N/A,FALSE,"CONV4T.XLS";"UnoB",#N/A,FALSE,"CONV4T.XLS"}</definedName>
    <definedName name="_ESC4" localSheetId="8" hidden="1">{"Bruto",#N/A,FALSE,"CONV3T.XLS";"Neto",#N/A,FALSE,"CONV3T.XLS";"UnoB",#N/A,FALSE,"CONV3T.XLS";"Bruto",#N/A,FALSE,"CONV4T.XLS";"Neto",#N/A,FALSE,"CONV4T.XLS";"UnoB",#N/A,FALSE,"CONV4T.XLS"}</definedName>
    <definedName name="_ESC4" localSheetId="9"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 localSheetId="0">[1]!FEB&amp;[1]!MAR&amp;[1]!ABR&amp;[1]!MAY&amp;[1]!JUN&amp;[1]!JUL</definedName>
    <definedName name="_FEB1" localSheetId="1">[1]!FEB&amp;[1]!MAR&amp;[1]!ABR&amp;[1]!MAY&amp;[1]!JUN&amp;[1]!JUL</definedName>
    <definedName name="_FEB1" localSheetId="2">[1]!FEB&amp;[1]!MAR&amp;[1]!ABR&amp;[1]!MAY&amp;[1]!JUN&amp;[1]!JUL</definedName>
    <definedName name="_FEB1" localSheetId="3">[1]!FEB&amp;[1]!MAR&amp;[1]!ABR&amp;[1]!MAY&amp;[1]!JUN&amp;[1]!JUL</definedName>
    <definedName name="_FEB1" localSheetId="4">[1]!FEB&amp;[1]!MAR&amp;[1]!ABR&amp;[1]!MAY&amp;[1]!JUN&amp;[1]!JUL</definedName>
    <definedName name="_FEB1" localSheetId="5">[1]!FEB&amp;[1]!MAR&amp;[1]!ABR&amp;[1]!MAY&amp;[1]!JUN&amp;[1]!JUL</definedName>
    <definedName name="_FEB1" localSheetId="6">[2]!FEB&amp;[2]!MAR&amp;[2]!ABR&amp;[2]!MAY&amp;[2]!JUN&amp;[2]!JUL</definedName>
    <definedName name="_FEB1" localSheetId="7">[3]!FEB&amp;[3]!MAR&amp;[3]!ABR&amp;[3]!MAY&amp;[3]!JUN&amp;[3]!JUL</definedName>
    <definedName name="_FEB1" localSheetId="8">[1]!FEB&amp;[1]!MAR&amp;[1]!ABR&amp;[1]!MAY&amp;[1]!JUN&amp;[1]!JUL</definedName>
    <definedName name="_FEB1" localSheetId="9">[1]!FEB&amp;[1]!MAR&amp;[1]!ABR&amp;[1]!MAY&amp;[1]!JUN&amp;[1]!JUL</definedName>
    <definedName name="_FEB1">[1]!FEB&amp;[1]!MAR&amp;[1]!ABR&amp;[1]!MAY&amp;[1]!JUN&amp;[1]!JUL</definedName>
    <definedName name="_FEB2" localSheetId="6">[6]edofza2!$C$22</definedName>
    <definedName name="_FEB2">[7]edofza2!$C$22</definedName>
    <definedName name="_Fill" localSheetId="0" hidden="1">#REF!</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hidden="1">#REF!</definedName>
    <definedName name="_xlnm._FilterDatabase" localSheetId="0" hidden="1">'Anexo 10'!$A$11:$I$80</definedName>
    <definedName name="_xlnm._FilterDatabase" localSheetId="1" hidden="1">'Anexo 11'!$A$11:$M$181</definedName>
    <definedName name="_xlnm._FilterDatabase" localSheetId="2" hidden="1">'Anexo 12'!$A$11:$M$126</definedName>
    <definedName name="_xlnm._FilterDatabase" localSheetId="3" hidden="1">'Anexo 13'!$A$11:$K$159</definedName>
    <definedName name="_xlnm._FilterDatabase" localSheetId="4" hidden="1">'Anexo 14'!$A$11:$L$68</definedName>
    <definedName name="_xlnm._FilterDatabase" localSheetId="6" hidden="1">'Anexo 16 '!$A$11:$J$80</definedName>
    <definedName name="_xlnm._FilterDatabase" localSheetId="7" hidden="1">'Anexo 17'!$A$11:$L$91</definedName>
    <definedName name="_xlnm._FilterDatabase" localSheetId="8" hidden="1">'Anexo 18'!$A$11:$J$121</definedName>
    <definedName name="_xlnm._FilterDatabase" localSheetId="9" hidden="1">'Anexo 19'!$A$11:$I$97</definedName>
    <definedName name="_JUL1" localSheetId="0">[1]!JUL&amp;[1]!AGO&amp;[1]!SEP&amp;[1]!OCT&amp;[1]!NOV</definedName>
    <definedName name="_JUL1" localSheetId="1">[1]!JUL&amp;[1]!AGO&amp;[1]!SEP&amp;[1]!OCT&amp;[1]!NOV</definedName>
    <definedName name="_JUL1" localSheetId="2">[1]!JUL&amp;[1]!AGO&amp;[1]!SEP&amp;[1]!OCT&amp;[1]!NOV</definedName>
    <definedName name="_JUL1" localSheetId="3">[1]!JUL&amp;[1]!AGO&amp;[1]!SEP&amp;[1]!OCT&amp;[1]!NOV</definedName>
    <definedName name="_JUL1" localSheetId="4">[1]!JUL&amp;[1]!AGO&amp;[1]!SEP&amp;[1]!OCT&amp;[1]!NOV</definedName>
    <definedName name="_JUL1" localSheetId="5">[1]!JUL&amp;[1]!AGO&amp;[1]!SEP&amp;[1]!OCT&amp;[1]!NOV</definedName>
    <definedName name="_JUL1" localSheetId="6">[2]!JUL&amp;[2]!AGO&amp;[2]!SEP&amp;[2]!OCT&amp;[2]!NOV</definedName>
    <definedName name="_JUL1" localSheetId="7">[3]!JUL&amp;[3]!AGO&amp;[3]!SEP&amp;[3]!OCT&amp;[3]!NOV</definedName>
    <definedName name="_JUL1" localSheetId="8">[1]!JUL&amp;[1]!AGO&amp;[1]!SEP&amp;[1]!OCT&amp;[1]!NOV</definedName>
    <definedName name="_JUL1" localSheetId="9">[1]!JUL&amp;[1]!AGO&amp;[1]!SEP&amp;[1]!OCT&amp;[1]!NOV</definedName>
    <definedName name="_JUL1">[1]!JUL&amp;[1]!AGO&amp;[1]!SEP&amp;[1]!OCT&amp;[1]!NOV</definedName>
    <definedName name="_JUL2" localSheetId="6">[6]edofza7!$C$22</definedName>
    <definedName name="_JUL2">[7]edofza7!$C$22</definedName>
    <definedName name="_JUN1" localSheetId="0">[1]!JUN&amp;[1]!JUL&amp;[1]!AGO&amp;[1]!SEP&amp;[1]!OCT</definedName>
    <definedName name="_JUN1" localSheetId="1">[1]!JUN&amp;[1]!JUL&amp;[1]!AGO&amp;[1]!SEP&amp;[1]!OCT</definedName>
    <definedName name="_JUN1" localSheetId="2">[1]!JUN&amp;[1]!JUL&amp;[1]!AGO&amp;[1]!SEP&amp;[1]!OCT</definedName>
    <definedName name="_JUN1" localSheetId="3">[1]!JUN&amp;[1]!JUL&amp;[1]!AGO&amp;[1]!SEP&amp;[1]!OCT</definedName>
    <definedName name="_JUN1" localSheetId="4">[1]!JUN&amp;[1]!JUL&amp;[1]!AGO&amp;[1]!SEP&amp;[1]!OCT</definedName>
    <definedName name="_JUN1" localSheetId="5">[1]!JUN&amp;[1]!JUL&amp;[1]!AGO&amp;[1]!SEP&amp;[1]!OCT</definedName>
    <definedName name="_JUN1" localSheetId="6">[2]!JUN&amp;[2]!JUL&amp;[2]!AGO&amp;[2]!SEP&amp;[2]!OCT</definedName>
    <definedName name="_JUN1" localSheetId="7">[3]!JUN&amp;[3]!JUL&amp;[3]!AGO&amp;[3]!SEP&amp;[3]!OCT</definedName>
    <definedName name="_JUN1" localSheetId="8">[1]!JUN&amp;[1]!JUL&amp;[1]!AGO&amp;[1]!SEP&amp;[1]!OCT</definedName>
    <definedName name="_JUN1" localSheetId="9">[1]!JUN&amp;[1]!JUL&amp;[1]!AGO&amp;[1]!SEP&amp;[1]!OCT</definedName>
    <definedName name="_JUN1">[1]!JUN&amp;[1]!JUL&amp;[1]!AGO&amp;[1]!SEP&amp;[1]!OCT</definedName>
    <definedName name="_JUN2" localSheetId="6">[6]edofza6!$C$22</definedName>
    <definedName name="_JUN2">[7]edofza6!$C$22</definedName>
    <definedName name="_Key1" localSheetId="0" hidden="1">#REF!</definedName>
    <definedName name="_Key1" localSheetId="1"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hidden="1">#REF!</definedName>
    <definedName name="_kjljbcsd" localSheetId="1" hidden="1">{"Bruto",#N/A,FALSE,"CONV3T.XLS";"Neto",#N/A,FALSE,"CONV3T.XLS";"UnoB",#N/A,FALSE,"CONV3T.XLS";"Bruto",#N/A,FALSE,"CONV4T.XLS";"Neto",#N/A,FALSE,"CONV4T.XLS";"UnoB",#N/A,FALSE,"CONV4T.XLS"}</definedName>
    <definedName name="_kjljbcsd" localSheetId="2" hidden="1">{"Bruto",#N/A,FALSE,"CONV3T.XLS";"Neto",#N/A,FALSE,"CONV3T.XLS";"UnoB",#N/A,FALSE,"CONV3T.XLS";"Bruto",#N/A,FALSE,"CONV4T.XLS";"Neto",#N/A,FALSE,"CONV4T.XLS";"UnoB",#N/A,FALSE,"CONV4T.XLS"}</definedName>
    <definedName name="_kjljbcsd" localSheetId="3" hidden="1">{"Bruto",#N/A,FALSE,"CONV3T.XLS";"Neto",#N/A,FALSE,"CONV3T.XLS";"UnoB",#N/A,FALSE,"CONV3T.XLS";"Bruto",#N/A,FALSE,"CONV4T.XLS";"Neto",#N/A,FALSE,"CONV4T.XLS";"UnoB",#N/A,FALSE,"CONV4T.XLS"}</definedName>
    <definedName name="_kjljbcsd" localSheetId="4" hidden="1">{"Bruto",#N/A,FALSE,"CONV3T.XLS";"Neto",#N/A,FALSE,"CONV3T.XLS";"UnoB",#N/A,FALSE,"CONV3T.XLS";"Bruto",#N/A,FALSE,"CONV4T.XLS";"Neto",#N/A,FALSE,"CONV4T.XLS";"UnoB",#N/A,FALSE,"CONV4T.XLS"}</definedName>
    <definedName name="_kjljbcsd" localSheetId="5" hidden="1">{"Bruto",#N/A,FALSE,"CONV3T.XLS";"Neto",#N/A,FALSE,"CONV3T.XLS";"UnoB",#N/A,FALSE,"CONV3T.XLS";"Bruto",#N/A,FALSE,"CONV4T.XLS";"Neto",#N/A,FALSE,"CONV4T.XLS";"UnoB",#N/A,FALSE,"CONV4T.XLS"}</definedName>
    <definedName name="_kjljbcsd" localSheetId="6" hidden="1">{"Bruto",#N/A,FALSE,"CONV3T.XLS";"Neto",#N/A,FALSE,"CONV3T.XLS";"UnoB",#N/A,FALSE,"CONV3T.XLS";"Bruto",#N/A,FALSE,"CONV4T.XLS";"Neto",#N/A,FALSE,"CONV4T.XLS";"UnoB",#N/A,FALSE,"CONV4T.XLS"}</definedName>
    <definedName name="_kjljbcsd" localSheetId="7" hidden="1">{"Bruto",#N/A,FALSE,"CONV3T.XLS";"Neto",#N/A,FALSE,"CONV3T.XLS";"UnoB",#N/A,FALSE,"CONV3T.XLS";"Bruto",#N/A,FALSE,"CONV4T.XLS";"Neto",#N/A,FALSE,"CONV4T.XLS";"UnoB",#N/A,FALSE,"CONV4T.XLS"}</definedName>
    <definedName name="_kjljbcsd" localSheetId="8" hidden="1">{"Bruto",#N/A,FALSE,"CONV3T.XLS";"Neto",#N/A,FALSE,"CONV3T.XLS";"UnoB",#N/A,FALSE,"CONV3T.XLS";"Bruto",#N/A,FALSE,"CONV4T.XLS";"Neto",#N/A,FALSE,"CONV4T.XLS";"UnoB",#N/A,FALSE,"CONV4T.XLS"}</definedName>
    <definedName name="_kjljbcsd" localSheetId="9" hidden="1">{"Bruto",#N/A,FALSE,"CONV3T.XLS";"Neto",#N/A,FALSE,"CONV3T.XLS";"UnoB",#N/A,FALSE,"CONV3T.XLS";"Bruto",#N/A,FALSE,"CONV4T.XLS";"Neto",#N/A,FALSE,"CONV4T.XLS";"UnoB",#N/A,FALSE,"CONV4T.XLS"}</definedName>
    <definedName name="_kjljbcsd" hidden="1">{"Bruto",#N/A,FALSE,"CONV3T.XLS";"Neto",#N/A,FALSE,"CONV3T.XLS";"UnoB",#N/A,FALSE,"CONV3T.XLS";"Bruto",#N/A,FALSE,"CONV4T.XLS";"Neto",#N/A,FALSE,"CONV4T.XLS";"UnoB",#N/A,FALSE,"CONV4T.XLS"}</definedName>
    <definedName name="_MAR1" localSheetId="0">[1]!MAR&amp;[1]!ABR&amp;[1]!MAY&amp;[1]!JUN&amp;[1]!JUL&amp;[1]!AGO</definedName>
    <definedName name="_MAR1" localSheetId="1">[1]!MAR&amp;[1]!ABR&amp;[1]!MAY&amp;[1]!JUN&amp;[1]!JUL&amp;[1]!AGO</definedName>
    <definedName name="_MAR1" localSheetId="2">[1]!MAR&amp;[1]!ABR&amp;[1]!MAY&amp;[1]!JUN&amp;[1]!JUL&amp;[1]!AGO</definedName>
    <definedName name="_MAR1" localSheetId="3">[1]!MAR&amp;[1]!ABR&amp;[1]!MAY&amp;[1]!JUN&amp;[1]!JUL&amp;[1]!AGO</definedName>
    <definedName name="_MAR1" localSheetId="4">[1]!MAR&amp;[1]!ABR&amp;[1]!MAY&amp;[1]!JUN&amp;[1]!JUL&amp;[1]!AGO</definedName>
    <definedName name="_MAR1" localSheetId="5">[1]!MAR&amp;[1]!ABR&amp;[1]!MAY&amp;[1]!JUN&amp;[1]!JUL&amp;[1]!AGO</definedName>
    <definedName name="_MAR1" localSheetId="6">[2]!MAR&amp;[2]!ABR&amp;[2]!MAY&amp;[2]!JUN&amp;[2]!JUL&amp;[2]!AGO</definedName>
    <definedName name="_MAR1" localSheetId="7">[3]!MAR&amp;[3]!ABR&amp;[3]!MAY&amp;[3]!JUN&amp;[3]!JUL&amp;[3]!AGO</definedName>
    <definedName name="_MAR1" localSheetId="8">[1]!MAR&amp;[1]!ABR&amp;[1]!MAY&amp;[1]!JUN&amp;[1]!JUL&amp;[1]!AGO</definedName>
    <definedName name="_MAR1" localSheetId="9">[1]!MAR&amp;[1]!ABR&amp;[1]!MAY&amp;[1]!JUN&amp;[1]!JUL&amp;[1]!AGO</definedName>
    <definedName name="_MAR1">[1]!MAR&amp;[1]!ABR&amp;[1]!MAY&amp;[1]!JUN&amp;[1]!JUL&amp;[1]!AGO</definedName>
    <definedName name="_MAR2" localSheetId="6">[6]edofza3!$C$22</definedName>
    <definedName name="_MAR2">[7]edofza3!$C$22</definedName>
    <definedName name="_MAY1" localSheetId="0">[1]!MAY&amp;[1]!JUN&amp;[1]!JUL&amp;[1]!AGO&amp;[1]!SEP</definedName>
    <definedName name="_MAY1" localSheetId="1">[1]!MAY&amp;[1]!JUN&amp;[1]!JUL&amp;[1]!AGO&amp;[1]!SEP</definedName>
    <definedName name="_MAY1" localSheetId="2">[1]!MAY&amp;[1]!JUN&amp;[1]!JUL&amp;[1]!AGO&amp;[1]!SEP</definedName>
    <definedName name="_MAY1" localSheetId="3">[1]!MAY&amp;[1]!JUN&amp;[1]!JUL&amp;[1]!AGO&amp;[1]!SEP</definedName>
    <definedName name="_MAY1" localSheetId="4">[1]!MAY&amp;[1]!JUN&amp;[1]!JUL&amp;[1]!AGO&amp;[1]!SEP</definedName>
    <definedName name="_MAY1" localSheetId="5">[1]!MAY&amp;[1]!JUN&amp;[1]!JUL&amp;[1]!AGO&amp;[1]!SEP</definedName>
    <definedName name="_MAY1" localSheetId="6">[2]!MAY&amp;[2]!JUN&amp;[2]!JUL&amp;[2]!AGO&amp;[2]!SEP</definedName>
    <definedName name="_MAY1" localSheetId="7">[3]!MAY&amp;[3]!JUN&amp;[3]!JUL&amp;[3]!AGO&amp;[3]!SEP</definedName>
    <definedName name="_MAY1" localSheetId="8">[1]!MAY&amp;[1]!JUN&amp;[1]!JUL&amp;[1]!AGO&amp;[1]!SEP</definedName>
    <definedName name="_MAY1" localSheetId="9">[1]!MAY&amp;[1]!JUN&amp;[1]!JUL&amp;[1]!AGO&amp;[1]!SEP</definedName>
    <definedName name="_MAY1">[1]!MAY&amp;[1]!JUN&amp;[1]!JUL&amp;[1]!AGO&amp;[1]!SEP</definedName>
    <definedName name="_MAY2" localSheetId="6">[6]edofza5!$C$22</definedName>
    <definedName name="_MAY2">[7]edofza5!$C$22</definedName>
    <definedName name="_mor2" localSheetId="0" hidden="1">{"Bruto",#N/A,FALSE,"CONV3T.XLS";"Neto",#N/A,FALSE,"CONV3T.XLS";"UnoB",#N/A,FALSE,"CONV3T.XLS";"Bruto",#N/A,FALSE,"CONV4T.XLS";"Neto",#N/A,FALSE,"CONV4T.XLS";"UnoB",#N/A,FALSE,"CONV4T.XLS"}</definedName>
    <definedName name="_mor2" localSheetId="1" hidden="1">{"Bruto",#N/A,FALSE,"CONV3T.XLS";"Neto",#N/A,FALSE,"CONV3T.XLS";"UnoB",#N/A,FALSE,"CONV3T.XLS";"Bruto",#N/A,FALSE,"CONV4T.XLS";"Neto",#N/A,FALSE,"CONV4T.XLS";"UnoB",#N/A,FALSE,"CONV4T.XLS"}</definedName>
    <definedName name="_mor2" localSheetId="2" hidden="1">{"Bruto",#N/A,FALSE,"CONV3T.XLS";"Neto",#N/A,FALSE,"CONV3T.XLS";"UnoB",#N/A,FALSE,"CONV3T.XLS";"Bruto",#N/A,FALSE,"CONV4T.XLS";"Neto",#N/A,FALSE,"CONV4T.XLS";"UnoB",#N/A,FALSE,"CONV4T.XLS"}</definedName>
    <definedName name="_mor2" localSheetId="3" hidden="1">{"Bruto",#N/A,FALSE,"CONV3T.XLS";"Neto",#N/A,FALSE,"CONV3T.XLS";"UnoB",#N/A,FALSE,"CONV3T.XLS";"Bruto",#N/A,FALSE,"CONV4T.XLS";"Neto",#N/A,FALSE,"CONV4T.XLS";"UnoB",#N/A,FALSE,"CONV4T.XLS"}</definedName>
    <definedName name="_mor2" localSheetId="4" hidden="1">{"Bruto",#N/A,FALSE,"CONV3T.XLS";"Neto",#N/A,FALSE,"CONV3T.XLS";"UnoB",#N/A,FALSE,"CONV3T.XLS";"Bruto",#N/A,FALSE,"CONV4T.XLS";"Neto",#N/A,FALSE,"CONV4T.XLS";"UnoB",#N/A,FALSE,"CONV4T.XLS"}</definedName>
    <definedName name="_mor2" localSheetId="5" hidden="1">{"Bruto",#N/A,FALSE,"CONV3T.XLS";"Neto",#N/A,FALSE,"CONV3T.XLS";"UnoB",#N/A,FALSE,"CONV3T.XLS";"Bruto",#N/A,FALSE,"CONV4T.XLS";"Neto",#N/A,FALSE,"CONV4T.XLS";"UnoB",#N/A,FALSE,"CONV4T.XLS"}</definedName>
    <definedName name="_mor2" localSheetId="6" hidden="1">{"Bruto",#N/A,FALSE,"CONV3T.XLS";"Neto",#N/A,FALSE,"CONV3T.XLS";"UnoB",#N/A,FALSE,"CONV3T.XLS";"Bruto",#N/A,FALSE,"CONV4T.XLS";"Neto",#N/A,FALSE,"CONV4T.XLS";"UnoB",#N/A,FALSE,"CONV4T.XLS"}</definedName>
    <definedName name="_mor2" localSheetId="7" hidden="1">{"Bruto",#N/A,FALSE,"CONV3T.XLS";"Neto",#N/A,FALSE,"CONV3T.XLS";"UnoB",#N/A,FALSE,"CONV3T.XLS";"Bruto",#N/A,FALSE,"CONV4T.XLS";"Neto",#N/A,FALSE,"CONV4T.XLS";"UnoB",#N/A,FALSE,"CONV4T.XLS"}</definedName>
    <definedName name="_mor2" localSheetId="8" hidden="1">{"Bruto",#N/A,FALSE,"CONV3T.XLS";"Neto",#N/A,FALSE,"CONV3T.XLS";"UnoB",#N/A,FALSE,"CONV3T.XLS";"Bruto",#N/A,FALSE,"CONV4T.XLS";"Neto",#N/A,FALSE,"CONV4T.XLS";"UnoB",#N/A,FALSE,"CONV4T.XLS"}</definedName>
    <definedName name="_mor2" localSheetId="9" hidden="1">{"Bruto",#N/A,FALSE,"CONV3T.XLS";"Neto",#N/A,FALSE,"CONV3T.XLS";"UnoB",#N/A,FALSE,"CONV3T.XLS";"Bruto",#N/A,FALSE,"CONV4T.XLS";"Neto",#N/A,FALSE,"CONV4T.XLS";"UnoB",#N/A,FALSE,"CONV4T.XLS"}</definedName>
    <definedName name="_mor2" hidden="1">{"Bruto",#N/A,FALSE,"CONV3T.XLS";"Neto",#N/A,FALSE,"CONV3T.XLS";"UnoB",#N/A,FALSE,"CONV3T.XLS";"Bruto",#N/A,FALSE,"CONV4T.XLS";"Neto",#N/A,FALSE,"CONV4T.XLS";"UnoB",#N/A,FALSE,"CONV4T.XLS"}</definedName>
    <definedName name="_MOR4" localSheetId="0" hidden="1">{"Bruto",#N/A,FALSE,"CONV3T.XLS";"Neto",#N/A,FALSE,"CONV3T.XLS";"UnoB",#N/A,FALSE,"CONV3T.XLS";"Bruto",#N/A,FALSE,"CONV4T.XLS";"Neto",#N/A,FALSE,"CONV4T.XLS";"UnoB",#N/A,FALSE,"CONV4T.XLS"}</definedName>
    <definedName name="_MOR4" localSheetId="1" hidden="1">{"Bruto",#N/A,FALSE,"CONV3T.XLS";"Neto",#N/A,FALSE,"CONV3T.XLS";"UnoB",#N/A,FALSE,"CONV3T.XLS";"Bruto",#N/A,FALSE,"CONV4T.XLS";"Neto",#N/A,FALSE,"CONV4T.XLS";"UnoB",#N/A,FALSE,"CONV4T.XLS"}</definedName>
    <definedName name="_MOR4" localSheetId="2" hidden="1">{"Bruto",#N/A,FALSE,"CONV3T.XLS";"Neto",#N/A,FALSE,"CONV3T.XLS";"UnoB",#N/A,FALSE,"CONV3T.XLS";"Bruto",#N/A,FALSE,"CONV4T.XLS";"Neto",#N/A,FALSE,"CONV4T.XLS";"UnoB",#N/A,FALSE,"CONV4T.XLS"}</definedName>
    <definedName name="_MOR4" localSheetId="3" hidden="1">{"Bruto",#N/A,FALSE,"CONV3T.XLS";"Neto",#N/A,FALSE,"CONV3T.XLS";"UnoB",#N/A,FALSE,"CONV3T.XLS";"Bruto",#N/A,FALSE,"CONV4T.XLS";"Neto",#N/A,FALSE,"CONV4T.XLS";"UnoB",#N/A,FALSE,"CONV4T.XLS"}</definedName>
    <definedName name="_MOR4" localSheetId="4" hidden="1">{"Bruto",#N/A,FALSE,"CONV3T.XLS";"Neto",#N/A,FALSE,"CONV3T.XLS";"UnoB",#N/A,FALSE,"CONV3T.XLS";"Bruto",#N/A,FALSE,"CONV4T.XLS";"Neto",#N/A,FALSE,"CONV4T.XLS";"UnoB",#N/A,FALSE,"CONV4T.XLS"}</definedName>
    <definedName name="_MOR4" localSheetId="5" hidden="1">{"Bruto",#N/A,FALSE,"CONV3T.XLS";"Neto",#N/A,FALSE,"CONV3T.XLS";"UnoB",#N/A,FALSE,"CONV3T.XLS";"Bruto",#N/A,FALSE,"CONV4T.XLS";"Neto",#N/A,FALSE,"CONV4T.XLS";"UnoB",#N/A,FALSE,"CONV4T.XLS"}</definedName>
    <definedName name="_MOR4" localSheetId="6" hidden="1">{"Bruto",#N/A,FALSE,"CONV3T.XLS";"Neto",#N/A,FALSE,"CONV3T.XLS";"UnoB",#N/A,FALSE,"CONV3T.XLS";"Bruto",#N/A,FALSE,"CONV4T.XLS";"Neto",#N/A,FALSE,"CONV4T.XLS";"UnoB",#N/A,FALSE,"CONV4T.XLS"}</definedName>
    <definedName name="_MOR4" localSheetId="7" hidden="1">{"Bruto",#N/A,FALSE,"CONV3T.XLS";"Neto",#N/A,FALSE,"CONV3T.XLS";"UnoB",#N/A,FALSE,"CONV3T.XLS";"Bruto",#N/A,FALSE,"CONV4T.XLS";"Neto",#N/A,FALSE,"CONV4T.XLS";"UnoB",#N/A,FALSE,"CONV4T.XLS"}</definedName>
    <definedName name="_MOR4" localSheetId="8" hidden="1">{"Bruto",#N/A,FALSE,"CONV3T.XLS";"Neto",#N/A,FALSE,"CONV3T.XLS";"UnoB",#N/A,FALSE,"CONV3T.XLS";"Bruto",#N/A,FALSE,"CONV4T.XLS";"Neto",#N/A,FALSE,"CONV4T.XLS";"UnoB",#N/A,FALSE,"CONV4T.XLS"}</definedName>
    <definedName name="_MOR4" localSheetId="9"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 localSheetId="0">[1]!NOV&amp;[1]!DIC</definedName>
    <definedName name="_NOV1" localSheetId="1">[1]!NOV&amp;[1]!DIC</definedName>
    <definedName name="_NOV1" localSheetId="2">[1]!NOV&amp;[1]!DIC</definedName>
    <definedName name="_NOV1" localSheetId="3">[1]!NOV&amp;[1]!DIC</definedName>
    <definedName name="_NOV1" localSheetId="4">[1]!NOV&amp;[1]!DIC</definedName>
    <definedName name="_NOV1" localSheetId="5">[1]!NOV&amp;[1]!DIC</definedName>
    <definedName name="_NOV1" localSheetId="6">[2]!NOV&amp;[2]!DIC</definedName>
    <definedName name="_NOV1" localSheetId="7">[3]!NOV&amp;[3]!DIC</definedName>
    <definedName name="_NOV1" localSheetId="8">[1]!NOV&amp;[1]!DIC</definedName>
    <definedName name="_NOV1" localSheetId="9">[1]!NOV&amp;[1]!DIC</definedName>
    <definedName name="_NOV1">[1]!NOV&amp;[1]!DIC</definedName>
    <definedName name="_NOV2" localSheetId="6">[6]edofza11!$C$43</definedName>
    <definedName name="_NOV2">[7]edofza11!$C$43</definedName>
    <definedName name="_OCT1" localSheetId="0">[1]!OCT&amp;[1]!NOV&amp;[1]!DIC</definedName>
    <definedName name="_OCT1" localSheetId="1">[1]!OCT&amp;[1]!NOV&amp;[1]!DIC</definedName>
    <definedName name="_OCT1" localSheetId="2">[1]!OCT&amp;[1]!NOV&amp;[1]!DIC</definedName>
    <definedName name="_OCT1" localSheetId="3">[1]!OCT&amp;[1]!NOV&amp;[1]!DIC</definedName>
    <definedName name="_OCT1" localSheetId="4">[1]!OCT&amp;[1]!NOV&amp;[1]!DIC</definedName>
    <definedName name="_OCT1" localSheetId="5">[1]!OCT&amp;[1]!NOV&amp;[1]!DIC</definedName>
    <definedName name="_OCT1" localSheetId="6">[2]!OCT&amp;[2]!NOV&amp;[2]!DIC</definedName>
    <definedName name="_OCT1" localSheetId="7">[3]!OCT&amp;[3]!NOV&amp;[3]!DIC</definedName>
    <definedName name="_OCT1" localSheetId="8">[1]!OCT&amp;[1]!NOV&amp;[1]!DIC</definedName>
    <definedName name="_OCT1" localSheetId="9">[1]!OCT&amp;[1]!NOV&amp;[1]!DIC</definedName>
    <definedName name="_OCT1">[1]!OCT&amp;[1]!NOV&amp;[1]!DIC</definedName>
    <definedName name="_OCT2" localSheetId="6">[6]edofza10!$C$22</definedName>
    <definedName name="_OCT2">[7]edofza10!$C$22</definedName>
    <definedName name="_Order1" hidden="1">255</definedName>
    <definedName name="_pa2" localSheetId="0" hidden="1">{"Bruto",#N/A,FALSE,"CONV3T.XLS";"Neto",#N/A,FALSE,"CONV3T.XLS";"UnoB",#N/A,FALSE,"CONV3T.XLS";"Bruto",#N/A,FALSE,"CONV4T.XLS";"Neto",#N/A,FALSE,"CONV4T.XLS";"UnoB",#N/A,FALSE,"CONV4T.XLS"}</definedName>
    <definedName name="_pa2" localSheetId="1" hidden="1">{"Bruto",#N/A,FALSE,"CONV3T.XLS";"Neto",#N/A,FALSE,"CONV3T.XLS";"UnoB",#N/A,FALSE,"CONV3T.XLS";"Bruto",#N/A,FALSE,"CONV4T.XLS";"Neto",#N/A,FALSE,"CONV4T.XLS";"UnoB",#N/A,FALSE,"CONV4T.XLS"}</definedName>
    <definedName name="_pa2" localSheetId="2" hidden="1">{"Bruto",#N/A,FALSE,"CONV3T.XLS";"Neto",#N/A,FALSE,"CONV3T.XLS";"UnoB",#N/A,FALSE,"CONV3T.XLS";"Bruto",#N/A,FALSE,"CONV4T.XLS";"Neto",#N/A,FALSE,"CONV4T.XLS";"UnoB",#N/A,FALSE,"CONV4T.XLS"}</definedName>
    <definedName name="_pa2" localSheetId="3" hidden="1">{"Bruto",#N/A,FALSE,"CONV3T.XLS";"Neto",#N/A,FALSE,"CONV3T.XLS";"UnoB",#N/A,FALSE,"CONV3T.XLS";"Bruto",#N/A,FALSE,"CONV4T.XLS";"Neto",#N/A,FALSE,"CONV4T.XLS";"UnoB",#N/A,FALSE,"CONV4T.XLS"}</definedName>
    <definedName name="_pa2" localSheetId="4" hidden="1">{"Bruto",#N/A,FALSE,"CONV3T.XLS";"Neto",#N/A,FALSE,"CONV3T.XLS";"UnoB",#N/A,FALSE,"CONV3T.XLS";"Bruto",#N/A,FALSE,"CONV4T.XLS";"Neto",#N/A,FALSE,"CONV4T.XLS";"UnoB",#N/A,FALSE,"CONV4T.XLS"}</definedName>
    <definedName name="_pa2" localSheetId="5" hidden="1">{"Bruto",#N/A,FALSE,"CONV3T.XLS";"Neto",#N/A,FALSE,"CONV3T.XLS";"UnoB",#N/A,FALSE,"CONV3T.XLS";"Bruto",#N/A,FALSE,"CONV4T.XLS";"Neto",#N/A,FALSE,"CONV4T.XLS";"UnoB",#N/A,FALSE,"CONV4T.XLS"}</definedName>
    <definedName name="_pa2" localSheetId="6" hidden="1">{"Bruto",#N/A,FALSE,"CONV3T.XLS";"Neto",#N/A,FALSE,"CONV3T.XLS";"UnoB",#N/A,FALSE,"CONV3T.XLS";"Bruto",#N/A,FALSE,"CONV4T.XLS";"Neto",#N/A,FALSE,"CONV4T.XLS";"UnoB",#N/A,FALSE,"CONV4T.XLS"}</definedName>
    <definedName name="_pa2" localSheetId="7" hidden="1">{"Bruto",#N/A,FALSE,"CONV3T.XLS";"Neto",#N/A,FALSE,"CONV3T.XLS";"UnoB",#N/A,FALSE,"CONV3T.XLS";"Bruto",#N/A,FALSE,"CONV4T.XLS";"Neto",#N/A,FALSE,"CONV4T.XLS";"UnoB",#N/A,FALSE,"CONV4T.XLS"}</definedName>
    <definedName name="_pa2" localSheetId="8" hidden="1">{"Bruto",#N/A,FALSE,"CONV3T.XLS";"Neto",#N/A,FALSE,"CONV3T.XLS";"UnoB",#N/A,FALSE,"CONV3T.XLS";"Bruto",#N/A,FALSE,"CONV4T.XLS";"Neto",#N/A,FALSE,"CONV4T.XLS";"UnoB",#N/A,FALSE,"CONV4T.XLS"}</definedName>
    <definedName name="_pa2" localSheetId="9" hidden="1">{"Bruto",#N/A,FALSE,"CONV3T.XLS";"Neto",#N/A,FALSE,"CONV3T.XLS";"UnoB",#N/A,FALSE,"CONV3T.XLS";"Bruto",#N/A,FALSE,"CONV4T.XLS";"Neto",#N/A,FALSE,"CONV4T.XLS";"UnoB",#N/A,FALSE,"CONV4T.XLS"}</definedName>
    <definedName name="_pa2" hidden="1">{"Bruto",#N/A,FALSE,"CONV3T.XLS";"Neto",#N/A,FALSE,"CONV3T.XLS";"UnoB",#N/A,FALSE,"CONV3T.XLS";"Bruto",#N/A,FALSE,"CONV4T.XLS";"Neto",#N/A,FALSE,"CONV4T.XLS";"UnoB",#N/A,FALSE,"CONV4T.XLS"}</definedName>
    <definedName name="_PAJ4" localSheetId="0" hidden="1">{"Bruto",#N/A,FALSE,"CONV3T.XLS";"Neto",#N/A,FALSE,"CONV3T.XLS";"UnoB",#N/A,FALSE,"CONV3T.XLS";"Bruto",#N/A,FALSE,"CONV4T.XLS";"Neto",#N/A,FALSE,"CONV4T.XLS";"UnoB",#N/A,FALSE,"CONV4T.XLS"}</definedName>
    <definedName name="_PAJ4" localSheetId="1" hidden="1">{"Bruto",#N/A,FALSE,"CONV3T.XLS";"Neto",#N/A,FALSE,"CONV3T.XLS";"UnoB",#N/A,FALSE,"CONV3T.XLS";"Bruto",#N/A,FALSE,"CONV4T.XLS";"Neto",#N/A,FALSE,"CONV4T.XLS";"UnoB",#N/A,FALSE,"CONV4T.XLS"}</definedName>
    <definedName name="_PAJ4" localSheetId="2" hidden="1">{"Bruto",#N/A,FALSE,"CONV3T.XLS";"Neto",#N/A,FALSE,"CONV3T.XLS";"UnoB",#N/A,FALSE,"CONV3T.XLS";"Bruto",#N/A,FALSE,"CONV4T.XLS";"Neto",#N/A,FALSE,"CONV4T.XLS";"UnoB",#N/A,FALSE,"CONV4T.XLS"}</definedName>
    <definedName name="_PAJ4" localSheetId="3" hidden="1">{"Bruto",#N/A,FALSE,"CONV3T.XLS";"Neto",#N/A,FALSE,"CONV3T.XLS";"UnoB",#N/A,FALSE,"CONV3T.XLS";"Bruto",#N/A,FALSE,"CONV4T.XLS";"Neto",#N/A,FALSE,"CONV4T.XLS";"UnoB",#N/A,FALSE,"CONV4T.XLS"}</definedName>
    <definedName name="_PAJ4" localSheetId="4" hidden="1">{"Bruto",#N/A,FALSE,"CONV3T.XLS";"Neto",#N/A,FALSE,"CONV3T.XLS";"UnoB",#N/A,FALSE,"CONV3T.XLS";"Bruto",#N/A,FALSE,"CONV4T.XLS";"Neto",#N/A,FALSE,"CONV4T.XLS";"UnoB",#N/A,FALSE,"CONV4T.XLS"}</definedName>
    <definedName name="_PAJ4" localSheetId="5" hidden="1">{"Bruto",#N/A,FALSE,"CONV3T.XLS";"Neto",#N/A,FALSE,"CONV3T.XLS";"UnoB",#N/A,FALSE,"CONV3T.XLS";"Bruto",#N/A,FALSE,"CONV4T.XLS";"Neto",#N/A,FALSE,"CONV4T.XLS";"UnoB",#N/A,FALSE,"CONV4T.XLS"}</definedName>
    <definedName name="_PAJ4" localSheetId="6" hidden="1">{"Bruto",#N/A,FALSE,"CONV3T.XLS";"Neto",#N/A,FALSE,"CONV3T.XLS";"UnoB",#N/A,FALSE,"CONV3T.XLS";"Bruto",#N/A,FALSE,"CONV4T.XLS";"Neto",#N/A,FALSE,"CONV4T.XLS";"UnoB",#N/A,FALSE,"CONV4T.XLS"}</definedName>
    <definedName name="_PAJ4" localSheetId="7" hidden="1">{"Bruto",#N/A,FALSE,"CONV3T.XLS";"Neto",#N/A,FALSE,"CONV3T.XLS";"UnoB",#N/A,FALSE,"CONV3T.XLS";"Bruto",#N/A,FALSE,"CONV4T.XLS";"Neto",#N/A,FALSE,"CONV4T.XLS";"UnoB",#N/A,FALSE,"CONV4T.XLS"}</definedName>
    <definedName name="_PAJ4" localSheetId="8" hidden="1">{"Bruto",#N/A,FALSE,"CONV3T.XLS";"Neto",#N/A,FALSE,"CONV3T.XLS";"UnoB",#N/A,FALSE,"CONV3T.XLS";"Bruto",#N/A,FALSE,"CONV4T.XLS";"Neto",#N/A,FALSE,"CONV4T.XLS";"UnoB",#N/A,FALSE,"CONV4T.XLS"}</definedName>
    <definedName name="_PAJ4" localSheetId="9"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0">#REF!</definedName>
    <definedName name="_PEM96" localSheetId="1">#REF!</definedName>
    <definedName name="_PEM96" localSheetId="2">#REF!</definedName>
    <definedName name="_PEM96" localSheetId="3">#REF!</definedName>
    <definedName name="_PEM96" localSheetId="4">#REF!</definedName>
    <definedName name="_PEM96" localSheetId="5">#REF!</definedName>
    <definedName name="_PEM96" localSheetId="6">#REF!</definedName>
    <definedName name="_PEM96" localSheetId="7">#REF!</definedName>
    <definedName name="_PEM96" localSheetId="8">#REF!</definedName>
    <definedName name="_PEM96" localSheetId="9">#REF!</definedName>
    <definedName name="_PEM96">#REF!</definedName>
    <definedName name="_PIB08" localSheetId="0">#REF!</definedName>
    <definedName name="_PIB08" localSheetId="1">#REF!</definedName>
    <definedName name="_PIB08" localSheetId="2">#REF!</definedName>
    <definedName name="_PIB08" localSheetId="3">#REF!</definedName>
    <definedName name="_PIB08" localSheetId="4">#REF!</definedName>
    <definedName name="_PIB08" localSheetId="5">#REF!</definedName>
    <definedName name="_PIB08" localSheetId="6">#REF!</definedName>
    <definedName name="_PIB08" localSheetId="7">#REF!</definedName>
    <definedName name="_PIB08" localSheetId="8">#REF!</definedName>
    <definedName name="_PIB08" localSheetId="9">#REF!</definedName>
    <definedName name="_PIB08">#REF!</definedName>
    <definedName name="_PIP96" localSheetId="0">#REF!</definedName>
    <definedName name="_PIP96" localSheetId="1">#REF!</definedName>
    <definedName name="_PIP96" localSheetId="2">#REF!</definedName>
    <definedName name="_PIP96" localSheetId="3">#REF!</definedName>
    <definedName name="_PIP96" localSheetId="4">#REF!</definedName>
    <definedName name="_PIP96" localSheetId="5">#REF!</definedName>
    <definedName name="_PIP96" localSheetId="6">#REF!</definedName>
    <definedName name="_PIP96" localSheetId="7">#REF!</definedName>
    <definedName name="_PIP96" localSheetId="8">#REF!</definedName>
    <definedName name="_PIP96" localSheetId="9">#REF!</definedName>
    <definedName name="_PIP96">#REF!</definedName>
    <definedName name="_Regression_Int">1</definedName>
    <definedName name="_Regression_X" localSheetId="0" hidden="1">#REF!</definedName>
    <definedName name="_Regression_X" localSheetId="1" hidden="1">#REF!</definedName>
    <definedName name="_Regression_X" localSheetId="2" hidden="1">#REF!</definedName>
    <definedName name="_Regression_X" localSheetId="3" hidden="1">#REF!</definedName>
    <definedName name="_Regression_X" localSheetId="4" hidden="1">#REF!</definedName>
    <definedName name="_Regression_X" localSheetId="5"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hidden="1">#REF!</definedName>
    <definedName name="_SEP1" localSheetId="0">[1]!SEP&amp;[1]!OCT&amp;[1]!NOV&amp;[1]!DIC</definedName>
    <definedName name="_SEP1" localSheetId="1">[1]!SEP&amp;[1]!OCT&amp;[1]!NOV&amp;[1]!DIC</definedName>
    <definedName name="_SEP1" localSheetId="2">[1]!SEP&amp;[1]!OCT&amp;[1]!NOV&amp;[1]!DIC</definedName>
    <definedName name="_SEP1" localSheetId="3">[1]!SEP&amp;[1]!OCT&amp;[1]!NOV&amp;[1]!DIC</definedName>
    <definedName name="_SEP1" localSheetId="4">[1]!SEP&amp;[1]!OCT&amp;[1]!NOV&amp;[1]!DIC</definedName>
    <definedName name="_SEP1" localSheetId="5">[1]!SEP&amp;[1]!OCT&amp;[1]!NOV&amp;[1]!DIC</definedName>
    <definedName name="_SEP1" localSheetId="6">[2]!SEP&amp;[2]!OCT&amp;[2]!NOV&amp;[2]!DIC</definedName>
    <definedName name="_SEP1" localSheetId="7">[3]!SEP&amp;[3]!OCT&amp;[3]!NOV&amp;[3]!DIC</definedName>
    <definedName name="_SEP1" localSheetId="8">[1]!SEP&amp;[1]!OCT&amp;[1]!NOV&amp;[1]!DIC</definedName>
    <definedName name="_SEP1" localSheetId="9">[1]!SEP&amp;[1]!OCT&amp;[1]!NOV&amp;[1]!DIC</definedName>
    <definedName name="_SEP1">[1]!SEP&amp;[1]!OCT&amp;[1]!NOV&amp;[1]!DIC</definedName>
    <definedName name="_SEP2" localSheetId="6">[6]edofza9!$C$22</definedName>
    <definedName name="_SEP2">[7]edofza9!$C$22</definedName>
    <definedName name="_smg97">'[8]Premisa macro'!$E$4</definedName>
    <definedName name="_Sort" localSheetId="0"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hidden="1">#REF!</definedName>
    <definedName name="_syt03" localSheetId="0">#REF!</definedName>
    <definedName name="_syt03" localSheetId="1">#REF!</definedName>
    <definedName name="_syt03" localSheetId="2">#REF!</definedName>
    <definedName name="_syt03" localSheetId="3">#REF!</definedName>
    <definedName name="_syt03" localSheetId="4">#REF!</definedName>
    <definedName name="_syt03" localSheetId="5">#REF!</definedName>
    <definedName name="_syt03" localSheetId="6">#REF!</definedName>
    <definedName name="_syt03" localSheetId="7">#REF!</definedName>
    <definedName name="_syt03" localSheetId="8">#REF!</definedName>
    <definedName name="_syt03" localSheetId="9">#REF!</definedName>
    <definedName name="_syt03">#REF!</definedName>
    <definedName name="_TDC2001">'[9]Tipos de Cambio'!$C$4</definedName>
    <definedName name="_tul2" localSheetId="0" hidden="1">{"Bruto",#N/A,FALSE,"CONV3T.XLS";"Neto",#N/A,FALSE,"CONV3T.XLS";"UnoB",#N/A,FALSE,"CONV3T.XLS";"Bruto",#N/A,FALSE,"CONV4T.XLS";"Neto",#N/A,FALSE,"CONV4T.XLS";"UnoB",#N/A,FALSE,"CONV4T.XLS"}</definedName>
    <definedName name="_tul2" localSheetId="1" hidden="1">{"Bruto",#N/A,FALSE,"CONV3T.XLS";"Neto",#N/A,FALSE,"CONV3T.XLS";"UnoB",#N/A,FALSE,"CONV3T.XLS";"Bruto",#N/A,FALSE,"CONV4T.XLS";"Neto",#N/A,FALSE,"CONV4T.XLS";"UnoB",#N/A,FALSE,"CONV4T.XLS"}</definedName>
    <definedName name="_tul2" localSheetId="2" hidden="1">{"Bruto",#N/A,FALSE,"CONV3T.XLS";"Neto",#N/A,FALSE,"CONV3T.XLS";"UnoB",#N/A,FALSE,"CONV3T.XLS";"Bruto",#N/A,FALSE,"CONV4T.XLS";"Neto",#N/A,FALSE,"CONV4T.XLS";"UnoB",#N/A,FALSE,"CONV4T.XLS"}</definedName>
    <definedName name="_tul2" localSheetId="3" hidden="1">{"Bruto",#N/A,FALSE,"CONV3T.XLS";"Neto",#N/A,FALSE,"CONV3T.XLS";"UnoB",#N/A,FALSE,"CONV3T.XLS";"Bruto",#N/A,FALSE,"CONV4T.XLS";"Neto",#N/A,FALSE,"CONV4T.XLS";"UnoB",#N/A,FALSE,"CONV4T.XLS"}</definedName>
    <definedName name="_tul2" localSheetId="4" hidden="1">{"Bruto",#N/A,FALSE,"CONV3T.XLS";"Neto",#N/A,FALSE,"CONV3T.XLS";"UnoB",#N/A,FALSE,"CONV3T.XLS";"Bruto",#N/A,FALSE,"CONV4T.XLS";"Neto",#N/A,FALSE,"CONV4T.XLS";"UnoB",#N/A,FALSE,"CONV4T.XLS"}</definedName>
    <definedName name="_tul2" localSheetId="5" hidden="1">{"Bruto",#N/A,FALSE,"CONV3T.XLS";"Neto",#N/A,FALSE,"CONV3T.XLS";"UnoB",#N/A,FALSE,"CONV3T.XLS";"Bruto",#N/A,FALSE,"CONV4T.XLS";"Neto",#N/A,FALSE,"CONV4T.XLS";"UnoB",#N/A,FALSE,"CONV4T.XLS"}</definedName>
    <definedName name="_tul2" localSheetId="6" hidden="1">{"Bruto",#N/A,FALSE,"CONV3T.XLS";"Neto",#N/A,FALSE,"CONV3T.XLS";"UnoB",#N/A,FALSE,"CONV3T.XLS";"Bruto",#N/A,FALSE,"CONV4T.XLS";"Neto",#N/A,FALSE,"CONV4T.XLS";"UnoB",#N/A,FALSE,"CONV4T.XLS"}</definedName>
    <definedName name="_tul2" localSheetId="7" hidden="1">{"Bruto",#N/A,FALSE,"CONV3T.XLS";"Neto",#N/A,FALSE,"CONV3T.XLS";"UnoB",#N/A,FALSE,"CONV3T.XLS";"Bruto",#N/A,FALSE,"CONV4T.XLS";"Neto",#N/A,FALSE,"CONV4T.XLS";"UnoB",#N/A,FALSE,"CONV4T.XLS"}</definedName>
    <definedName name="_tul2" localSheetId="8" hidden="1">{"Bruto",#N/A,FALSE,"CONV3T.XLS";"Neto",#N/A,FALSE,"CONV3T.XLS";"UnoB",#N/A,FALSE,"CONV3T.XLS";"Bruto",#N/A,FALSE,"CONV4T.XLS";"Neto",#N/A,FALSE,"CONV4T.XLS";"UnoB",#N/A,FALSE,"CONV4T.XLS"}</definedName>
    <definedName name="_tul2" localSheetId="9" hidden="1">{"Bruto",#N/A,FALSE,"CONV3T.XLS";"Neto",#N/A,FALSE,"CONV3T.XLS";"UnoB",#N/A,FALSE,"CONV3T.XLS";"Bruto",#N/A,FALSE,"CONV4T.XLS";"Neto",#N/A,FALSE,"CONV4T.XLS";"UnoB",#N/A,FALSE,"CONV4T.XLS"}</definedName>
    <definedName name="_tul2" hidden="1">{"Bruto",#N/A,FALSE,"CONV3T.XLS";"Neto",#N/A,FALSE,"CONV3T.XLS";"UnoB",#N/A,FALSE,"CONV3T.XLS";"Bruto",#N/A,FALSE,"CONV4T.XLS";"Neto",#N/A,FALSE,"CONV4T.XLS";"UnoB",#N/A,FALSE,"CONV4T.XLS"}</definedName>
    <definedName name="_TUL4" localSheetId="0" hidden="1">{"Bruto",#N/A,FALSE,"CONV3T.XLS";"Neto",#N/A,FALSE,"CONV3T.XLS";"UnoB",#N/A,FALSE,"CONV3T.XLS";"Bruto",#N/A,FALSE,"CONV4T.XLS";"Neto",#N/A,FALSE,"CONV4T.XLS";"UnoB",#N/A,FALSE,"CONV4T.XLS"}</definedName>
    <definedName name="_TUL4" localSheetId="1" hidden="1">{"Bruto",#N/A,FALSE,"CONV3T.XLS";"Neto",#N/A,FALSE,"CONV3T.XLS";"UnoB",#N/A,FALSE,"CONV3T.XLS";"Bruto",#N/A,FALSE,"CONV4T.XLS";"Neto",#N/A,FALSE,"CONV4T.XLS";"UnoB",#N/A,FALSE,"CONV4T.XLS"}</definedName>
    <definedName name="_TUL4" localSheetId="2" hidden="1">{"Bruto",#N/A,FALSE,"CONV3T.XLS";"Neto",#N/A,FALSE,"CONV3T.XLS";"UnoB",#N/A,FALSE,"CONV3T.XLS";"Bruto",#N/A,FALSE,"CONV4T.XLS";"Neto",#N/A,FALSE,"CONV4T.XLS";"UnoB",#N/A,FALSE,"CONV4T.XLS"}</definedName>
    <definedName name="_TUL4" localSheetId="3" hidden="1">{"Bruto",#N/A,FALSE,"CONV3T.XLS";"Neto",#N/A,FALSE,"CONV3T.XLS";"UnoB",#N/A,FALSE,"CONV3T.XLS";"Bruto",#N/A,FALSE,"CONV4T.XLS";"Neto",#N/A,FALSE,"CONV4T.XLS";"UnoB",#N/A,FALSE,"CONV4T.XLS"}</definedName>
    <definedName name="_TUL4" localSheetId="4" hidden="1">{"Bruto",#N/A,FALSE,"CONV3T.XLS";"Neto",#N/A,FALSE,"CONV3T.XLS";"UnoB",#N/A,FALSE,"CONV3T.XLS";"Bruto",#N/A,FALSE,"CONV4T.XLS";"Neto",#N/A,FALSE,"CONV4T.XLS";"UnoB",#N/A,FALSE,"CONV4T.XLS"}</definedName>
    <definedName name="_TUL4" localSheetId="5" hidden="1">{"Bruto",#N/A,FALSE,"CONV3T.XLS";"Neto",#N/A,FALSE,"CONV3T.XLS";"UnoB",#N/A,FALSE,"CONV3T.XLS";"Bruto",#N/A,FALSE,"CONV4T.XLS";"Neto",#N/A,FALSE,"CONV4T.XLS";"UnoB",#N/A,FALSE,"CONV4T.XLS"}</definedName>
    <definedName name="_TUL4" localSheetId="6" hidden="1">{"Bruto",#N/A,FALSE,"CONV3T.XLS";"Neto",#N/A,FALSE,"CONV3T.XLS";"UnoB",#N/A,FALSE,"CONV3T.XLS";"Bruto",#N/A,FALSE,"CONV4T.XLS";"Neto",#N/A,FALSE,"CONV4T.XLS";"UnoB",#N/A,FALSE,"CONV4T.XLS"}</definedName>
    <definedName name="_TUL4" localSheetId="7" hidden="1">{"Bruto",#N/A,FALSE,"CONV3T.XLS";"Neto",#N/A,FALSE,"CONV3T.XLS";"UnoB",#N/A,FALSE,"CONV3T.XLS";"Bruto",#N/A,FALSE,"CONV4T.XLS";"Neto",#N/A,FALSE,"CONV4T.XLS";"UnoB",#N/A,FALSE,"CONV4T.XLS"}</definedName>
    <definedName name="_TUL4" localSheetId="8" hidden="1">{"Bruto",#N/A,FALSE,"CONV3T.XLS";"Neto",#N/A,FALSE,"CONV3T.XLS";"UnoB",#N/A,FALSE,"CONV3T.XLS";"Bruto",#N/A,FALSE,"CONV4T.XLS";"Neto",#N/A,FALSE,"CONV4T.XLS";"UnoB",#N/A,FALSE,"CONV4T.XLS"}</definedName>
    <definedName name="_TUL4" localSheetId="9"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localSheetId="0" hidden="1">{"Bruto",#N/A,FALSE,"CONV3T.XLS";"Neto",#N/A,FALSE,"CONV3T.XLS";"UnoB",#N/A,FALSE,"CONV3T.XLS";"Bruto",#N/A,FALSE,"CONV4T.XLS";"Neto",#N/A,FALSE,"CONV4T.XLS";"UnoB",#N/A,FALSE,"CONV4T.XLS"}</definedName>
    <definedName name="_WRN4444" localSheetId="1" hidden="1">{"Bruto",#N/A,FALSE,"CONV3T.XLS";"Neto",#N/A,FALSE,"CONV3T.XLS";"UnoB",#N/A,FALSE,"CONV3T.XLS";"Bruto",#N/A,FALSE,"CONV4T.XLS";"Neto",#N/A,FALSE,"CONV4T.XLS";"UnoB",#N/A,FALSE,"CONV4T.XLS"}</definedName>
    <definedName name="_WRN4444" localSheetId="2" hidden="1">{"Bruto",#N/A,FALSE,"CONV3T.XLS";"Neto",#N/A,FALSE,"CONV3T.XLS";"UnoB",#N/A,FALSE,"CONV3T.XLS";"Bruto",#N/A,FALSE,"CONV4T.XLS";"Neto",#N/A,FALSE,"CONV4T.XLS";"UnoB",#N/A,FALSE,"CONV4T.XLS"}</definedName>
    <definedName name="_WRN4444" localSheetId="3" hidden="1">{"Bruto",#N/A,FALSE,"CONV3T.XLS";"Neto",#N/A,FALSE,"CONV3T.XLS";"UnoB",#N/A,FALSE,"CONV3T.XLS";"Bruto",#N/A,FALSE,"CONV4T.XLS";"Neto",#N/A,FALSE,"CONV4T.XLS";"UnoB",#N/A,FALSE,"CONV4T.XLS"}</definedName>
    <definedName name="_WRN4444" localSheetId="4" hidden="1">{"Bruto",#N/A,FALSE,"CONV3T.XLS";"Neto",#N/A,FALSE,"CONV3T.XLS";"UnoB",#N/A,FALSE,"CONV3T.XLS";"Bruto",#N/A,FALSE,"CONV4T.XLS";"Neto",#N/A,FALSE,"CONV4T.XLS";"UnoB",#N/A,FALSE,"CONV4T.XLS"}</definedName>
    <definedName name="_WRN4444" localSheetId="5" hidden="1">{"Bruto",#N/A,FALSE,"CONV3T.XLS";"Neto",#N/A,FALSE,"CONV3T.XLS";"UnoB",#N/A,FALSE,"CONV3T.XLS";"Bruto",#N/A,FALSE,"CONV4T.XLS";"Neto",#N/A,FALSE,"CONV4T.XLS";"UnoB",#N/A,FALSE,"CONV4T.XLS"}</definedName>
    <definedName name="_WRN4444" localSheetId="6" hidden="1">{"Bruto",#N/A,FALSE,"CONV3T.XLS";"Neto",#N/A,FALSE,"CONV3T.XLS";"UnoB",#N/A,FALSE,"CONV3T.XLS";"Bruto",#N/A,FALSE,"CONV4T.XLS";"Neto",#N/A,FALSE,"CONV4T.XLS";"UnoB",#N/A,FALSE,"CONV4T.XLS"}</definedName>
    <definedName name="_WRN4444" localSheetId="7" hidden="1">{"Bruto",#N/A,FALSE,"CONV3T.XLS";"Neto",#N/A,FALSE,"CONV3T.XLS";"UnoB",#N/A,FALSE,"CONV3T.XLS";"Bruto",#N/A,FALSE,"CONV4T.XLS";"Neto",#N/A,FALSE,"CONV4T.XLS";"UnoB",#N/A,FALSE,"CONV4T.XLS"}</definedName>
    <definedName name="_WRN4444" localSheetId="8" hidden="1">{"Bruto",#N/A,FALSE,"CONV3T.XLS";"Neto",#N/A,FALSE,"CONV3T.XLS";"UnoB",#N/A,FALSE,"CONV3T.XLS";"Bruto",#N/A,FALSE,"CONV4T.XLS";"Neto",#N/A,FALSE,"CONV4T.XLS";"UnoB",#N/A,FALSE,"CONV4T.XLS"}</definedName>
    <definedName name="_WRN4444" localSheetId="9"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0">#REF!</definedName>
    <definedName name="a" localSheetId="1">#REF!</definedName>
    <definedName name="a" localSheetId="2">#REF!</definedName>
    <definedName name="a" localSheetId="3">#REF!</definedName>
    <definedName name="a" localSheetId="4">#REF!</definedName>
    <definedName name="a" localSheetId="5">#REF!</definedName>
    <definedName name="a" localSheetId="6">#REF!</definedName>
    <definedName name="a" localSheetId="7">#REF!</definedName>
    <definedName name="a" localSheetId="8">#REF!</definedName>
    <definedName name="a" localSheetId="9">#REF!</definedName>
    <definedName name="a">#REF!</definedName>
    <definedName name="A_Datos_2008_2009">'[12]Datos 2008_2009'!$A$4:$D$60000</definedName>
    <definedName name="A_Datos_2008_2009_sin_CESENyADUANAS" localSheetId="0">#REF!</definedName>
    <definedName name="A_Datos_2008_2009_sin_CESENyADUANAS" localSheetId="1">#REF!</definedName>
    <definedName name="A_Datos_2008_2009_sin_CESENyADUANAS" localSheetId="2">#REF!</definedName>
    <definedName name="A_Datos_2008_2009_sin_CESENyADUANAS" localSheetId="3">#REF!</definedName>
    <definedName name="A_Datos_2008_2009_sin_CESENyADUANAS" localSheetId="4">#REF!</definedName>
    <definedName name="A_Datos_2008_2009_sin_CESENyADUANAS" localSheetId="5">#REF!</definedName>
    <definedName name="A_Datos_2008_2009_sin_CESENyADUANAS" localSheetId="6">#REF!</definedName>
    <definedName name="A_Datos_2008_2009_sin_CESENyADUANAS" localSheetId="7">#REF!</definedName>
    <definedName name="A_Datos_2008_2009_sin_CESENyADUANAS" localSheetId="8">#REF!</definedName>
    <definedName name="A_Datos_2008_2009_sin_CESENyADUANAS" localSheetId="9">#REF!</definedName>
    <definedName name="A_Datos_2008_2009_sin_CESENyADUANAS">#REF!</definedName>
    <definedName name="A_impresión_IM" localSheetId="0">#REF!</definedName>
    <definedName name="A_impresión_IM" localSheetId="1">#REF!</definedName>
    <definedName name="A_impresión_IM" localSheetId="2">#REF!</definedName>
    <definedName name="A_impresión_IM" localSheetId="3">#REF!</definedName>
    <definedName name="A_impresión_IM" localSheetId="4">#REF!</definedName>
    <definedName name="A_impresión_IM" localSheetId="5">#REF!</definedName>
    <definedName name="A_impresión_IM" localSheetId="6">#REF!</definedName>
    <definedName name="A_impresión_IM" localSheetId="7">#REF!</definedName>
    <definedName name="A_impresión_IM" localSheetId="8">#REF!</definedName>
    <definedName name="A_impresión_IM" localSheetId="9">#REF!</definedName>
    <definedName name="A_impresión_IM">#REF!</definedName>
    <definedName name="AA" localSheetId="0">[1]!SEP&amp;[1]!OCT&amp;[1]!NOV&amp;[1]!DIC</definedName>
    <definedName name="AA" localSheetId="1">[1]!SEP&amp;[1]!OCT&amp;[1]!NOV&amp;[1]!DIC</definedName>
    <definedName name="AA" localSheetId="2">[1]!SEP&amp;[1]!OCT&amp;[1]!NOV&amp;[1]!DIC</definedName>
    <definedName name="AA" localSheetId="3">[1]!SEP&amp;[1]!OCT&amp;[1]!NOV&amp;[1]!DIC</definedName>
    <definedName name="AA" localSheetId="4">[1]!SEP&amp;[1]!OCT&amp;[1]!NOV&amp;[1]!DIC</definedName>
    <definedName name="AA" localSheetId="5">[1]!SEP&amp;[1]!OCT&amp;[1]!NOV&amp;[1]!DIC</definedName>
    <definedName name="AA" localSheetId="6">[2]!SEP&amp;[2]!OCT&amp;[2]!NOV&amp;[2]!DIC</definedName>
    <definedName name="AA" localSheetId="7">[3]!SEP&amp;[3]!OCT&amp;[3]!NOV&amp;[3]!DIC</definedName>
    <definedName name="AA" localSheetId="8">[1]!SEP&amp;[1]!OCT&amp;[1]!NOV&amp;[1]!DIC</definedName>
    <definedName name="AA" localSheetId="9">[1]!SEP&amp;[1]!OCT&amp;[1]!NOV&amp;[1]!DIC</definedName>
    <definedName name="AA">[1]!SEP&amp;[1]!OCT&amp;[1]!NOV&amp;[1]!DIC</definedName>
    <definedName name="AA1500_">#N/A</definedName>
    <definedName name="ABR">"; ABRIL.- "&amp;TEXT([13]edofza04!$C$24,"#,##0")</definedName>
    <definedName name="actual">'[8]Régimen financiero'!$E$3</definedName>
    <definedName name="AD" localSheetId="0">[11]BANPRO99!#REF!</definedName>
    <definedName name="AD" localSheetId="1">[11]BANPRO99!#REF!</definedName>
    <definedName name="AD" localSheetId="2">[11]BANPRO99!#REF!</definedName>
    <definedName name="AD" localSheetId="3">[11]BANPRO99!#REF!</definedName>
    <definedName name="AD" localSheetId="4">[11]BANPRO99!#REF!</definedName>
    <definedName name="AD" localSheetId="5">[11]BANPRO99!#REF!</definedName>
    <definedName name="AD" localSheetId="6">[11]BANPRO99!#REF!</definedName>
    <definedName name="AD" localSheetId="7">[11]BANPRO99!#REF!</definedName>
    <definedName name="AD" localSheetId="8">[11]BANPRO99!#REF!</definedName>
    <definedName name="AD" localSheetId="9">[11]BANPRO99!#REF!</definedName>
    <definedName name="AD">[11]BANPRO99!#REF!</definedName>
    <definedName name="Admva">[14]Administrativa!$B$2:$I$59</definedName>
    <definedName name="AGO">"; AGOSTO.- "&amp;TEXT([13]edofza08!$C$24,"#,##0")</definedName>
    <definedName name="ain" localSheetId="0">#REF!</definedName>
    <definedName name="ain" localSheetId="1">#REF!</definedName>
    <definedName name="ain" localSheetId="2">#REF!</definedName>
    <definedName name="ain" localSheetId="3">#REF!</definedName>
    <definedName name="ain" localSheetId="4">#REF!</definedName>
    <definedName name="ain" localSheetId="5">#REF!</definedName>
    <definedName name="ain" localSheetId="6">#REF!</definedName>
    <definedName name="ain" localSheetId="7">#REF!</definedName>
    <definedName name="ain" localSheetId="8">#REF!</definedName>
    <definedName name="ain" localSheetId="9">#REF!</definedName>
    <definedName name="ain">#REF!</definedName>
    <definedName name="Ajuste_SP">[15]Supuestos!$D$7</definedName>
    <definedName name="ampliaciones" localSheetId="0">#REF!</definedName>
    <definedName name="ampliaciones" localSheetId="1">#REF!</definedName>
    <definedName name="ampliaciones" localSheetId="2">#REF!</definedName>
    <definedName name="ampliaciones" localSheetId="3">#REF!</definedName>
    <definedName name="ampliaciones" localSheetId="4">#REF!</definedName>
    <definedName name="ampliaciones" localSheetId="5">#REF!</definedName>
    <definedName name="ampliaciones" localSheetId="6">#REF!</definedName>
    <definedName name="ampliaciones" localSheetId="7">#REF!</definedName>
    <definedName name="ampliaciones" localSheetId="8">#REF!</definedName>
    <definedName name="ampliaciones" localSheetId="9">#REF!</definedName>
    <definedName name="ampliaciones">#REF!</definedName>
    <definedName name="AÑO" localSheetId="0">+TEXT(IF(AND(OR(DAY([1]!FECHA)&gt;=1,DAY([1]!FECHA)&lt;=10),MONTH([1]!FECHA)=1),YEAR([1]!FECHA)-1,YEAR([1]!FECHA)),"0")</definedName>
    <definedName name="AÑO" localSheetId="1">+TEXT(IF(AND(OR(DAY([1]!FECHA)&gt;=1,DAY([1]!FECHA)&lt;=10),MONTH([1]!FECHA)=1),YEAR([1]!FECHA)-1,YEAR([1]!FECHA)),"0")</definedName>
    <definedName name="AÑO" localSheetId="2">+TEXT(IF(AND(OR(DAY([1]!FECHA)&gt;=1,DAY([1]!FECHA)&lt;=10),MONTH([1]!FECHA)=1),YEAR([1]!FECHA)-1,YEAR([1]!FECHA)),"0")</definedName>
    <definedName name="AÑO" localSheetId="3">+TEXT(IF(AND(OR(DAY([1]!FECHA)&gt;=1,DAY([1]!FECHA)&lt;=10),MONTH([1]!FECHA)=1),YEAR([1]!FECHA)-1,YEAR([1]!FECHA)),"0")</definedName>
    <definedName name="AÑO" localSheetId="4">+TEXT(IF(AND(OR(DAY([1]!FECHA)&gt;=1,DAY([1]!FECHA)&lt;=10),MONTH([1]!FECHA)=1),YEAR([1]!FECHA)-1,YEAR([1]!FECHA)),"0")</definedName>
    <definedName name="AÑO" localSheetId="5">+TEXT(IF(AND(OR(DAY([1]!FECHA)&gt;=1,DAY([1]!FECHA)&lt;=10),MONTH([1]!FECHA)=1),YEAR([1]!FECHA)-1,YEAR([1]!FECHA)),"0")</definedName>
    <definedName name="AÑO" localSheetId="6">+TEXT(IF(AND(OR(DAY([2]!FECHA)&gt;=1,DAY([2]!FECHA)&lt;=10),MONTH([2]!FECHA)=1),YEAR([2]!FECHA)-1,YEAR([2]!FECHA)),"0")</definedName>
    <definedName name="AÑO" localSheetId="7">+TEXT(IF(AND(OR(DAY([3]!FECHA)&gt;=1,DAY([3]!FECHA)&lt;=10),MONTH([3]!FECHA)=1),YEAR([3]!FECHA)-1,YEAR([3]!FECHA)),"0")</definedName>
    <definedName name="AÑO" localSheetId="8">+TEXT(IF(AND(OR(DAY([1]!FECHA)&gt;=1,DAY([1]!FECHA)&lt;=10),MONTH([1]!FECHA)=1),YEAR([1]!FECHA)-1,YEAR([1]!FECHA)),"0")</definedName>
    <definedName name="AÑO" localSheetId="9">+TEXT(IF(AND(OR(DAY([1]!FECHA)&gt;=1,DAY([1]!FECHA)&lt;=10),MONTH([1]!FECHA)=1),YEAR([1]!FECHA)-1,YEAR([1]!FECHA)),"0")</definedName>
    <definedName name="AÑO">+TEXT(IF(AND(OR(DAY([1]!FECHA)&gt;=1,DAY([1]!FECHA)&lt;=10),MONTH([1]!FECHA)=1),YEAR([1]!FECHA)-1,YEAR([1]!FECHA)),"0")</definedName>
    <definedName name="_xlnm.Print_Area" localSheetId="0">'Anexo 10'!$A$1:$I$81</definedName>
    <definedName name="_xlnm.Print_Area" localSheetId="1">'Anexo 11'!$A$3:$M$187</definedName>
    <definedName name="_xlnm.Print_Area" localSheetId="2">'Anexo 12'!$A$1:$I$129</definedName>
    <definedName name="_xlnm.Print_Area" localSheetId="3">'Anexo 13'!$A$1:$J$166</definedName>
    <definedName name="_xlnm.Print_Area" localSheetId="4">'Anexo 14'!$A$1:$I$69</definedName>
    <definedName name="_xlnm.Print_Area" localSheetId="5">'Anexo 15'!$A$1:$I$33</definedName>
    <definedName name="_xlnm.Print_Area" localSheetId="6">'Anexo 16 '!$A$1:$J$86</definedName>
    <definedName name="_xlnm.Print_Area" localSheetId="7">'Anexo 17'!$A$1:$I$101</definedName>
    <definedName name="_xlnm.Print_Area" localSheetId="8">'Anexo 18'!$A$1:$I$127</definedName>
    <definedName name="_xlnm.Print_Area" localSheetId="9">'Anexo 19'!$A$1:$I$103</definedName>
    <definedName name="_xlnm.Print_Area">#REF!</definedName>
    <definedName name="Area_de_paso" localSheetId="0">#REF!</definedName>
    <definedName name="Area_de_paso" localSheetId="1">#REF!</definedName>
    <definedName name="Area_de_paso" localSheetId="2">#REF!</definedName>
    <definedName name="Area_de_paso" localSheetId="3">#REF!</definedName>
    <definedName name="Area_de_paso" localSheetId="4">#REF!</definedName>
    <definedName name="Area_de_paso" localSheetId="5">#REF!</definedName>
    <definedName name="Area_de_paso" localSheetId="6">#REF!</definedName>
    <definedName name="Area_de_paso" localSheetId="7">#REF!</definedName>
    <definedName name="Area_de_paso" localSheetId="8">#REF!</definedName>
    <definedName name="Area_de_paso" localSheetId="9">#REF!</definedName>
    <definedName name="Area_de_paso">#REF!</definedName>
    <definedName name="ASIG_TEC">#N/A</definedName>
    <definedName name="ayer">'[8]Premisas IMSS'!$M$12</definedName>
    <definedName name="base" localSheetId="0">#REF!</definedName>
    <definedName name="base" localSheetId="1">#REF!</definedName>
    <definedName name="base" localSheetId="2">#REF!</definedName>
    <definedName name="base" localSheetId="3">#REF!</definedName>
    <definedName name="base" localSheetId="4">#REF!</definedName>
    <definedName name="base" localSheetId="5">#REF!</definedName>
    <definedName name="base" localSheetId="6">#REF!</definedName>
    <definedName name="base" localSheetId="7">#REF!</definedName>
    <definedName name="base" localSheetId="8">#REF!</definedName>
    <definedName name="base" localSheetId="9">#REF!</definedName>
    <definedName name="base">#REF!</definedName>
    <definedName name="base03" localSheetId="0">#REF!</definedName>
    <definedName name="base03" localSheetId="1">#REF!</definedName>
    <definedName name="base03" localSheetId="2">#REF!</definedName>
    <definedName name="base03" localSheetId="3">#REF!</definedName>
    <definedName name="base03" localSheetId="4">#REF!</definedName>
    <definedName name="base03" localSheetId="5">#REF!</definedName>
    <definedName name="base03" localSheetId="6">#REF!</definedName>
    <definedName name="base03" localSheetId="7">#REF!</definedName>
    <definedName name="base03" localSheetId="8">#REF!</definedName>
    <definedName name="base03" localSheetId="9">#REF!</definedName>
    <definedName name="base03">#REF!</definedName>
    <definedName name="base03au" localSheetId="0">#REF!</definedName>
    <definedName name="base03au" localSheetId="1">#REF!</definedName>
    <definedName name="base03au" localSheetId="2">#REF!</definedName>
    <definedName name="base03au" localSheetId="3">#REF!</definedName>
    <definedName name="base03au" localSheetId="4">#REF!</definedName>
    <definedName name="base03au" localSheetId="5">#REF!</definedName>
    <definedName name="base03au" localSheetId="6">#REF!</definedName>
    <definedName name="base03au" localSheetId="7">#REF!</definedName>
    <definedName name="base03au" localSheetId="8">#REF!</definedName>
    <definedName name="base03au" localSheetId="9">#REF!</definedName>
    <definedName name="base03au">#REF!</definedName>
    <definedName name="base04au" localSheetId="0">#REF!</definedName>
    <definedName name="base04au" localSheetId="1">#REF!</definedName>
    <definedName name="base04au" localSheetId="2">#REF!</definedName>
    <definedName name="base04au" localSheetId="3">#REF!</definedName>
    <definedName name="base04au" localSheetId="4">#REF!</definedName>
    <definedName name="base04au" localSheetId="5">#REF!</definedName>
    <definedName name="base04au" localSheetId="6">#REF!</definedName>
    <definedName name="base04au" localSheetId="7">#REF!</definedName>
    <definedName name="base04au" localSheetId="8">#REF!</definedName>
    <definedName name="base04au" localSheetId="9">#REF!</definedName>
    <definedName name="base04au">#REF!</definedName>
    <definedName name="base05" localSheetId="0">#REF!</definedName>
    <definedName name="base05" localSheetId="1">#REF!</definedName>
    <definedName name="base05" localSheetId="2">#REF!</definedName>
    <definedName name="base05" localSheetId="3">#REF!</definedName>
    <definedName name="base05" localSheetId="4">#REF!</definedName>
    <definedName name="base05" localSheetId="5">#REF!</definedName>
    <definedName name="base05" localSheetId="6">#REF!</definedName>
    <definedName name="base05" localSheetId="7">#REF!</definedName>
    <definedName name="base05" localSheetId="8">#REF!</definedName>
    <definedName name="base05" localSheetId="9">#REF!</definedName>
    <definedName name="base05">#REF!</definedName>
    <definedName name="base05au" localSheetId="0">#REF!</definedName>
    <definedName name="base05au" localSheetId="1">#REF!</definedName>
    <definedName name="base05au" localSheetId="2">#REF!</definedName>
    <definedName name="base05au" localSheetId="3">#REF!</definedName>
    <definedName name="base05au" localSheetId="4">#REF!</definedName>
    <definedName name="base05au" localSheetId="5">#REF!</definedName>
    <definedName name="base05au" localSheetId="6">#REF!</definedName>
    <definedName name="base05au" localSheetId="7">#REF!</definedName>
    <definedName name="base05au" localSheetId="8">#REF!</definedName>
    <definedName name="base05au" localSheetId="9">#REF!</definedName>
    <definedName name="base05au">#REF!</definedName>
    <definedName name="base2002" localSheetId="0">#REF!</definedName>
    <definedName name="base2002" localSheetId="1">#REF!</definedName>
    <definedName name="base2002" localSheetId="2">#REF!</definedName>
    <definedName name="base2002" localSheetId="3">#REF!</definedName>
    <definedName name="base2002" localSheetId="4">#REF!</definedName>
    <definedName name="base2002" localSheetId="5">#REF!</definedName>
    <definedName name="base2002" localSheetId="6">#REF!</definedName>
    <definedName name="base2002" localSheetId="7">#REF!</definedName>
    <definedName name="base2002" localSheetId="8">#REF!</definedName>
    <definedName name="base2002" localSheetId="9">#REF!</definedName>
    <definedName name="base2002">#REF!</definedName>
    <definedName name="base2003orig" localSheetId="0">#REF!</definedName>
    <definedName name="base2003orig" localSheetId="1">#REF!</definedName>
    <definedName name="base2003orig" localSheetId="2">#REF!</definedName>
    <definedName name="base2003orig" localSheetId="3">#REF!</definedName>
    <definedName name="base2003orig" localSheetId="4">#REF!</definedName>
    <definedName name="base2003orig" localSheetId="5">#REF!</definedName>
    <definedName name="base2003orig" localSheetId="6">#REF!</definedName>
    <definedName name="base2003orig" localSheetId="7">#REF!</definedName>
    <definedName name="base2003orig" localSheetId="8">#REF!</definedName>
    <definedName name="base2003orig" localSheetId="9">#REF!</definedName>
    <definedName name="base2003orig">#REF!</definedName>
    <definedName name="base2003origentidades" localSheetId="0">#REF!</definedName>
    <definedName name="base2003origentidades" localSheetId="1">#REF!</definedName>
    <definedName name="base2003origentidades" localSheetId="2">#REF!</definedName>
    <definedName name="base2003origentidades" localSheetId="3">#REF!</definedName>
    <definedName name="base2003origentidades" localSheetId="4">#REF!</definedName>
    <definedName name="base2003origentidades" localSheetId="5">#REF!</definedName>
    <definedName name="base2003origentidades" localSheetId="6">#REF!</definedName>
    <definedName name="base2003origentidades" localSheetId="7">#REF!</definedName>
    <definedName name="base2003origentidades" localSheetId="8">#REF!</definedName>
    <definedName name="base2003origentidades" localSheetId="9">#REF!</definedName>
    <definedName name="base2003origentidades">#REF!</definedName>
    <definedName name="base2004" localSheetId="0">#REF!</definedName>
    <definedName name="base2004" localSheetId="1">#REF!</definedName>
    <definedName name="base2004" localSheetId="2">#REF!</definedName>
    <definedName name="base2004" localSheetId="3">#REF!</definedName>
    <definedName name="base2004" localSheetId="4">#REF!</definedName>
    <definedName name="base2004" localSheetId="5">#REF!</definedName>
    <definedName name="base2004" localSheetId="6">#REF!</definedName>
    <definedName name="base2004" localSheetId="7">#REF!</definedName>
    <definedName name="base2004" localSheetId="8">#REF!</definedName>
    <definedName name="base2004" localSheetId="9">#REF!</definedName>
    <definedName name="base2004">#REF!</definedName>
    <definedName name="base2004entidades" localSheetId="0">#REF!</definedName>
    <definedName name="base2004entidades" localSheetId="1">#REF!</definedName>
    <definedName name="base2004entidades" localSheetId="2">#REF!</definedName>
    <definedName name="base2004entidades" localSheetId="3">#REF!</definedName>
    <definedName name="base2004entidades" localSheetId="4">#REF!</definedName>
    <definedName name="base2004entidades" localSheetId="5">#REF!</definedName>
    <definedName name="base2004entidades" localSheetId="6">#REF!</definedName>
    <definedName name="base2004entidades" localSheetId="7">#REF!</definedName>
    <definedName name="base2004entidades" localSheetId="8">#REF!</definedName>
    <definedName name="base2004entidades" localSheetId="9">#REF!</definedName>
    <definedName name="base2004entidades">#REF!</definedName>
    <definedName name="baseau" localSheetId="0">#REF!</definedName>
    <definedName name="baseau" localSheetId="1">#REF!</definedName>
    <definedName name="baseau" localSheetId="2">#REF!</definedName>
    <definedName name="baseau" localSheetId="3">#REF!</definedName>
    <definedName name="baseau" localSheetId="4">#REF!</definedName>
    <definedName name="baseau" localSheetId="5">#REF!</definedName>
    <definedName name="baseau" localSheetId="6">#REF!</definedName>
    <definedName name="baseau" localSheetId="7">#REF!</definedName>
    <definedName name="baseau" localSheetId="8">#REF!</definedName>
    <definedName name="baseau" localSheetId="9">#REF!</definedName>
    <definedName name="baseau">#REF!</definedName>
    <definedName name="baseb" localSheetId="0">#REF!</definedName>
    <definedName name="baseb" localSheetId="1">#REF!</definedName>
    <definedName name="baseb" localSheetId="2">#REF!</definedName>
    <definedName name="baseb" localSheetId="3">#REF!</definedName>
    <definedName name="baseb" localSheetId="4">#REF!</definedName>
    <definedName name="baseb" localSheetId="5">#REF!</definedName>
    <definedName name="baseb" localSheetId="6">#REF!</definedName>
    <definedName name="baseb" localSheetId="7">#REF!</definedName>
    <definedName name="baseb" localSheetId="8">#REF!</definedName>
    <definedName name="baseb" localSheetId="9">#REF!</definedName>
    <definedName name="baseb">#REF!</definedName>
    <definedName name="basecierre" localSheetId="0">[16]CP_2003!#REF!</definedName>
    <definedName name="basecierre" localSheetId="1">[16]CP_2003!#REF!</definedName>
    <definedName name="basecierre" localSheetId="2">[16]CP_2003!#REF!</definedName>
    <definedName name="basecierre" localSheetId="3">[16]CP_2003!#REF!</definedName>
    <definedName name="basecierre" localSheetId="4">[16]CP_2003!#REF!</definedName>
    <definedName name="basecierre" localSheetId="5">[16]CP_2003!#REF!</definedName>
    <definedName name="basecierre" localSheetId="6">[16]CP_2003!#REF!</definedName>
    <definedName name="basecierre" localSheetId="7">[16]CP_2003!#REF!</definedName>
    <definedName name="basecierre" localSheetId="8">[16]CP_2003!#REF!</definedName>
    <definedName name="basecierre" localSheetId="9">[16]CP_2003!#REF!</definedName>
    <definedName name="basecierre">[16]CP_2003!#REF!</definedName>
    <definedName name="_xlnm.Database" localSheetId="0">#REF!</definedName>
    <definedName name="_xlnm.Database" localSheetId="1">#REF!</definedName>
    <definedName name="_xlnm.Database" localSheetId="2">#REF!</definedName>
    <definedName name="_xlnm.Database" localSheetId="3">#REF!</definedName>
    <definedName name="_xlnm.Database" localSheetId="4">#REF!</definedName>
    <definedName name="_xlnm.Database" localSheetId="5">#REF!</definedName>
    <definedName name="_xlnm.Database" localSheetId="6">#REF!</definedName>
    <definedName name="_xlnm.Database" localSheetId="7">#REF!</definedName>
    <definedName name="_xlnm.Database" localSheetId="8">#REF!</definedName>
    <definedName name="_xlnm.Database" localSheetId="9">#REF!</definedName>
    <definedName name="_xlnm.Database">#REF!</definedName>
    <definedName name="bUSCAR" localSheetId="0">#REF!</definedName>
    <definedName name="bUSCAR" localSheetId="1">#REF!</definedName>
    <definedName name="bUSCAR" localSheetId="2">#REF!</definedName>
    <definedName name="bUSCAR" localSheetId="3">#REF!</definedName>
    <definedName name="bUSCAR" localSheetId="4">#REF!</definedName>
    <definedName name="bUSCAR" localSheetId="5">#REF!</definedName>
    <definedName name="bUSCAR" localSheetId="6">#REF!</definedName>
    <definedName name="bUSCAR" localSheetId="7">#REF!</definedName>
    <definedName name="bUSCAR" localSheetId="8">#REF!</definedName>
    <definedName name="bUSCAR" localSheetId="9">#REF!</definedName>
    <definedName name="bUSCAR">#REF!</definedName>
    <definedName name="C_" localSheetId="0">[17]FP1996!#REF!</definedName>
    <definedName name="C_" localSheetId="1">[17]FP1996!#REF!</definedName>
    <definedName name="C_" localSheetId="2">[17]FP1996!#REF!</definedName>
    <definedName name="C_" localSheetId="3">[17]FP1996!#REF!</definedName>
    <definedName name="C_" localSheetId="4">[17]FP1996!#REF!</definedName>
    <definedName name="C_" localSheetId="5">[17]FP1996!#REF!</definedName>
    <definedName name="C_" localSheetId="6">[17]FP1996!#REF!</definedName>
    <definedName name="C_" localSheetId="7">[17]FP1996!#REF!</definedName>
    <definedName name="C_" localSheetId="8">[17]FP1996!#REF!</definedName>
    <definedName name="C_" localSheetId="9">[17]FP1996!#REF!</definedName>
    <definedName name="C_">[17]FP1996!#REF!</definedName>
    <definedName name="cal" localSheetId="0">#REF!</definedName>
    <definedName name="cal" localSheetId="1">#REF!</definedName>
    <definedName name="cal" localSheetId="2">#REF!</definedName>
    <definedName name="cal" localSheetId="3">#REF!</definedName>
    <definedName name="cal" localSheetId="4">#REF!</definedName>
    <definedName name="cal" localSheetId="5">#REF!</definedName>
    <definedName name="cal" localSheetId="6">#REF!</definedName>
    <definedName name="cal" localSheetId="7">#REF!</definedName>
    <definedName name="cal" localSheetId="8">#REF!</definedName>
    <definedName name="cal" localSheetId="9">#REF!</definedName>
    <definedName name="cal">#REF!</definedName>
    <definedName name="cálculos" localSheetId="0">#REF!</definedName>
    <definedName name="cálculos" localSheetId="1">#REF!</definedName>
    <definedName name="cálculos" localSheetId="2">#REF!</definedName>
    <definedName name="cálculos" localSheetId="3">#REF!</definedName>
    <definedName name="cálculos" localSheetId="4">#REF!</definedName>
    <definedName name="cálculos" localSheetId="5">#REF!</definedName>
    <definedName name="cálculos" localSheetId="6">#REF!</definedName>
    <definedName name="cálculos" localSheetId="7">#REF!</definedName>
    <definedName name="cálculos" localSheetId="8">#REF!</definedName>
    <definedName name="cálculos" localSheetId="9">#REF!</definedName>
    <definedName name="cálculos">#REF!</definedName>
    <definedName name="CALENDA">#N/A</definedName>
    <definedName name="can" localSheetId="0" hidden="1">{"Bruto",#N/A,FALSE,"CONV3T.XLS";"Neto",#N/A,FALSE,"CONV3T.XLS";"UnoB",#N/A,FALSE,"CONV3T.XLS";"Bruto",#N/A,FALSE,"CONV4T.XLS";"Neto",#N/A,FALSE,"CONV4T.XLS";"UnoB",#N/A,FALSE,"CONV4T.XLS"}</definedName>
    <definedName name="can" localSheetId="1" hidden="1">{"Bruto",#N/A,FALSE,"CONV3T.XLS";"Neto",#N/A,FALSE,"CONV3T.XLS";"UnoB",#N/A,FALSE,"CONV3T.XLS";"Bruto",#N/A,FALSE,"CONV4T.XLS";"Neto",#N/A,FALSE,"CONV4T.XLS";"UnoB",#N/A,FALSE,"CONV4T.XLS"}</definedName>
    <definedName name="can" localSheetId="2" hidden="1">{"Bruto",#N/A,FALSE,"CONV3T.XLS";"Neto",#N/A,FALSE,"CONV3T.XLS";"UnoB",#N/A,FALSE,"CONV3T.XLS";"Bruto",#N/A,FALSE,"CONV4T.XLS";"Neto",#N/A,FALSE,"CONV4T.XLS";"UnoB",#N/A,FALSE,"CONV4T.XLS"}</definedName>
    <definedName name="can" localSheetId="3" hidden="1">{"Bruto",#N/A,FALSE,"CONV3T.XLS";"Neto",#N/A,FALSE,"CONV3T.XLS";"UnoB",#N/A,FALSE,"CONV3T.XLS";"Bruto",#N/A,FALSE,"CONV4T.XLS";"Neto",#N/A,FALSE,"CONV4T.XLS";"UnoB",#N/A,FALSE,"CONV4T.XLS"}</definedName>
    <definedName name="can" localSheetId="4" hidden="1">{"Bruto",#N/A,FALSE,"CONV3T.XLS";"Neto",#N/A,FALSE,"CONV3T.XLS";"UnoB",#N/A,FALSE,"CONV3T.XLS";"Bruto",#N/A,FALSE,"CONV4T.XLS";"Neto",#N/A,FALSE,"CONV4T.XLS";"UnoB",#N/A,FALSE,"CONV4T.XLS"}</definedName>
    <definedName name="can" localSheetId="5" hidden="1">{"Bruto",#N/A,FALSE,"CONV3T.XLS";"Neto",#N/A,FALSE,"CONV3T.XLS";"UnoB",#N/A,FALSE,"CONV3T.XLS";"Bruto",#N/A,FALSE,"CONV4T.XLS";"Neto",#N/A,FALSE,"CONV4T.XLS";"UnoB",#N/A,FALSE,"CONV4T.XLS"}</definedName>
    <definedName name="can" localSheetId="6" hidden="1">{"Bruto",#N/A,FALSE,"CONV3T.XLS";"Neto",#N/A,FALSE,"CONV3T.XLS";"UnoB",#N/A,FALSE,"CONV3T.XLS";"Bruto",#N/A,FALSE,"CONV4T.XLS";"Neto",#N/A,FALSE,"CONV4T.XLS";"UnoB",#N/A,FALSE,"CONV4T.XLS"}</definedName>
    <definedName name="can" localSheetId="7" hidden="1">{"Bruto",#N/A,FALSE,"CONV3T.XLS";"Neto",#N/A,FALSE,"CONV3T.XLS";"UnoB",#N/A,FALSE,"CONV3T.XLS";"Bruto",#N/A,FALSE,"CONV4T.XLS";"Neto",#N/A,FALSE,"CONV4T.XLS";"UnoB",#N/A,FALSE,"CONV4T.XLS"}</definedName>
    <definedName name="can" localSheetId="8" hidden="1">{"Bruto",#N/A,FALSE,"CONV3T.XLS";"Neto",#N/A,FALSE,"CONV3T.XLS";"UnoB",#N/A,FALSE,"CONV3T.XLS";"Bruto",#N/A,FALSE,"CONV4T.XLS";"Neto",#N/A,FALSE,"CONV4T.XLS";"UnoB",#N/A,FALSE,"CONV4T.XLS"}</definedName>
    <definedName name="can" localSheetId="9" hidden="1">{"Bruto",#N/A,FALSE,"CONV3T.XLS";"Neto",#N/A,FALSE,"CONV3T.XLS";"UnoB",#N/A,FALSE,"CONV3T.XLS";"Bruto",#N/A,FALSE,"CONV4T.XLS";"Neto",#N/A,FALSE,"CONV4T.XLS";"UnoB",#N/A,FALSE,"CONV4T.XLS"}</definedName>
    <definedName name="can" hidden="1">{"Bruto",#N/A,FALSE,"CONV3T.XLS";"Neto",#N/A,FALSE,"CONV3T.XLS";"UnoB",#N/A,FALSE,"CONV3T.XLS";"Bruto",#N/A,FALSE,"CONV4T.XLS";"Neto",#N/A,FALSE,"CONV4T.XLS";"UnoB",#N/A,FALSE,"CONV4T.XLS"}</definedName>
    <definedName name="CAPU96" localSheetId="0">#REF!</definedName>
    <definedName name="CAPU96" localSheetId="1">#REF!</definedName>
    <definedName name="CAPU96" localSheetId="2">#REF!</definedName>
    <definedName name="CAPU96" localSheetId="3">#REF!</definedName>
    <definedName name="CAPU96" localSheetId="4">#REF!</definedName>
    <definedName name="CAPU96" localSheetId="5">#REF!</definedName>
    <definedName name="CAPU96" localSheetId="6">#REF!</definedName>
    <definedName name="CAPU96" localSheetId="7">#REF!</definedName>
    <definedName name="CAPU96" localSheetId="8">#REF!</definedName>
    <definedName name="CAPU96" localSheetId="9">#REF!</definedName>
    <definedName name="CAPU96">#REF!</definedName>
    <definedName name="cata">[18]tablas!$A$5:$A$275</definedName>
    <definedName name="cata4">'[19]catálogo pps'!$A$2:$N$2506</definedName>
    <definedName name="CCCC" localSheetId="0" hidden="1">{"Bruto",#N/A,FALSE,"CONV3T.XLS";"Neto",#N/A,FALSE,"CONV3T.XLS";"UnoB",#N/A,FALSE,"CONV3T.XLS";"Bruto",#N/A,FALSE,"CONV4T.XLS";"Neto",#N/A,FALSE,"CONV4T.XLS";"UnoB",#N/A,FALSE,"CONV4T.XLS"}</definedName>
    <definedName name="CCCC" localSheetId="1" hidden="1">{"Bruto",#N/A,FALSE,"CONV3T.XLS";"Neto",#N/A,FALSE,"CONV3T.XLS";"UnoB",#N/A,FALSE,"CONV3T.XLS";"Bruto",#N/A,FALSE,"CONV4T.XLS";"Neto",#N/A,FALSE,"CONV4T.XLS";"UnoB",#N/A,FALSE,"CONV4T.XLS"}</definedName>
    <definedName name="CCCC" localSheetId="2" hidden="1">{"Bruto",#N/A,FALSE,"CONV3T.XLS";"Neto",#N/A,FALSE,"CONV3T.XLS";"UnoB",#N/A,FALSE,"CONV3T.XLS";"Bruto",#N/A,FALSE,"CONV4T.XLS";"Neto",#N/A,FALSE,"CONV4T.XLS";"UnoB",#N/A,FALSE,"CONV4T.XLS"}</definedName>
    <definedName name="CCCC" localSheetId="3" hidden="1">{"Bruto",#N/A,FALSE,"CONV3T.XLS";"Neto",#N/A,FALSE,"CONV3T.XLS";"UnoB",#N/A,FALSE,"CONV3T.XLS";"Bruto",#N/A,FALSE,"CONV4T.XLS";"Neto",#N/A,FALSE,"CONV4T.XLS";"UnoB",#N/A,FALSE,"CONV4T.XLS"}</definedName>
    <definedName name="CCCC" localSheetId="4" hidden="1">{"Bruto",#N/A,FALSE,"CONV3T.XLS";"Neto",#N/A,FALSE,"CONV3T.XLS";"UnoB",#N/A,FALSE,"CONV3T.XLS";"Bruto",#N/A,FALSE,"CONV4T.XLS";"Neto",#N/A,FALSE,"CONV4T.XLS";"UnoB",#N/A,FALSE,"CONV4T.XLS"}</definedName>
    <definedName name="CCCC" localSheetId="5" hidden="1">{"Bruto",#N/A,FALSE,"CONV3T.XLS";"Neto",#N/A,FALSE,"CONV3T.XLS";"UnoB",#N/A,FALSE,"CONV3T.XLS";"Bruto",#N/A,FALSE,"CONV4T.XLS";"Neto",#N/A,FALSE,"CONV4T.XLS";"UnoB",#N/A,FALSE,"CONV4T.XLS"}</definedName>
    <definedName name="CCCC" localSheetId="6" hidden="1">{"Bruto",#N/A,FALSE,"CONV3T.XLS";"Neto",#N/A,FALSE,"CONV3T.XLS";"UnoB",#N/A,FALSE,"CONV3T.XLS";"Bruto",#N/A,FALSE,"CONV4T.XLS";"Neto",#N/A,FALSE,"CONV4T.XLS";"UnoB",#N/A,FALSE,"CONV4T.XLS"}</definedName>
    <definedName name="CCCC" localSheetId="7" hidden="1">{"Bruto",#N/A,FALSE,"CONV3T.XLS";"Neto",#N/A,FALSE,"CONV3T.XLS";"UnoB",#N/A,FALSE,"CONV3T.XLS";"Bruto",#N/A,FALSE,"CONV4T.XLS";"Neto",#N/A,FALSE,"CONV4T.XLS";"UnoB",#N/A,FALSE,"CONV4T.XLS"}</definedName>
    <definedName name="CCCC" localSheetId="8" hidden="1">{"Bruto",#N/A,FALSE,"CONV3T.XLS";"Neto",#N/A,FALSE,"CONV3T.XLS";"UnoB",#N/A,FALSE,"CONV3T.XLS";"Bruto",#N/A,FALSE,"CONV4T.XLS";"Neto",#N/A,FALSE,"CONV4T.XLS";"UnoB",#N/A,FALSE,"CONV4T.XLS"}</definedName>
    <definedName name="CCCC" localSheetId="9" hidden="1">{"Bruto",#N/A,FALSE,"CONV3T.XLS";"Neto",#N/A,FALSE,"CONV3T.XLS";"UnoB",#N/A,FALSE,"CONV3T.XLS";"Bruto",#N/A,FALSE,"CONV4T.XLS";"Neto",#N/A,FALSE,"CONV4T.XLS";"UnoB",#N/A,FALSE,"CONV4T.XLS"}</definedName>
    <definedName name="CCCC" hidden="1">{"Bruto",#N/A,FALSE,"CONV3T.XLS";"Neto",#N/A,FALSE,"CONV3T.XLS";"UnoB",#N/A,FALSE,"CONV3T.XLS";"Bruto",#N/A,FALSE,"CONV4T.XLS";"Neto",#N/A,FALSE,"CONV4T.XLS";"UnoB",#N/A,FALSE,"CONV4T.XLS"}</definedName>
    <definedName name="CEEE" localSheetId="0" hidden="1">{"Bruto",#N/A,FALSE,"CONV3T.XLS";"Neto",#N/A,FALSE,"CONV3T.XLS";"UnoB",#N/A,FALSE,"CONV3T.XLS";"Bruto",#N/A,FALSE,"CONV4T.XLS";"Neto",#N/A,FALSE,"CONV4T.XLS";"UnoB",#N/A,FALSE,"CONV4T.XLS"}</definedName>
    <definedName name="CEEE" localSheetId="1" hidden="1">{"Bruto",#N/A,FALSE,"CONV3T.XLS";"Neto",#N/A,FALSE,"CONV3T.XLS";"UnoB",#N/A,FALSE,"CONV3T.XLS";"Bruto",#N/A,FALSE,"CONV4T.XLS";"Neto",#N/A,FALSE,"CONV4T.XLS";"UnoB",#N/A,FALSE,"CONV4T.XLS"}</definedName>
    <definedName name="CEEE" localSheetId="2" hidden="1">{"Bruto",#N/A,FALSE,"CONV3T.XLS";"Neto",#N/A,FALSE,"CONV3T.XLS";"UnoB",#N/A,FALSE,"CONV3T.XLS";"Bruto",#N/A,FALSE,"CONV4T.XLS";"Neto",#N/A,FALSE,"CONV4T.XLS";"UnoB",#N/A,FALSE,"CONV4T.XLS"}</definedName>
    <definedName name="CEEE" localSheetId="3" hidden="1">{"Bruto",#N/A,FALSE,"CONV3T.XLS";"Neto",#N/A,FALSE,"CONV3T.XLS";"UnoB",#N/A,FALSE,"CONV3T.XLS";"Bruto",#N/A,FALSE,"CONV4T.XLS";"Neto",#N/A,FALSE,"CONV4T.XLS";"UnoB",#N/A,FALSE,"CONV4T.XLS"}</definedName>
    <definedName name="CEEE" localSheetId="4" hidden="1">{"Bruto",#N/A,FALSE,"CONV3T.XLS";"Neto",#N/A,FALSE,"CONV3T.XLS";"UnoB",#N/A,FALSE,"CONV3T.XLS";"Bruto",#N/A,FALSE,"CONV4T.XLS";"Neto",#N/A,FALSE,"CONV4T.XLS";"UnoB",#N/A,FALSE,"CONV4T.XLS"}</definedName>
    <definedName name="CEEE" localSheetId="5" hidden="1">{"Bruto",#N/A,FALSE,"CONV3T.XLS";"Neto",#N/A,FALSE,"CONV3T.XLS";"UnoB",#N/A,FALSE,"CONV3T.XLS";"Bruto",#N/A,FALSE,"CONV4T.XLS";"Neto",#N/A,FALSE,"CONV4T.XLS";"UnoB",#N/A,FALSE,"CONV4T.XLS"}</definedName>
    <definedName name="CEEE" localSheetId="6" hidden="1">{"Bruto",#N/A,FALSE,"CONV3T.XLS";"Neto",#N/A,FALSE,"CONV3T.XLS";"UnoB",#N/A,FALSE,"CONV3T.XLS";"Bruto",#N/A,FALSE,"CONV4T.XLS";"Neto",#N/A,FALSE,"CONV4T.XLS";"UnoB",#N/A,FALSE,"CONV4T.XLS"}</definedName>
    <definedName name="CEEE" localSheetId="7" hidden="1">{"Bruto",#N/A,FALSE,"CONV3T.XLS";"Neto",#N/A,FALSE,"CONV3T.XLS";"UnoB",#N/A,FALSE,"CONV3T.XLS";"Bruto",#N/A,FALSE,"CONV4T.XLS";"Neto",#N/A,FALSE,"CONV4T.XLS";"UnoB",#N/A,FALSE,"CONV4T.XLS"}</definedName>
    <definedName name="CEEE" localSheetId="8" hidden="1">{"Bruto",#N/A,FALSE,"CONV3T.XLS";"Neto",#N/A,FALSE,"CONV3T.XLS";"UnoB",#N/A,FALSE,"CONV3T.XLS";"Bruto",#N/A,FALSE,"CONV4T.XLS";"Neto",#N/A,FALSE,"CONV4T.XLS";"UnoB",#N/A,FALSE,"CONV4T.XLS"}</definedName>
    <definedName name="CEEE" localSheetId="9"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localSheetId="0" hidden="1">{"Bruto",#N/A,FALSE,"CONV3T.XLS";"Neto",#N/A,FALSE,"CONV3T.XLS";"UnoB",#N/A,FALSE,"CONV3T.XLS";"Bruto",#N/A,FALSE,"CONV4T.XLS";"Neto",#N/A,FALSE,"CONV4T.XLS";"UnoB",#N/A,FALSE,"CONV4T.XLS"}</definedName>
    <definedName name="cero" localSheetId="1" hidden="1">{"Bruto",#N/A,FALSE,"CONV3T.XLS";"Neto",#N/A,FALSE,"CONV3T.XLS";"UnoB",#N/A,FALSE,"CONV3T.XLS";"Bruto",#N/A,FALSE,"CONV4T.XLS";"Neto",#N/A,FALSE,"CONV4T.XLS";"UnoB",#N/A,FALSE,"CONV4T.XLS"}</definedName>
    <definedName name="cero" localSheetId="2" hidden="1">{"Bruto",#N/A,FALSE,"CONV3T.XLS";"Neto",#N/A,FALSE,"CONV3T.XLS";"UnoB",#N/A,FALSE,"CONV3T.XLS";"Bruto",#N/A,FALSE,"CONV4T.XLS";"Neto",#N/A,FALSE,"CONV4T.XLS";"UnoB",#N/A,FALSE,"CONV4T.XLS"}</definedName>
    <definedName name="cero" localSheetId="3" hidden="1">{"Bruto",#N/A,FALSE,"CONV3T.XLS";"Neto",#N/A,FALSE,"CONV3T.XLS";"UnoB",#N/A,FALSE,"CONV3T.XLS";"Bruto",#N/A,FALSE,"CONV4T.XLS";"Neto",#N/A,FALSE,"CONV4T.XLS";"UnoB",#N/A,FALSE,"CONV4T.XLS"}</definedName>
    <definedName name="cero" localSheetId="4" hidden="1">{"Bruto",#N/A,FALSE,"CONV3T.XLS";"Neto",#N/A,FALSE,"CONV3T.XLS";"UnoB",#N/A,FALSE,"CONV3T.XLS";"Bruto",#N/A,FALSE,"CONV4T.XLS";"Neto",#N/A,FALSE,"CONV4T.XLS";"UnoB",#N/A,FALSE,"CONV4T.XLS"}</definedName>
    <definedName name="cero" localSheetId="5" hidden="1">{"Bruto",#N/A,FALSE,"CONV3T.XLS";"Neto",#N/A,FALSE,"CONV3T.XLS";"UnoB",#N/A,FALSE,"CONV3T.XLS";"Bruto",#N/A,FALSE,"CONV4T.XLS";"Neto",#N/A,FALSE,"CONV4T.XLS";"UnoB",#N/A,FALSE,"CONV4T.XLS"}</definedName>
    <definedName name="cero" localSheetId="6" hidden="1">{"Bruto",#N/A,FALSE,"CONV3T.XLS";"Neto",#N/A,FALSE,"CONV3T.XLS";"UnoB",#N/A,FALSE,"CONV3T.XLS";"Bruto",#N/A,FALSE,"CONV4T.XLS";"Neto",#N/A,FALSE,"CONV4T.XLS";"UnoB",#N/A,FALSE,"CONV4T.XLS"}</definedName>
    <definedName name="cero" localSheetId="7" hidden="1">{"Bruto",#N/A,FALSE,"CONV3T.XLS";"Neto",#N/A,FALSE,"CONV3T.XLS";"UnoB",#N/A,FALSE,"CONV3T.XLS";"Bruto",#N/A,FALSE,"CONV4T.XLS";"Neto",#N/A,FALSE,"CONV4T.XLS";"UnoB",#N/A,FALSE,"CONV4T.XLS"}</definedName>
    <definedName name="cero" localSheetId="8" hidden="1">{"Bruto",#N/A,FALSE,"CONV3T.XLS";"Neto",#N/A,FALSE,"CONV3T.XLS";"UnoB",#N/A,FALSE,"CONV3T.XLS";"Bruto",#N/A,FALSE,"CONV4T.XLS";"Neto",#N/A,FALSE,"CONV4T.XLS";"UnoB",#N/A,FALSE,"CONV4T.XLS"}</definedName>
    <definedName name="cero" localSheetId="9"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'[20] '!$H$99:$M$143</definedName>
    <definedName name="CFEM">'[20] '!$H$51:$M$95</definedName>
    <definedName name="CFEO">'[20] '!$H$3:$M$47</definedName>
    <definedName name="CicenyAduanas" localSheetId="0">#REF!</definedName>
    <definedName name="CicenyAduanas" localSheetId="1">#REF!</definedName>
    <definedName name="CicenyAduanas" localSheetId="2">#REF!</definedName>
    <definedName name="CicenyAduanas" localSheetId="3">#REF!</definedName>
    <definedName name="CicenyAduanas" localSheetId="4">#REF!</definedName>
    <definedName name="CicenyAduanas" localSheetId="5">#REF!</definedName>
    <definedName name="CicenyAduanas" localSheetId="6">#REF!</definedName>
    <definedName name="CicenyAduanas" localSheetId="7">#REF!</definedName>
    <definedName name="CicenyAduanas" localSheetId="8">#REF!</definedName>
    <definedName name="CicenyAduanas" localSheetId="9">#REF!</definedName>
    <definedName name="CicenyAduanas">#REF!</definedName>
    <definedName name="Cifras_Control" localSheetId="0">#REF!</definedName>
    <definedName name="Cifras_Control" localSheetId="1">#REF!</definedName>
    <definedName name="Cifras_Control" localSheetId="2">#REF!</definedName>
    <definedName name="Cifras_Control" localSheetId="3">#REF!</definedName>
    <definedName name="Cifras_Control" localSheetId="4">#REF!</definedName>
    <definedName name="Cifras_Control" localSheetId="5">#REF!</definedName>
    <definedName name="Cifras_Control" localSheetId="6">#REF!</definedName>
    <definedName name="Cifras_Control" localSheetId="7">#REF!</definedName>
    <definedName name="Cifras_Control" localSheetId="8">#REF!</definedName>
    <definedName name="Cifras_Control" localSheetId="9">#REF!</definedName>
    <definedName name="Cifras_Control">#REF!</definedName>
    <definedName name="claseco" localSheetId="0">#REF!</definedName>
    <definedName name="claseco" localSheetId="1">#REF!</definedName>
    <definedName name="claseco" localSheetId="2">#REF!</definedName>
    <definedName name="claseco" localSheetId="3">#REF!</definedName>
    <definedName name="claseco" localSheetId="4">#REF!</definedName>
    <definedName name="claseco" localSheetId="5">#REF!</definedName>
    <definedName name="claseco" localSheetId="6">#REF!</definedName>
    <definedName name="claseco" localSheetId="7">#REF!</definedName>
    <definedName name="claseco" localSheetId="8">#REF!</definedName>
    <definedName name="claseco" localSheetId="9">#REF!</definedName>
    <definedName name="claseco">#REF!</definedName>
    <definedName name="cmllvc198" localSheetId="0">#REF!</definedName>
    <definedName name="cmllvc198" localSheetId="1">#REF!</definedName>
    <definedName name="cmllvc198" localSheetId="2">#REF!</definedName>
    <definedName name="cmllvc198" localSheetId="3">#REF!</definedName>
    <definedName name="cmllvc198" localSheetId="4">#REF!</definedName>
    <definedName name="cmllvc198" localSheetId="5">#REF!</definedName>
    <definedName name="cmllvc198" localSheetId="6">#REF!</definedName>
    <definedName name="cmllvc198" localSheetId="7">#REF!</definedName>
    <definedName name="cmllvc198" localSheetId="8">#REF!</definedName>
    <definedName name="cmllvc198" localSheetId="9">#REF!</definedName>
    <definedName name="cmllvc198">#REF!</definedName>
    <definedName name="cmllvc298ieps" localSheetId="0">#REF!</definedName>
    <definedName name="cmllvc298ieps" localSheetId="1">#REF!</definedName>
    <definedName name="cmllvc298ieps" localSheetId="2">#REF!</definedName>
    <definedName name="cmllvc298ieps" localSheetId="3">#REF!</definedName>
    <definedName name="cmllvc298ieps" localSheetId="4">#REF!</definedName>
    <definedName name="cmllvc298ieps" localSheetId="5">#REF!</definedName>
    <definedName name="cmllvc298ieps" localSheetId="6">#REF!</definedName>
    <definedName name="cmllvc298ieps" localSheetId="7">#REF!</definedName>
    <definedName name="cmllvc298ieps" localSheetId="8">#REF!</definedName>
    <definedName name="cmllvc298ieps" localSheetId="9">#REF!</definedName>
    <definedName name="cmllvc298ieps">#REF!</definedName>
    <definedName name="cmllvp198" localSheetId="0">#REF!</definedName>
    <definedName name="cmllvp198" localSheetId="1">#REF!</definedName>
    <definedName name="cmllvp198" localSheetId="2">#REF!</definedName>
    <definedName name="cmllvp198" localSheetId="3">#REF!</definedName>
    <definedName name="cmllvp198" localSheetId="4">#REF!</definedName>
    <definedName name="cmllvp198" localSheetId="5">#REF!</definedName>
    <definedName name="cmllvp198" localSheetId="6">#REF!</definedName>
    <definedName name="cmllvp198" localSheetId="7">#REF!</definedName>
    <definedName name="cmllvp198" localSheetId="8">#REF!</definedName>
    <definedName name="cmllvp198" localSheetId="9">#REF!</definedName>
    <definedName name="cmllvp198">#REF!</definedName>
    <definedName name="cmllvp199" localSheetId="0">#REF!</definedName>
    <definedName name="cmllvp199" localSheetId="1">#REF!</definedName>
    <definedName name="cmllvp199" localSheetId="2">#REF!</definedName>
    <definedName name="cmllvp199" localSheetId="3">#REF!</definedName>
    <definedName name="cmllvp199" localSheetId="4">#REF!</definedName>
    <definedName name="cmllvp199" localSheetId="5">#REF!</definedName>
    <definedName name="cmllvp199" localSheetId="6">#REF!</definedName>
    <definedName name="cmllvp199" localSheetId="7">#REF!</definedName>
    <definedName name="cmllvp199" localSheetId="8">#REF!</definedName>
    <definedName name="cmllvp199" localSheetId="9">#REF!</definedName>
    <definedName name="cmllvp199">#REF!</definedName>
    <definedName name="cmllvp298ieps" localSheetId="0">#REF!</definedName>
    <definedName name="cmllvp298ieps" localSheetId="1">#REF!</definedName>
    <definedName name="cmllvp298ieps" localSheetId="2">#REF!</definedName>
    <definedName name="cmllvp298ieps" localSheetId="3">#REF!</definedName>
    <definedName name="cmllvp298ieps" localSheetId="4">#REF!</definedName>
    <definedName name="cmllvp298ieps" localSheetId="5">#REF!</definedName>
    <definedName name="cmllvp298ieps" localSheetId="6">#REF!</definedName>
    <definedName name="cmllvp298ieps" localSheetId="7">#REF!</definedName>
    <definedName name="cmllvp298ieps" localSheetId="8">#REF!</definedName>
    <definedName name="cmllvp298ieps" localSheetId="9">#REF!</definedName>
    <definedName name="cmllvp298ieps">#REF!</definedName>
    <definedName name="cmllvp299ieps" localSheetId="0">#REF!</definedName>
    <definedName name="cmllvp299ieps" localSheetId="1">#REF!</definedName>
    <definedName name="cmllvp299ieps" localSheetId="2">#REF!</definedName>
    <definedName name="cmllvp299ieps" localSheetId="3">#REF!</definedName>
    <definedName name="cmllvp299ieps" localSheetId="4">#REF!</definedName>
    <definedName name="cmllvp299ieps" localSheetId="5">#REF!</definedName>
    <definedName name="cmllvp299ieps" localSheetId="6">#REF!</definedName>
    <definedName name="cmllvp299ieps" localSheetId="7">#REF!</definedName>
    <definedName name="cmllvp299ieps" localSheetId="8">#REF!</definedName>
    <definedName name="cmllvp299ieps" localSheetId="9">#REF!</definedName>
    <definedName name="cmllvp299ieps">#REF!</definedName>
    <definedName name="cmlvc198" localSheetId="0">#REF!</definedName>
    <definedName name="cmlvc198" localSheetId="1">#REF!</definedName>
    <definedName name="cmlvc198" localSheetId="2">#REF!</definedName>
    <definedName name="cmlvc198" localSheetId="3">#REF!</definedName>
    <definedName name="cmlvc198" localSheetId="4">#REF!</definedName>
    <definedName name="cmlvc198" localSheetId="5">#REF!</definedName>
    <definedName name="cmlvc198" localSheetId="6">#REF!</definedName>
    <definedName name="cmlvc198" localSheetId="7">#REF!</definedName>
    <definedName name="cmlvc198" localSheetId="8">#REF!</definedName>
    <definedName name="cmlvc198" localSheetId="9">#REF!</definedName>
    <definedName name="cmlvc198">#REF!</definedName>
    <definedName name="cmlvc298ieps" localSheetId="0">#REF!</definedName>
    <definedName name="cmlvc298ieps" localSheetId="1">#REF!</definedName>
    <definedName name="cmlvc298ieps" localSheetId="2">#REF!</definedName>
    <definedName name="cmlvc298ieps" localSheetId="3">#REF!</definedName>
    <definedName name="cmlvc298ieps" localSheetId="4">#REF!</definedName>
    <definedName name="cmlvc298ieps" localSheetId="5">#REF!</definedName>
    <definedName name="cmlvc298ieps" localSheetId="6">#REF!</definedName>
    <definedName name="cmlvc298ieps" localSheetId="7">#REF!</definedName>
    <definedName name="cmlvc298ieps" localSheetId="8">#REF!</definedName>
    <definedName name="cmlvc298ieps" localSheetId="9">#REF!</definedName>
    <definedName name="cmlvc298ieps">#REF!</definedName>
    <definedName name="cmlvp198" localSheetId="0">#REF!</definedName>
    <definedName name="cmlvp198" localSheetId="1">#REF!</definedName>
    <definedName name="cmlvp198" localSheetId="2">#REF!</definedName>
    <definedName name="cmlvp198" localSheetId="3">#REF!</definedName>
    <definedName name="cmlvp198" localSheetId="4">#REF!</definedName>
    <definedName name="cmlvp198" localSheetId="5">#REF!</definedName>
    <definedName name="cmlvp198" localSheetId="6">#REF!</definedName>
    <definedName name="cmlvp198" localSheetId="7">#REF!</definedName>
    <definedName name="cmlvp198" localSheetId="8">#REF!</definedName>
    <definedName name="cmlvp198" localSheetId="9">#REF!</definedName>
    <definedName name="cmlvp198">#REF!</definedName>
    <definedName name="cmlvp199" localSheetId="0">#REF!</definedName>
    <definedName name="cmlvp199" localSheetId="1">#REF!</definedName>
    <definedName name="cmlvp199" localSheetId="2">#REF!</definedName>
    <definedName name="cmlvp199" localSheetId="3">#REF!</definedName>
    <definedName name="cmlvp199" localSheetId="4">#REF!</definedName>
    <definedName name="cmlvp199" localSheetId="5">#REF!</definedName>
    <definedName name="cmlvp199" localSheetId="6">#REF!</definedName>
    <definedName name="cmlvp199" localSheetId="7">#REF!</definedName>
    <definedName name="cmlvp199" localSheetId="8">#REF!</definedName>
    <definedName name="cmlvp199" localSheetId="9">#REF!</definedName>
    <definedName name="cmlvp199">#REF!</definedName>
    <definedName name="cmlvp298ieps" localSheetId="0">#REF!</definedName>
    <definedName name="cmlvp298ieps" localSheetId="1">#REF!</definedName>
    <definedName name="cmlvp298ieps" localSheetId="2">#REF!</definedName>
    <definedName name="cmlvp298ieps" localSheetId="3">#REF!</definedName>
    <definedName name="cmlvp298ieps" localSheetId="4">#REF!</definedName>
    <definedName name="cmlvp298ieps" localSheetId="5">#REF!</definedName>
    <definedName name="cmlvp298ieps" localSheetId="6">#REF!</definedName>
    <definedName name="cmlvp298ieps" localSheetId="7">#REF!</definedName>
    <definedName name="cmlvp298ieps" localSheetId="8">#REF!</definedName>
    <definedName name="cmlvp298ieps" localSheetId="9">#REF!</definedName>
    <definedName name="cmlvp298ieps">#REF!</definedName>
    <definedName name="cmlvp299ieps" localSheetId="0">#REF!</definedName>
    <definedName name="cmlvp299ieps" localSheetId="1">#REF!</definedName>
    <definedName name="cmlvp299ieps" localSheetId="2">#REF!</definedName>
    <definedName name="cmlvp299ieps" localSheetId="3">#REF!</definedName>
    <definedName name="cmlvp299ieps" localSheetId="4">#REF!</definedName>
    <definedName name="cmlvp299ieps" localSheetId="5">#REF!</definedName>
    <definedName name="cmlvp299ieps" localSheetId="6">#REF!</definedName>
    <definedName name="cmlvp299ieps" localSheetId="7">#REF!</definedName>
    <definedName name="cmlvp299ieps" localSheetId="8">#REF!</definedName>
    <definedName name="cmlvp299ieps" localSheetId="9">#REF!</definedName>
    <definedName name="cmlvp299ieps">#REF!</definedName>
    <definedName name="CONA96" localSheetId="0">#REF!</definedName>
    <definedName name="CONA96" localSheetId="1">#REF!</definedName>
    <definedName name="CONA96" localSheetId="2">#REF!</definedName>
    <definedName name="CONA96" localSheetId="3">#REF!</definedName>
    <definedName name="CONA96" localSheetId="4">#REF!</definedName>
    <definedName name="CONA96" localSheetId="5">#REF!</definedName>
    <definedName name="CONA96" localSheetId="6">#REF!</definedName>
    <definedName name="CONA96" localSheetId="7">#REF!</definedName>
    <definedName name="CONA96" localSheetId="8">#REF!</definedName>
    <definedName name="CONA96" localSheetId="9">#REF!</definedName>
    <definedName name="CONA96">#REF!</definedName>
    <definedName name="concepto" localSheetId="0">'[21]BASE DEFINITIVA 2002'!#REF!</definedName>
    <definedName name="concepto" localSheetId="1">'[21]BASE DEFINITIVA 2002'!#REF!</definedName>
    <definedName name="concepto" localSheetId="2">'[21]BASE DEFINITIVA 2002'!#REF!</definedName>
    <definedName name="concepto" localSheetId="3">'[21]BASE DEFINITIVA 2002'!#REF!</definedName>
    <definedName name="concepto" localSheetId="4">'[21]BASE DEFINITIVA 2002'!#REF!</definedName>
    <definedName name="concepto" localSheetId="5">'[21]BASE DEFINITIVA 2002'!#REF!</definedName>
    <definedName name="concepto" localSheetId="6">'[21]BASE DEFINITIVA 2002'!#REF!</definedName>
    <definedName name="concepto" localSheetId="7">'[21]BASE DEFINITIVA 2002'!#REF!</definedName>
    <definedName name="concepto" localSheetId="8">'[21]BASE DEFINITIVA 2002'!#REF!</definedName>
    <definedName name="concepto" localSheetId="9">'[21]BASE DEFINITIVA 2002'!#REF!</definedName>
    <definedName name="concepto">'[21]BASE DEFINITIVA 2002'!#REF!</definedName>
    <definedName name="CONS" localSheetId="0">[11]BANPRO99!#REF!</definedName>
    <definedName name="CONS" localSheetId="1">[11]BANPRO99!#REF!</definedName>
    <definedName name="CONS" localSheetId="2">[11]BANPRO99!#REF!</definedName>
    <definedName name="CONS" localSheetId="3">[11]BANPRO99!#REF!</definedName>
    <definedName name="CONS" localSheetId="4">[11]BANPRO99!#REF!</definedName>
    <definedName name="CONS" localSheetId="5">[11]BANPRO99!#REF!</definedName>
    <definedName name="CONS" localSheetId="6">[11]BANPRO99!#REF!</definedName>
    <definedName name="CONS" localSheetId="7">[11]BANPRO99!#REF!</definedName>
    <definedName name="CONS" localSheetId="8">[11]BANPRO99!#REF!</definedName>
    <definedName name="CONS" localSheetId="9">[11]BANPRO99!#REF!</definedName>
    <definedName name="CONS">[11]BANPRO99!#REF!</definedName>
    <definedName name="copia_Clas_Admva" localSheetId="0">#REF!</definedName>
    <definedName name="copia_Clas_Admva" localSheetId="1">#REF!</definedName>
    <definedName name="copia_Clas_Admva" localSheetId="2">#REF!</definedName>
    <definedName name="copia_Clas_Admva" localSheetId="3">#REF!</definedName>
    <definedName name="copia_Clas_Admva" localSheetId="4">#REF!</definedName>
    <definedName name="copia_Clas_Admva" localSheetId="5">#REF!</definedName>
    <definedName name="copia_Clas_Admva" localSheetId="6">#REF!</definedName>
    <definedName name="copia_Clas_Admva" localSheetId="7">#REF!</definedName>
    <definedName name="copia_Clas_Admva" localSheetId="8">#REF!</definedName>
    <definedName name="copia_Clas_Admva" localSheetId="9">#REF!</definedName>
    <definedName name="copia_Clas_Admva">#REF!</definedName>
    <definedName name="copia_Clas_Econ">[22]Clas_Econ!$B$2:$M$25</definedName>
    <definedName name="copia_Clas_Fun" localSheetId="0">#REF!</definedName>
    <definedName name="copia_Clas_Fun" localSheetId="1">#REF!</definedName>
    <definedName name="copia_Clas_Fun" localSheetId="2">#REF!</definedName>
    <definedName name="copia_Clas_Fun" localSheetId="3">#REF!</definedName>
    <definedName name="copia_Clas_Fun" localSheetId="4">#REF!</definedName>
    <definedName name="copia_Clas_Fun" localSheetId="5">#REF!</definedName>
    <definedName name="copia_Clas_Fun" localSheetId="6">#REF!</definedName>
    <definedName name="copia_Clas_Fun" localSheetId="7">#REF!</definedName>
    <definedName name="copia_Clas_Fun" localSheetId="8">#REF!</definedName>
    <definedName name="copia_Clas_Fun" localSheetId="9">#REF!</definedName>
    <definedName name="copia_Clas_Fun">#REF!</definedName>
    <definedName name="copia_Clas_Func" localSheetId="0">[23]Clas_Fun!#REF!</definedName>
    <definedName name="copia_Clas_Func" localSheetId="1">[23]Clas_Fun!#REF!</definedName>
    <definedName name="copia_Clas_Func" localSheetId="2">[23]Clas_Fun!#REF!</definedName>
    <definedName name="copia_Clas_Func" localSheetId="3">[23]Clas_Fun!#REF!</definedName>
    <definedName name="copia_Clas_Func" localSheetId="4">[23]Clas_Fun!#REF!</definedName>
    <definedName name="copia_Clas_Func" localSheetId="5">[23]Clas_Fun!#REF!</definedName>
    <definedName name="copia_Clas_Func" localSheetId="6">[23]Clas_Fun!#REF!</definedName>
    <definedName name="copia_Clas_Func" localSheetId="7">[23]Clas_Fun!#REF!</definedName>
    <definedName name="copia_Clas_Func" localSheetId="8">[23]Clas_Fun!#REF!</definedName>
    <definedName name="copia_Clas_Func" localSheetId="9">[23]Clas_Fun!#REF!</definedName>
    <definedName name="copia_Clas_Func">[23]Clas_Fun!#REF!</definedName>
    <definedName name="copia_Doble_Consolid" localSheetId="0">#REF!</definedName>
    <definedName name="copia_Doble_Consolid" localSheetId="1">#REF!</definedName>
    <definedName name="copia_Doble_Consolid" localSheetId="2">#REF!</definedName>
    <definedName name="copia_Doble_Consolid" localSheetId="3">#REF!</definedName>
    <definedName name="copia_Doble_Consolid" localSheetId="4">#REF!</definedName>
    <definedName name="copia_Doble_Consolid" localSheetId="5">#REF!</definedName>
    <definedName name="copia_Doble_Consolid" localSheetId="6">#REF!</definedName>
    <definedName name="copia_Doble_Consolid" localSheetId="7">#REF!</definedName>
    <definedName name="copia_Doble_Consolid" localSheetId="8">#REF!</definedName>
    <definedName name="copia_Doble_Consolid" localSheetId="9">#REF!</definedName>
    <definedName name="copia_Doble_Consolid">#REF!</definedName>
    <definedName name="copia_Doble_OECPD" localSheetId="0">#REF!</definedName>
    <definedName name="copia_Doble_OECPD" localSheetId="1">#REF!</definedName>
    <definedName name="copia_Doble_OECPD" localSheetId="2">#REF!</definedName>
    <definedName name="copia_Doble_OECPD" localSheetId="3">#REF!</definedName>
    <definedName name="copia_Doble_OECPD" localSheetId="4">#REF!</definedName>
    <definedName name="copia_Doble_OECPD" localSheetId="5">#REF!</definedName>
    <definedName name="copia_Doble_OECPD" localSheetId="6">#REF!</definedName>
    <definedName name="copia_Doble_OECPD" localSheetId="7">#REF!</definedName>
    <definedName name="copia_Doble_OECPD" localSheetId="8">#REF!</definedName>
    <definedName name="copia_Doble_OECPD" localSheetId="9">#REF!</definedName>
    <definedName name="copia_Doble_OECPD">#REF!</definedName>
    <definedName name="copia_Doble_RAutonyAPC" localSheetId="0">#REF!</definedName>
    <definedName name="copia_Doble_RAutonyAPC" localSheetId="1">#REF!</definedName>
    <definedName name="copia_Doble_RAutonyAPC" localSheetId="2">#REF!</definedName>
    <definedName name="copia_Doble_RAutonyAPC" localSheetId="3">#REF!</definedName>
    <definedName name="copia_Doble_RAutonyAPC" localSheetId="4">#REF!</definedName>
    <definedName name="copia_Doble_RAutonyAPC" localSheetId="5">#REF!</definedName>
    <definedName name="copia_Doble_RAutonyAPC" localSheetId="6">#REF!</definedName>
    <definedName name="copia_Doble_RAutonyAPC" localSheetId="7">#REF!</definedName>
    <definedName name="copia_Doble_RAutonyAPC" localSheetId="8">#REF!</definedName>
    <definedName name="copia_Doble_RAutonyAPC" localSheetId="9">#REF!</definedName>
    <definedName name="copia_Doble_RAutonyAPC">#REF!</definedName>
    <definedName name="copia_Gto_Ents_Fed">[22]Gto_Ent_Fed!$B$39:$L$73</definedName>
    <definedName name="copia_Gto_Federal" localSheetId="0">#REF!</definedName>
    <definedName name="copia_Gto_Federal" localSheetId="1">#REF!</definedName>
    <definedName name="copia_Gto_Federal" localSheetId="2">#REF!</definedName>
    <definedName name="copia_Gto_Federal" localSheetId="3">#REF!</definedName>
    <definedName name="copia_Gto_Federal" localSheetId="4">#REF!</definedName>
    <definedName name="copia_Gto_Federal" localSheetId="5">#REF!</definedName>
    <definedName name="copia_Gto_Federal" localSheetId="6">#REF!</definedName>
    <definedName name="copia_Gto_Federal" localSheetId="7">#REF!</definedName>
    <definedName name="copia_Gto_Federal" localSheetId="8">#REF!</definedName>
    <definedName name="copia_Gto_Federal" localSheetId="9">#REF!</definedName>
    <definedName name="copia_Gto_Federal">#REF!</definedName>
    <definedName name="copia_Gto_Neto" localSheetId="0">#REF!</definedName>
    <definedName name="copia_Gto_Neto" localSheetId="1">#REF!</definedName>
    <definedName name="copia_Gto_Neto" localSheetId="2">#REF!</definedName>
    <definedName name="copia_Gto_Neto" localSheetId="3">#REF!</definedName>
    <definedName name="copia_Gto_Neto" localSheetId="4">#REF!</definedName>
    <definedName name="copia_Gto_Neto" localSheetId="5">#REF!</definedName>
    <definedName name="copia_Gto_Neto" localSheetId="6">#REF!</definedName>
    <definedName name="copia_Gto_Neto" localSheetId="7">#REF!</definedName>
    <definedName name="copia_Gto_Neto" localSheetId="8">#REF!</definedName>
    <definedName name="copia_Gto_Neto" localSheetId="9">#REF!</definedName>
    <definedName name="copia_Gto_Neto">#REF!</definedName>
    <definedName name="copia_Ing_Pres" localSheetId="0">#REF!</definedName>
    <definedName name="copia_Ing_Pres" localSheetId="1">#REF!</definedName>
    <definedName name="copia_Ing_Pres" localSheetId="2">#REF!</definedName>
    <definedName name="copia_Ing_Pres" localSheetId="3">#REF!</definedName>
    <definedName name="copia_Ing_Pres" localSheetId="4">#REF!</definedName>
    <definedName name="copia_Ing_Pres" localSheetId="5">#REF!</definedName>
    <definedName name="copia_Ing_Pres" localSheetId="6">#REF!</definedName>
    <definedName name="copia_Ing_Pres" localSheetId="7">#REF!</definedName>
    <definedName name="copia_Ing_Pres" localSheetId="8">#REF!</definedName>
    <definedName name="copia_Ing_Pres" localSheetId="9">#REF!</definedName>
    <definedName name="copia_Ing_Pres">#REF!</definedName>
    <definedName name="cor" localSheetId="0" hidden="1">{"Bruto",#N/A,FALSE,"CONV3T.XLS";"Neto",#N/A,FALSE,"CONV3T.XLS";"UnoB",#N/A,FALSE,"CONV3T.XLS";"Bruto",#N/A,FALSE,"CONV4T.XLS";"Neto",#N/A,FALSE,"CONV4T.XLS";"UnoB",#N/A,FALSE,"CONV4T.XLS"}</definedName>
    <definedName name="cor" localSheetId="1" hidden="1">{"Bruto",#N/A,FALSE,"CONV3T.XLS";"Neto",#N/A,FALSE,"CONV3T.XLS";"UnoB",#N/A,FALSE,"CONV3T.XLS";"Bruto",#N/A,FALSE,"CONV4T.XLS";"Neto",#N/A,FALSE,"CONV4T.XLS";"UnoB",#N/A,FALSE,"CONV4T.XLS"}</definedName>
    <definedName name="cor" localSheetId="2" hidden="1">{"Bruto",#N/A,FALSE,"CONV3T.XLS";"Neto",#N/A,FALSE,"CONV3T.XLS";"UnoB",#N/A,FALSE,"CONV3T.XLS";"Bruto",#N/A,FALSE,"CONV4T.XLS";"Neto",#N/A,FALSE,"CONV4T.XLS";"UnoB",#N/A,FALSE,"CONV4T.XLS"}</definedName>
    <definedName name="cor" localSheetId="3" hidden="1">{"Bruto",#N/A,FALSE,"CONV3T.XLS";"Neto",#N/A,FALSE,"CONV3T.XLS";"UnoB",#N/A,FALSE,"CONV3T.XLS";"Bruto",#N/A,FALSE,"CONV4T.XLS";"Neto",#N/A,FALSE,"CONV4T.XLS";"UnoB",#N/A,FALSE,"CONV4T.XLS"}</definedName>
    <definedName name="cor" localSheetId="4" hidden="1">{"Bruto",#N/A,FALSE,"CONV3T.XLS";"Neto",#N/A,FALSE,"CONV3T.XLS";"UnoB",#N/A,FALSE,"CONV3T.XLS";"Bruto",#N/A,FALSE,"CONV4T.XLS";"Neto",#N/A,FALSE,"CONV4T.XLS";"UnoB",#N/A,FALSE,"CONV4T.XLS"}</definedName>
    <definedName name="cor" localSheetId="5" hidden="1">{"Bruto",#N/A,FALSE,"CONV3T.XLS";"Neto",#N/A,FALSE,"CONV3T.XLS";"UnoB",#N/A,FALSE,"CONV3T.XLS";"Bruto",#N/A,FALSE,"CONV4T.XLS";"Neto",#N/A,FALSE,"CONV4T.XLS";"UnoB",#N/A,FALSE,"CONV4T.XLS"}</definedName>
    <definedName name="cor" localSheetId="6" hidden="1">{"Bruto",#N/A,FALSE,"CONV3T.XLS";"Neto",#N/A,FALSE,"CONV3T.XLS";"UnoB",#N/A,FALSE,"CONV3T.XLS";"Bruto",#N/A,FALSE,"CONV4T.XLS";"Neto",#N/A,FALSE,"CONV4T.XLS";"UnoB",#N/A,FALSE,"CONV4T.XLS"}</definedName>
    <definedName name="cor" localSheetId="7" hidden="1">{"Bruto",#N/A,FALSE,"CONV3T.XLS";"Neto",#N/A,FALSE,"CONV3T.XLS";"UnoB",#N/A,FALSE,"CONV3T.XLS";"Bruto",#N/A,FALSE,"CONV4T.XLS";"Neto",#N/A,FALSE,"CONV4T.XLS";"UnoB",#N/A,FALSE,"CONV4T.XLS"}</definedName>
    <definedName name="cor" localSheetId="8" hidden="1">{"Bruto",#N/A,FALSE,"CONV3T.XLS";"Neto",#N/A,FALSE,"CONV3T.XLS";"UnoB",#N/A,FALSE,"CONV3T.XLS";"Bruto",#N/A,FALSE,"CONV4T.XLS";"Neto",#N/A,FALSE,"CONV4T.XLS";"UnoB",#N/A,FALSE,"CONV4T.XLS"}</definedName>
    <definedName name="cor" localSheetId="9" hidden="1">{"Bruto",#N/A,FALSE,"CONV3T.XLS";"Neto",#N/A,FALSE,"CONV3T.XLS";"UnoB",#N/A,FALSE,"CONV3T.XLS";"Bruto",#N/A,FALSE,"CONV4T.XLS";"Neto",#N/A,FALSE,"CONV4T.XLS";"UnoB",#N/A,FALSE,"CONV4T.XLS"}</definedName>
    <definedName name="cor" hidden="1">{"Bruto",#N/A,FALSE,"CONV3T.XLS";"Neto",#N/A,FALSE,"CONV3T.XLS";"UnoB",#N/A,FALSE,"CONV3T.XLS";"Bruto",#N/A,FALSE,"CONV4T.XLS";"Neto",#N/A,FALSE,"CONV4T.XLS";"UnoB",#N/A,FALSE,"CONV4T.XLS"}</definedName>
    <definedName name="cos" localSheetId="0" hidden="1">{"Bruto",#N/A,FALSE,"CONV3T.XLS";"Neto",#N/A,FALSE,"CONV3T.XLS";"UnoB",#N/A,FALSE,"CONV3T.XLS";"Bruto",#N/A,FALSE,"CONV4T.XLS";"Neto",#N/A,FALSE,"CONV4T.XLS";"UnoB",#N/A,FALSE,"CONV4T.XLS"}</definedName>
    <definedName name="cos" localSheetId="1" hidden="1">{"Bruto",#N/A,FALSE,"CONV3T.XLS";"Neto",#N/A,FALSE,"CONV3T.XLS";"UnoB",#N/A,FALSE,"CONV3T.XLS";"Bruto",#N/A,FALSE,"CONV4T.XLS";"Neto",#N/A,FALSE,"CONV4T.XLS";"UnoB",#N/A,FALSE,"CONV4T.XLS"}</definedName>
    <definedName name="cos" localSheetId="2" hidden="1">{"Bruto",#N/A,FALSE,"CONV3T.XLS";"Neto",#N/A,FALSE,"CONV3T.XLS";"UnoB",#N/A,FALSE,"CONV3T.XLS";"Bruto",#N/A,FALSE,"CONV4T.XLS";"Neto",#N/A,FALSE,"CONV4T.XLS";"UnoB",#N/A,FALSE,"CONV4T.XLS"}</definedName>
    <definedName name="cos" localSheetId="3" hidden="1">{"Bruto",#N/A,FALSE,"CONV3T.XLS";"Neto",#N/A,FALSE,"CONV3T.XLS";"UnoB",#N/A,FALSE,"CONV3T.XLS";"Bruto",#N/A,FALSE,"CONV4T.XLS";"Neto",#N/A,FALSE,"CONV4T.XLS";"UnoB",#N/A,FALSE,"CONV4T.XLS"}</definedName>
    <definedName name="cos" localSheetId="4" hidden="1">{"Bruto",#N/A,FALSE,"CONV3T.XLS";"Neto",#N/A,FALSE,"CONV3T.XLS";"UnoB",#N/A,FALSE,"CONV3T.XLS";"Bruto",#N/A,FALSE,"CONV4T.XLS";"Neto",#N/A,FALSE,"CONV4T.XLS";"UnoB",#N/A,FALSE,"CONV4T.XLS"}</definedName>
    <definedName name="cos" localSheetId="5" hidden="1">{"Bruto",#N/A,FALSE,"CONV3T.XLS";"Neto",#N/A,FALSE,"CONV3T.XLS";"UnoB",#N/A,FALSE,"CONV3T.XLS";"Bruto",#N/A,FALSE,"CONV4T.XLS";"Neto",#N/A,FALSE,"CONV4T.XLS";"UnoB",#N/A,FALSE,"CONV4T.XLS"}</definedName>
    <definedName name="cos" localSheetId="6" hidden="1">{"Bruto",#N/A,FALSE,"CONV3T.XLS";"Neto",#N/A,FALSE,"CONV3T.XLS";"UnoB",#N/A,FALSE,"CONV3T.XLS";"Bruto",#N/A,FALSE,"CONV4T.XLS";"Neto",#N/A,FALSE,"CONV4T.XLS";"UnoB",#N/A,FALSE,"CONV4T.XLS"}</definedName>
    <definedName name="cos" localSheetId="7" hidden="1">{"Bruto",#N/A,FALSE,"CONV3T.XLS";"Neto",#N/A,FALSE,"CONV3T.XLS";"UnoB",#N/A,FALSE,"CONV3T.XLS";"Bruto",#N/A,FALSE,"CONV4T.XLS";"Neto",#N/A,FALSE,"CONV4T.XLS";"UnoB",#N/A,FALSE,"CONV4T.XLS"}</definedName>
    <definedName name="cos" localSheetId="8" hidden="1">{"Bruto",#N/A,FALSE,"CONV3T.XLS";"Neto",#N/A,FALSE,"CONV3T.XLS";"UnoB",#N/A,FALSE,"CONV3T.XLS";"Bruto",#N/A,FALSE,"CONV4T.XLS";"Neto",#N/A,FALSE,"CONV4T.XLS";"UnoB",#N/A,FALSE,"CONV4T.XLS"}</definedName>
    <definedName name="cos" localSheetId="9"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0">[11]BANPRO99!#REF!</definedName>
    <definedName name="CRI" localSheetId="1">[11]BANPRO99!#REF!</definedName>
    <definedName name="CRI" localSheetId="2">[11]BANPRO99!#REF!</definedName>
    <definedName name="CRI" localSheetId="3">[11]BANPRO99!#REF!</definedName>
    <definedName name="CRI" localSheetId="4">[11]BANPRO99!#REF!</definedName>
    <definedName name="CRI" localSheetId="5">[11]BANPRO99!#REF!</definedName>
    <definedName name="CRI" localSheetId="6">[11]BANPRO99!#REF!</definedName>
    <definedName name="CRI" localSheetId="7">[11]BANPRO99!#REF!</definedName>
    <definedName name="CRI" localSheetId="8">[11]BANPRO99!#REF!</definedName>
    <definedName name="CRI" localSheetId="9">[11]BANPRO99!#REF!</definedName>
    <definedName name="CRI">[11]BANPRO99!#REF!</definedName>
    <definedName name="criterios23" localSheetId="0">#REF!</definedName>
    <definedName name="criterios23" localSheetId="1">#REF!</definedName>
    <definedName name="criterios23" localSheetId="2">#REF!</definedName>
    <definedName name="criterios23" localSheetId="3">#REF!</definedName>
    <definedName name="criterios23" localSheetId="4">#REF!</definedName>
    <definedName name="criterios23" localSheetId="5">#REF!</definedName>
    <definedName name="criterios23" localSheetId="6">#REF!</definedName>
    <definedName name="criterios23" localSheetId="7">#REF!</definedName>
    <definedName name="criterios23" localSheetId="8">#REF!</definedName>
    <definedName name="criterios23" localSheetId="9">#REF!</definedName>
    <definedName name="criterios23">#REF!</definedName>
    <definedName name="Criterios25" localSheetId="0">#REF!</definedName>
    <definedName name="Criterios25" localSheetId="1">#REF!</definedName>
    <definedName name="Criterios25" localSheetId="2">#REF!</definedName>
    <definedName name="Criterios25" localSheetId="3">#REF!</definedName>
    <definedName name="Criterios25" localSheetId="4">#REF!</definedName>
    <definedName name="Criterios25" localSheetId="5">#REF!</definedName>
    <definedName name="Criterios25" localSheetId="6">#REF!</definedName>
    <definedName name="Criterios25" localSheetId="7">#REF!</definedName>
    <definedName name="Criterios25" localSheetId="8">#REF!</definedName>
    <definedName name="Criterios25" localSheetId="9">#REF!</definedName>
    <definedName name="Criterios25">#REF!</definedName>
    <definedName name="Criterios33" localSheetId="0">#REF!</definedName>
    <definedName name="Criterios33" localSheetId="1">#REF!</definedName>
    <definedName name="Criterios33" localSheetId="2">#REF!</definedName>
    <definedName name="Criterios33" localSheetId="3">#REF!</definedName>
    <definedName name="Criterios33" localSheetId="4">#REF!</definedName>
    <definedName name="Criterios33" localSheetId="5">#REF!</definedName>
    <definedName name="Criterios33" localSheetId="6">#REF!</definedName>
    <definedName name="Criterios33" localSheetId="7">#REF!</definedName>
    <definedName name="Criterios33" localSheetId="8">#REF!</definedName>
    <definedName name="Criterios33" localSheetId="9">#REF!</definedName>
    <definedName name="Criterios33">#REF!</definedName>
    <definedName name="CSCSDS" localSheetId="0" hidden="1">{"Bruto",#N/A,FALSE,"CONV3T.XLS";"Neto",#N/A,FALSE,"CONV3T.XLS";"UnoB",#N/A,FALSE,"CONV3T.XLS";"Bruto",#N/A,FALSE,"CONV4T.XLS";"Neto",#N/A,FALSE,"CONV4T.XLS";"UnoB",#N/A,FALSE,"CONV4T.XLS"}</definedName>
    <definedName name="CSCSDS" localSheetId="1" hidden="1">{"Bruto",#N/A,FALSE,"CONV3T.XLS";"Neto",#N/A,FALSE,"CONV3T.XLS";"UnoB",#N/A,FALSE,"CONV3T.XLS";"Bruto",#N/A,FALSE,"CONV4T.XLS";"Neto",#N/A,FALSE,"CONV4T.XLS";"UnoB",#N/A,FALSE,"CONV4T.XLS"}</definedName>
    <definedName name="CSCSDS" localSheetId="2" hidden="1">{"Bruto",#N/A,FALSE,"CONV3T.XLS";"Neto",#N/A,FALSE,"CONV3T.XLS";"UnoB",#N/A,FALSE,"CONV3T.XLS";"Bruto",#N/A,FALSE,"CONV4T.XLS";"Neto",#N/A,FALSE,"CONV4T.XLS";"UnoB",#N/A,FALSE,"CONV4T.XLS"}</definedName>
    <definedName name="CSCSDS" localSheetId="3" hidden="1">{"Bruto",#N/A,FALSE,"CONV3T.XLS";"Neto",#N/A,FALSE,"CONV3T.XLS";"UnoB",#N/A,FALSE,"CONV3T.XLS";"Bruto",#N/A,FALSE,"CONV4T.XLS";"Neto",#N/A,FALSE,"CONV4T.XLS";"UnoB",#N/A,FALSE,"CONV4T.XLS"}</definedName>
    <definedName name="CSCSDS" localSheetId="4" hidden="1">{"Bruto",#N/A,FALSE,"CONV3T.XLS";"Neto",#N/A,FALSE,"CONV3T.XLS";"UnoB",#N/A,FALSE,"CONV3T.XLS";"Bruto",#N/A,FALSE,"CONV4T.XLS";"Neto",#N/A,FALSE,"CONV4T.XLS";"UnoB",#N/A,FALSE,"CONV4T.XLS"}</definedName>
    <definedName name="CSCSDS" localSheetId="5" hidden="1">{"Bruto",#N/A,FALSE,"CONV3T.XLS";"Neto",#N/A,FALSE,"CONV3T.XLS";"UnoB",#N/A,FALSE,"CONV3T.XLS";"Bruto",#N/A,FALSE,"CONV4T.XLS";"Neto",#N/A,FALSE,"CONV4T.XLS";"UnoB",#N/A,FALSE,"CONV4T.XLS"}</definedName>
    <definedName name="CSCSDS" localSheetId="6" hidden="1">{"Bruto",#N/A,FALSE,"CONV3T.XLS";"Neto",#N/A,FALSE,"CONV3T.XLS";"UnoB",#N/A,FALSE,"CONV3T.XLS";"Bruto",#N/A,FALSE,"CONV4T.XLS";"Neto",#N/A,FALSE,"CONV4T.XLS";"UnoB",#N/A,FALSE,"CONV4T.XLS"}</definedName>
    <definedName name="CSCSDS" localSheetId="7" hidden="1">{"Bruto",#N/A,FALSE,"CONV3T.XLS";"Neto",#N/A,FALSE,"CONV3T.XLS";"UnoB",#N/A,FALSE,"CONV3T.XLS";"Bruto",#N/A,FALSE,"CONV4T.XLS";"Neto",#N/A,FALSE,"CONV4T.XLS";"UnoB",#N/A,FALSE,"CONV4T.XLS"}</definedName>
    <definedName name="CSCSDS" localSheetId="8" hidden="1">{"Bruto",#N/A,FALSE,"CONV3T.XLS";"Neto",#N/A,FALSE,"CONV3T.XLS";"UnoB",#N/A,FALSE,"CONV3T.XLS";"Bruto",#N/A,FALSE,"CONV4T.XLS";"Neto",#N/A,FALSE,"CONV4T.XLS";"UnoB",#N/A,FALSE,"CONV4T.XLS"}</definedName>
    <definedName name="CSCSDS" localSheetId="9" hidden="1">{"Bruto",#N/A,FALSE,"CONV3T.XLS";"Neto",#N/A,FALSE,"CONV3T.XLS";"UnoB",#N/A,FALSE,"CONV3T.XLS";"Bruto",#N/A,FALSE,"CONV4T.XLS";"Neto",#N/A,FALSE,"CONV4T.XLS";"UnoB",#N/A,FALSE,"CONV4T.XLS"}</definedName>
    <definedName name="CSCSDS" hidden="1">{"Bruto",#N/A,FALSE,"CONV3T.XLS";"Neto",#N/A,FALSE,"CONV3T.XLS";"UnoB",#N/A,FALSE,"CONV3T.XLS";"Bruto",#N/A,FALSE,"CONV4T.XLS";"Neto",#N/A,FALSE,"CONV4T.XLS";"UnoB",#N/A,FALSE,"CONV4T.XLS"}</definedName>
    <definedName name="cuad" localSheetId="0">#REF!</definedName>
    <definedName name="cuad" localSheetId="1">#REF!</definedName>
    <definedName name="cuad" localSheetId="2">#REF!</definedName>
    <definedName name="cuad" localSheetId="3">#REF!</definedName>
    <definedName name="cuad" localSheetId="4">#REF!</definedName>
    <definedName name="cuad" localSheetId="5">#REF!</definedName>
    <definedName name="cuad" localSheetId="6">#REF!</definedName>
    <definedName name="cuad" localSheetId="7">#REF!</definedName>
    <definedName name="cuad" localSheetId="8">#REF!</definedName>
    <definedName name="cuad" localSheetId="9">#REF!</definedName>
    <definedName name="cuad">#REF!</definedName>
    <definedName name="CUAD179" localSheetId="0">#REF!</definedName>
    <definedName name="CUAD179" localSheetId="1">#REF!</definedName>
    <definedName name="CUAD179" localSheetId="2">#REF!</definedName>
    <definedName name="CUAD179" localSheetId="3">#REF!</definedName>
    <definedName name="CUAD179" localSheetId="4">#REF!</definedName>
    <definedName name="CUAD179" localSheetId="5">#REF!</definedName>
    <definedName name="CUAD179" localSheetId="6">#REF!</definedName>
    <definedName name="CUAD179" localSheetId="7">#REF!</definedName>
    <definedName name="CUAD179" localSheetId="8">#REF!</definedName>
    <definedName name="CUAD179" localSheetId="9">#REF!</definedName>
    <definedName name="CUAD179">#REF!</definedName>
    <definedName name="CUAD179A" localSheetId="0">#REF!</definedName>
    <definedName name="CUAD179A" localSheetId="1">#REF!</definedName>
    <definedName name="CUAD179A" localSheetId="2">#REF!</definedName>
    <definedName name="CUAD179A" localSheetId="3">#REF!</definedName>
    <definedName name="CUAD179A" localSheetId="4">#REF!</definedName>
    <definedName name="CUAD179A" localSheetId="5">#REF!</definedName>
    <definedName name="CUAD179A" localSheetId="6">#REF!</definedName>
    <definedName name="CUAD179A" localSheetId="7">#REF!</definedName>
    <definedName name="CUAD179A" localSheetId="8">#REF!</definedName>
    <definedName name="CUAD179A" localSheetId="9">#REF!</definedName>
    <definedName name="CUAD179A">#REF!</definedName>
    <definedName name="CUAD180" localSheetId="0">#REF!</definedName>
    <definedName name="CUAD180" localSheetId="1">#REF!</definedName>
    <definedName name="CUAD180" localSheetId="2">#REF!</definedName>
    <definedName name="CUAD180" localSheetId="3">#REF!</definedName>
    <definedName name="CUAD180" localSheetId="4">#REF!</definedName>
    <definedName name="CUAD180" localSheetId="5">#REF!</definedName>
    <definedName name="CUAD180" localSheetId="6">#REF!</definedName>
    <definedName name="CUAD180" localSheetId="7">#REF!</definedName>
    <definedName name="CUAD180" localSheetId="8">#REF!</definedName>
    <definedName name="CUAD180" localSheetId="9">#REF!</definedName>
    <definedName name="CUAD180">#REF!</definedName>
    <definedName name="Cuadro16511" localSheetId="0">'[24]Ingresos serie'!#REF!</definedName>
    <definedName name="Cuadro16511" localSheetId="1">'[24]Ingresos serie'!#REF!</definedName>
    <definedName name="Cuadro16511" localSheetId="2">'[24]Ingresos serie'!#REF!</definedName>
    <definedName name="Cuadro16511" localSheetId="3">'[24]Ingresos serie'!#REF!</definedName>
    <definedName name="Cuadro16511" localSheetId="4">'[24]Ingresos serie'!#REF!</definedName>
    <definedName name="Cuadro16511" localSheetId="5">'[24]Ingresos serie'!#REF!</definedName>
    <definedName name="Cuadro16511" localSheetId="6">'[24]Ingresos serie'!#REF!</definedName>
    <definedName name="Cuadro16511" localSheetId="7">'[25]Ingresos serie'!#REF!</definedName>
    <definedName name="Cuadro16511" localSheetId="8">'[24]Ingresos serie'!#REF!</definedName>
    <definedName name="Cuadro16511" localSheetId="9">'[24]Ingresos serie'!#REF!</definedName>
    <definedName name="Cuadro16511">'[24]Ingresos serie'!#REF!</definedName>
    <definedName name="Cuadro18521" localSheetId="0">#REF!</definedName>
    <definedName name="Cuadro18521" localSheetId="1">#REF!</definedName>
    <definedName name="Cuadro18521" localSheetId="2">#REF!</definedName>
    <definedName name="Cuadro18521" localSheetId="3">#REF!</definedName>
    <definedName name="Cuadro18521" localSheetId="4">#REF!</definedName>
    <definedName name="Cuadro18521" localSheetId="5">#REF!</definedName>
    <definedName name="Cuadro18521" localSheetId="6">#REF!</definedName>
    <definedName name="Cuadro18521" localSheetId="7">#REF!</definedName>
    <definedName name="Cuadro18521" localSheetId="8">#REF!</definedName>
    <definedName name="Cuadro18521" localSheetId="9">#REF!</definedName>
    <definedName name="Cuadro18521">#REF!</definedName>
    <definedName name="Cuadro19522" localSheetId="0">#REF!</definedName>
    <definedName name="Cuadro19522" localSheetId="1">#REF!</definedName>
    <definedName name="Cuadro19522" localSheetId="2">#REF!</definedName>
    <definedName name="Cuadro19522" localSheetId="3">#REF!</definedName>
    <definedName name="Cuadro19522" localSheetId="4">#REF!</definedName>
    <definedName name="Cuadro19522" localSheetId="5">#REF!</definedName>
    <definedName name="Cuadro19522" localSheetId="6">#REF!</definedName>
    <definedName name="Cuadro19522" localSheetId="7">#REF!</definedName>
    <definedName name="Cuadro19522" localSheetId="8">#REF!</definedName>
    <definedName name="Cuadro19522" localSheetId="9">#REF!</definedName>
    <definedName name="Cuadro19522">#REF!</definedName>
    <definedName name="Cuadro20523" localSheetId="0">'[26]20-5.2.3'!#REF!</definedName>
    <definedName name="Cuadro20523" localSheetId="1">'[26]20-5.2.3'!#REF!</definedName>
    <definedName name="Cuadro20523" localSheetId="2">'[26]20-5.2.3'!#REF!</definedName>
    <definedName name="Cuadro20523" localSheetId="3">'[26]20-5.2.3'!#REF!</definedName>
    <definedName name="Cuadro20523" localSheetId="4">'[26]20-5.2.3'!#REF!</definedName>
    <definedName name="Cuadro20523" localSheetId="5">'[26]20-5.2.3'!#REF!</definedName>
    <definedName name="Cuadro20523" localSheetId="6">'[26]20-5.2.3'!#REF!</definedName>
    <definedName name="Cuadro20523" localSheetId="7">'[26]20-5.2.3'!#REF!</definedName>
    <definedName name="Cuadro20523" localSheetId="8">'[26]20-5.2.3'!#REF!</definedName>
    <definedName name="Cuadro20523" localSheetId="9">'[26]20-5.2.3'!#REF!</definedName>
    <definedName name="Cuadro20523">'[26]20-5.2.3'!#REF!</definedName>
    <definedName name="cUADRO26529CR" localSheetId="0">#REF!</definedName>
    <definedName name="cUADRO26529CR" localSheetId="1">#REF!</definedName>
    <definedName name="cUADRO26529CR" localSheetId="2">#REF!</definedName>
    <definedName name="cUADRO26529CR" localSheetId="3">#REF!</definedName>
    <definedName name="cUADRO26529CR" localSheetId="4">#REF!</definedName>
    <definedName name="cUADRO26529CR" localSheetId="5">#REF!</definedName>
    <definedName name="cUADRO26529CR" localSheetId="6">#REF!</definedName>
    <definedName name="cUADRO26529CR" localSheetId="7">#REF!</definedName>
    <definedName name="cUADRO26529CR" localSheetId="8">#REF!</definedName>
    <definedName name="cUADRO26529CR" localSheetId="9">#REF!</definedName>
    <definedName name="cUADRO26529CR">#REF!</definedName>
    <definedName name="Cuadro30611">'[26]30-6.1.1'!$B$65:$M$120</definedName>
    <definedName name="Cuadro31613" localSheetId="0">#REF!</definedName>
    <definedName name="Cuadro31613" localSheetId="1">#REF!</definedName>
    <definedName name="Cuadro31613" localSheetId="2">#REF!</definedName>
    <definedName name="Cuadro31613" localSheetId="3">#REF!</definedName>
    <definedName name="Cuadro31613" localSheetId="4">#REF!</definedName>
    <definedName name="Cuadro31613" localSheetId="5">#REF!</definedName>
    <definedName name="Cuadro31613" localSheetId="6">#REF!</definedName>
    <definedName name="Cuadro31613" localSheetId="7">#REF!</definedName>
    <definedName name="Cuadro31613" localSheetId="8">#REF!</definedName>
    <definedName name="Cuadro31613" localSheetId="9">#REF!</definedName>
    <definedName name="Cuadro31613">#REF!</definedName>
    <definedName name="Cuadro33621" localSheetId="0">#REF!</definedName>
    <definedName name="Cuadro33621" localSheetId="1">#REF!</definedName>
    <definedName name="Cuadro33621" localSheetId="2">#REF!</definedName>
    <definedName name="Cuadro33621" localSheetId="3">#REF!</definedName>
    <definedName name="Cuadro33621" localSheetId="4">#REF!</definedName>
    <definedName name="Cuadro33621" localSheetId="5">#REF!</definedName>
    <definedName name="Cuadro33621" localSheetId="6">#REF!</definedName>
    <definedName name="Cuadro33621" localSheetId="7">#REF!</definedName>
    <definedName name="Cuadro33621" localSheetId="8">#REF!</definedName>
    <definedName name="Cuadro33621" localSheetId="9">#REF!</definedName>
    <definedName name="Cuadro33621">#REF!</definedName>
    <definedName name="cuotasem">'[8]Régimen financiero'!$E$3</definedName>
    <definedName name="DatodRamoUR">[27]DatosRamoUrEconomica!$A$1:$F$65536</definedName>
    <definedName name="Datos" localSheetId="0">#REF!</definedName>
    <definedName name="Datos" localSheetId="1">#REF!</definedName>
    <definedName name="Datos" localSheetId="2">#REF!</definedName>
    <definedName name="Datos" localSheetId="3">#REF!</definedName>
    <definedName name="Datos" localSheetId="4">#REF!</definedName>
    <definedName name="Datos" localSheetId="5">#REF!</definedName>
    <definedName name="Datos" localSheetId="6">#REF!</definedName>
    <definedName name="Datos" localSheetId="7">#REF!</definedName>
    <definedName name="Datos" localSheetId="8">#REF!</definedName>
    <definedName name="Datos" localSheetId="9">#REF!</definedName>
    <definedName name="Datos">#REF!</definedName>
    <definedName name="Datos_08_09_ServiciosPersonales" localSheetId="0">#REF!</definedName>
    <definedName name="Datos_08_09_ServiciosPersonales" localSheetId="1">#REF!</definedName>
    <definedName name="Datos_08_09_ServiciosPersonales" localSheetId="2">#REF!</definedName>
    <definedName name="Datos_08_09_ServiciosPersonales" localSheetId="3">#REF!</definedName>
    <definedName name="Datos_08_09_ServiciosPersonales" localSheetId="4">#REF!</definedName>
    <definedName name="Datos_08_09_ServiciosPersonales" localSheetId="5">#REF!</definedName>
    <definedName name="Datos_08_09_ServiciosPersonales" localSheetId="6">#REF!</definedName>
    <definedName name="Datos_08_09_ServiciosPersonales" localSheetId="7">#REF!</definedName>
    <definedName name="Datos_08_09_ServiciosPersonales" localSheetId="8">#REF!</definedName>
    <definedName name="Datos_08_09_ServiciosPersonales" localSheetId="9">#REF!</definedName>
    <definedName name="Datos_08_09_ServiciosPersonales">#REF!</definedName>
    <definedName name="Datos_CRC">[28]Hoja1!$A$5:$D$45</definedName>
    <definedName name="Datos_Servicios_Personales" localSheetId="0">#REF!</definedName>
    <definedName name="Datos_Servicios_Personales" localSheetId="1">#REF!</definedName>
    <definedName name="Datos_Servicios_Personales" localSheetId="2">#REF!</definedName>
    <definedName name="Datos_Servicios_Personales" localSheetId="3">#REF!</definedName>
    <definedName name="Datos_Servicios_Personales" localSheetId="4">#REF!</definedName>
    <definedName name="Datos_Servicios_Personales" localSheetId="5">#REF!</definedName>
    <definedName name="Datos_Servicios_Personales" localSheetId="6">#REF!</definedName>
    <definedName name="Datos_Servicios_Personales" localSheetId="7">#REF!</definedName>
    <definedName name="Datos_Servicios_Personales" localSheetId="8">#REF!</definedName>
    <definedName name="Datos_Servicios_Personales" localSheetId="9">#REF!</definedName>
    <definedName name="Datos_Servicios_Personales">#REF!</definedName>
    <definedName name="datosb" localSheetId="0">#REF!</definedName>
    <definedName name="datosb" localSheetId="1">#REF!</definedName>
    <definedName name="datosb" localSheetId="2">#REF!</definedName>
    <definedName name="datosb" localSheetId="3">#REF!</definedName>
    <definedName name="datosb" localSheetId="4">#REF!</definedName>
    <definedName name="datosb" localSheetId="5">#REF!</definedName>
    <definedName name="datosb" localSheetId="6">#REF!</definedName>
    <definedName name="datosb" localSheetId="7">#REF!</definedName>
    <definedName name="datosb" localSheetId="8">#REF!</definedName>
    <definedName name="datosb" localSheetId="9">#REF!</definedName>
    <definedName name="datosb">#REF!</definedName>
    <definedName name="DatosEconomica" localSheetId="0">#REF!</definedName>
    <definedName name="DatosEconomica" localSheetId="1">#REF!</definedName>
    <definedName name="DatosEconomica" localSheetId="2">#REF!</definedName>
    <definedName name="DatosEconomica" localSheetId="3">#REF!</definedName>
    <definedName name="DatosEconomica" localSheetId="4">#REF!</definedName>
    <definedName name="DatosEconomica" localSheetId="5">#REF!</definedName>
    <definedName name="DatosEconomica" localSheetId="6">#REF!</definedName>
    <definedName name="DatosEconomica" localSheetId="7">#REF!</definedName>
    <definedName name="DatosEconomica" localSheetId="8">#REF!</definedName>
    <definedName name="DatosEconomica" localSheetId="9">#REF!</definedName>
    <definedName name="DatosEconomica">#REF!</definedName>
    <definedName name="DatosGrupoyModPp" localSheetId="0">#REF!</definedName>
    <definedName name="DatosGrupoyModPp" localSheetId="1">#REF!</definedName>
    <definedName name="DatosGrupoyModPp" localSheetId="2">#REF!</definedName>
    <definedName name="DatosGrupoyModPp" localSheetId="3">#REF!</definedName>
    <definedName name="DatosGrupoyModPp" localSheetId="4">#REF!</definedName>
    <definedName name="DatosGrupoyModPp" localSheetId="5">#REF!</definedName>
    <definedName name="DatosGrupoyModPp" localSheetId="6">#REF!</definedName>
    <definedName name="DatosGrupoyModPp" localSheetId="7">#REF!</definedName>
    <definedName name="DatosGrupoyModPp" localSheetId="8">#REF!</definedName>
    <definedName name="DatosGrupoyModPp" localSheetId="9">#REF!</definedName>
    <definedName name="DatosGrupoyModPp">#REF!</definedName>
    <definedName name="DatosporProgPresupuestario" localSheetId="0">#REF!</definedName>
    <definedName name="DatosporProgPresupuestario" localSheetId="1">#REF!</definedName>
    <definedName name="DatosporProgPresupuestario" localSheetId="2">#REF!</definedName>
    <definedName name="DatosporProgPresupuestario" localSheetId="3">#REF!</definedName>
    <definedName name="DatosporProgPresupuestario" localSheetId="4">#REF!</definedName>
    <definedName name="DatosporProgPresupuestario" localSheetId="5">#REF!</definedName>
    <definedName name="DatosporProgPresupuestario" localSheetId="6">#REF!</definedName>
    <definedName name="DatosporProgPresupuestario" localSheetId="7">#REF!</definedName>
    <definedName name="DatosporProgPresupuestario" localSheetId="8">#REF!</definedName>
    <definedName name="DatosporProgPresupuestario" localSheetId="9">#REF!</definedName>
    <definedName name="DatosporProgPresupuestario">#REF!</definedName>
    <definedName name="DatosRamoFunción" localSheetId="0">#REF!</definedName>
    <definedName name="DatosRamoFunción" localSheetId="1">#REF!</definedName>
    <definedName name="DatosRamoFunción" localSheetId="2">#REF!</definedName>
    <definedName name="DatosRamoFunción" localSheetId="3">#REF!</definedName>
    <definedName name="DatosRamoFunción" localSheetId="4">#REF!</definedName>
    <definedName name="DatosRamoFunción" localSheetId="5">#REF!</definedName>
    <definedName name="DatosRamoFunción" localSheetId="6">#REF!</definedName>
    <definedName name="DatosRamoFunción" localSheetId="7">#REF!</definedName>
    <definedName name="DatosRamoFunción" localSheetId="8">#REF!</definedName>
    <definedName name="DatosRamoFunción" localSheetId="9">#REF!</definedName>
    <definedName name="DatosRamoFunción">#REF!</definedName>
    <definedName name="DatosRamoUR" localSheetId="0">#REF!</definedName>
    <definedName name="DatosRamoUR" localSheetId="1">#REF!</definedName>
    <definedName name="DatosRamoUR" localSheetId="2">#REF!</definedName>
    <definedName name="DatosRamoUR" localSheetId="3">#REF!</definedName>
    <definedName name="DatosRamoUR" localSheetId="4">#REF!</definedName>
    <definedName name="DatosRamoUR" localSheetId="5">#REF!</definedName>
    <definedName name="DatosRamoUR" localSheetId="6">#REF!</definedName>
    <definedName name="DatosRamoUR" localSheetId="7">#REF!</definedName>
    <definedName name="DatosRamoUR" localSheetId="8">#REF!</definedName>
    <definedName name="DatosRamoUR" localSheetId="9">#REF!</definedName>
    <definedName name="DatosRamoUR">#REF!</definedName>
    <definedName name="DCXCZXCZXCXCZ" localSheetId="0" hidden="1">{"Bruto",#N/A,FALSE,"CONV3T.XLS";"Neto",#N/A,FALSE,"CONV3T.XLS";"UnoB",#N/A,FALSE,"CONV3T.XLS";"Bruto",#N/A,FALSE,"CONV4T.XLS";"Neto",#N/A,FALSE,"CONV4T.XLS";"UnoB",#N/A,FALSE,"CONV4T.XLS"}</definedName>
    <definedName name="DCXCZXCZXCXCZ" localSheetId="1" hidden="1">{"Bruto",#N/A,FALSE,"CONV3T.XLS";"Neto",#N/A,FALSE,"CONV3T.XLS";"UnoB",#N/A,FALSE,"CONV3T.XLS";"Bruto",#N/A,FALSE,"CONV4T.XLS";"Neto",#N/A,FALSE,"CONV4T.XLS";"UnoB",#N/A,FALSE,"CONV4T.XLS"}</definedName>
    <definedName name="DCXCZXCZXCXCZ" localSheetId="2" hidden="1">{"Bruto",#N/A,FALSE,"CONV3T.XLS";"Neto",#N/A,FALSE,"CONV3T.XLS";"UnoB",#N/A,FALSE,"CONV3T.XLS";"Bruto",#N/A,FALSE,"CONV4T.XLS";"Neto",#N/A,FALSE,"CONV4T.XLS";"UnoB",#N/A,FALSE,"CONV4T.XLS"}</definedName>
    <definedName name="DCXCZXCZXCXCZ" localSheetId="3" hidden="1">{"Bruto",#N/A,FALSE,"CONV3T.XLS";"Neto",#N/A,FALSE,"CONV3T.XLS";"UnoB",#N/A,FALSE,"CONV3T.XLS";"Bruto",#N/A,FALSE,"CONV4T.XLS";"Neto",#N/A,FALSE,"CONV4T.XLS";"UnoB",#N/A,FALSE,"CONV4T.XLS"}</definedName>
    <definedName name="DCXCZXCZXCXCZ" localSheetId="4" hidden="1">{"Bruto",#N/A,FALSE,"CONV3T.XLS";"Neto",#N/A,FALSE,"CONV3T.XLS";"UnoB",#N/A,FALSE,"CONV3T.XLS";"Bruto",#N/A,FALSE,"CONV4T.XLS";"Neto",#N/A,FALSE,"CONV4T.XLS";"UnoB",#N/A,FALSE,"CONV4T.XLS"}</definedName>
    <definedName name="DCXCZXCZXCXCZ" localSheetId="5" hidden="1">{"Bruto",#N/A,FALSE,"CONV3T.XLS";"Neto",#N/A,FALSE,"CONV3T.XLS";"UnoB",#N/A,FALSE,"CONV3T.XLS";"Bruto",#N/A,FALSE,"CONV4T.XLS";"Neto",#N/A,FALSE,"CONV4T.XLS";"UnoB",#N/A,FALSE,"CONV4T.XLS"}</definedName>
    <definedName name="DCXCZXCZXCXCZ" localSheetId="6" hidden="1">{"Bruto",#N/A,FALSE,"CONV3T.XLS";"Neto",#N/A,FALSE,"CONV3T.XLS";"UnoB",#N/A,FALSE,"CONV3T.XLS";"Bruto",#N/A,FALSE,"CONV4T.XLS";"Neto",#N/A,FALSE,"CONV4T.XLS";"UnoB",#N/A,FALSE,"CONV4T.XLS"}</definedName>
    <definedName name="DCXCZXCZXCXCZ" localSheetId="7" hidden="1">{"Bruto",#N/A,FALSE,"CONV3T.XLS";"Neto",#N/A,FALSE,"CONV3T.XLS";"UnoB",#N/A,FALSE,"CONV3T.XLS";"Bruto",#N/A,FALSE,"CONV4T.XLS";"Neto",#N/A,FALSE,"CONV4T.XLS";"UnoB",#N/A,FALSE,"CONV4T.XLS"}</definedName>
    <definedName name="DCXCZXCZXCXCZ" localSheetId="8" hidden="1">{"Bruto",#N/A,FALSE,"CONV3T.XLS";"Neto",#N/A,FALSE,"CONV3T.XLS";"UnoB",#N/A,FALSE,"CONV3T.XLS";"Bruto",#N/A,FALSE,"CONV4T.XLS";"Neto",#N/A,FALSE,"CONV4T.XLS";"UnoB",#N/A,FALSE,"CONV4T.XLS"}</definedName>
    <definedName name="DCXCZXCZXCXCZ" localSheetId="9" hidden="1">{"Bruto",#N/A,FALSE,"CONV3T.XLS";"Neto",#N/A,FALSE,"CONV3T.XLS";"UnoB",#N/A,FALSE,"CONV3T.XLS";"Bruto",#N/A,FALSE,"CONV4T.XLS";"Neto",#N/A,FALSE,"CONV4T.XLS";"UnoB",#N/A,FALSE,"CONV4T.XLS"}</definedName>
    <definedName name="DCXCZXCZXCXCZ" hidden="1">{"Bruto",#N/A,FALSE,"CONV3T.XLS";"Neto",#N/A,FALSE,"CONV3T.XLS";"UnoB",#N/A,FALSE,"CONV3T.XLS";"Bruto",#N/A,FALSE,"CONV4T.XLS";"Neto",#N/A,FALSE,"CONV4T.XLS";"UnoB",#N/A,FALSE,"CONV4T.XLS"}</definedName>
    <definedName name="ddd" localSheetId="0">[1]!AGO&amp;[1]!SEP&amp;[1]!OCT&amp;[1]!NOV&amp;[1]!DIC</definedName>
    <definedName name="ddd" localSheetId="1">[1]!AGO&amp;[1]!SEP&amp;[1]!OCT&amp;[1]!NOV&amp;[1]!DIC</definedName>
    <definedName name="ddd" localSheetId="2">[1]!AGO&amp;[1]!SEP&amp;[1]!OCT&amp;[1]!NOV&amp;[1]!DIC</definedName>
    <definedName name="ddd" localSheetId="3">[1]!AGO&amp;[1]!SEP&amp;[1]!OCT&amp;[1]!NOV&amp;[1]!DIC</definedName>
    <definedName name="ddd" localSheetId="4">[1]!AGO&amp;[1]!SEP&amp;[1]!OCT&amp;[1]!NOV&amp;[1]!DIC</definedName>
    <definedName name="ddd" localSheetId="5">[1]!AGO&amp;[1]!SEP&amp;[1]!OCT&amp;[1]!NOV&amp;[1]!DIC</definedName>
    <definedName name="ddd" localSheetId="6">[2]!AGO&amp;[2]!SEP&amp;[2]!OCT&amp;[2]!NOV&amp;[2]!DIC</definedName>
    <definedName name="ddd" localSheetId="7">[3]!AGO&amp;[3]!SEP&amp;[3]!OCT&amp;[3]!NOV&amp;[3]!DIC</definedName>
    <definedName name="ddd" localSheetId="8">[1]!AGO&amp;[1]!SEP&amp;[1]!OCT&amp;[1]!NOV&amp;[1]!DIC</definedName>
    <definedName name="ddd" localSheetId="9">[1]!AGO&amp;[1]!SEP&amp;[1]!OCT&amp;[1]!NOV&amp;[1]!DIC</definedName>
    <definedName name="ddd">[1]!AGO&amp;[1]!SEP&amp;[1]!OCT&amp;[1]!NOV&amp;[1]!DIC</definedName>
    <definedName name="dddd" localSheetId="0">#REF!</definedName>
    <definedName name="dddd" localSheetId="1">#REF!</definedName>
    <definedName name="dddd" localSheetId="2">#REF!</definedName>
    <definedName name="dddd" localSheetId="3">#REF!</definedName>
    <definedName name="dddd" localSheetId="4">#REF!</definedName>
    <definedName name="dddd" localSheetId="5">#REF!</definedName>
    <definedName name="dddd" localSheetId="6">#REF!</definedName>
    <definedName name="dddd" localSheetId="7">#REF!</definedName>
    <definedName name="dddd" localSheetId="8">#REF!</definedName>
    <definedName name="dddd" localSheetId="9">#REF!</definedName>
    <definedName name="dddd">#REF!</definedName>
    <definedName name="ddddd">[29]Clas_Econ!$B$2:$M$25</definedName>
    <definedName name="defi" localSheetId="0">[1]!AGO&amp;[1]!SEP&amp;[1]!OCT&amp;[1]!NOV&amp;[1]!DIC</definedName>
    <definedName name="defi" localSheetId="1">[1]!AGO&amp;[1]!SEP&amp;[1]!OCT&amp;[1]!NOV&amp;[1]!DIC</definedName>
    <definedName name="defi" localSheetId="2">[1]!AGO&amp;[1]!SEP&amp;[1]!OCT&amp;[1]!NOV&amp;[1]!DIC</definedName>
    <definedName name="defi" localSheetId="3">[1]!AGO&amp;[1]!SEP&amp;[1]!OCT&amp;[1]!NOV&amp;[1]!DIC</definedName>
    <definedName name="defi" localSheetId="4">[1]!AGO&amp;[1]!SEP&amp;[1]!OCT&amp;[1]!NOV&amp;[1]!DIC</definedName>
    <definedName name="defi" localSheetId="5">[1]!AGO&amp;[1]!SEP&amp;[1]!OCT&amp;[1]!NOV&amp;[1]!DIC</definedName>
    <definedName name="defi" localSheetId="6">[2]!AGO&amp;[2]!SEP&amp;[2]!OCT&amp;[2]!NOV&amp;[2]!DIC</definedName>
    <definedName name="defi" localSheetId="7">[3]!AGO&amp;[3]!SEP&amp;[3]!OCT&amp;[3]!NOV&amp;[3]!DIC</definedName>
    <definedName name="defi" localSheetId="8">[1]!AGO&amp;[1]!SEP&amp;[1]!OCT&amp;[1]!NOV&amp;[1]!DIC</definedName>
    <definedName name="defi" localSheetId="9">[1]!AGO&amp;[1]!SEP&amp;[1]!OCT&amp;[1]!NOV&amp;[1]!DIC</definedName>
    <definedName name="defi">[1]!AGO&amp;[1]!SEP&amp;[1]!OCT&amp;[1]!NOV&amp;[1]!DIC</definedName>
    <definedName name="DEFICIT4" localSheetId="0">#REF!</definedName>
    <definedName name="DEFICIT4" localSheetId="1">#REF!</definedName>
    <definedName name="DEFICIT4" localSheetId="2">#REF!</definedName>
    <definedName name="DEFICIT4" localSheetId="3">#REF!</definedName>
    <definedName name="DEFICIT4" localSheetId="4">#REF!</definedName>
    <definedName name="DEFICIT4" localSheetId="5">#REF!</definedName>
    <definedName name="DEFICIT4" localSheetId="6">#REF!</definedName>
    <definedName name="DEFICIT4" localSheetId="7">#REF!</definedName>
    <definedName name="DEFICIT4" localSheetId="8">#REF!</definedName>
    <definedName name="DEFICIT4" localSheetId="9">#REF!</definedName>
    <definedName name="DEFICIT4">#REF!</definedName>
    <definedName name="dfd">[30]Presupuesto!$T:$T</definedName>
    <definedName name="dfhzsdgzsd" localSheetId="0">[1]!AGO&amp;[1]!SEP&amp;[1]!OCT&amp;[1]!NOV&amp;[1]!DIC</definedName>
    <definedName name="dfhzsdgzsd" localSheetId="1">[1]!AGO&amp;[1]!SEP&amp;[1]!OCT&amp;[1]!NOV&amp;[1]!DIC</definedName>
    <definedName name="dfhzsdgzsd" localSheetId="2">[1]!AGO&amp;[1]!SEP&amp;[1]!OCT&amp;[1]!NOV&amp;[1]!DIC</definedName>
    <definedName name="dfhzsdgzsd" localSheetId="3">[1]!AGO&amp;[1]!SEP&amp;[1]!OCT&amp;[1]!NOV&amp;[1]!DIC</definedName>
    <definedName name="dfhzsdgzsd" localSheetId="4">[1]!AGO&amp;[1]!SEP&amp;[1]!OCT&amp;[1]!NOV&amp;[1]!DIC</definedName>
    <definedName name="dfhzsdgzsd" localSheetId="5">[1]!AGO&amp;[1]!SEP&amp;[1]!OCT&amp;[1]!NOV&amp;[1]!DIC</definedName>
    <definedName name="dfhzsdgzsd" localSheetId="6">[2]!AGO&amp;[2]!SEP&amp;[2]!OCT&amp;[2]!NOV&amp;[2]!DIC</definedName>
    <definedName name="dfhzsdgzsd" localSheetId="7">[3]!AGO&amp;[3]!SEP&amp;[3]!OCT&amp;[3]!NOV&amp;[3]!DIC</definedName>
    <definedName name="dfhzsdgzsd" localSheetId="8">[1]!AGO&amp;[1]!SEP&amp;[1]!OCT&amp;[1]!NOV&amp;[1]!DIC</definedName>
    <definedName name="dfhzsdgzsd" localSheetId="9">[1]!AGO&amp;[1]!SEP&amp;[1]!OCT&amp;[1]!NOV&amp;[1]!DIC</definedName>
    <definedName name="dfhzsdgzsd">[1]!AGO&amp;[1]!SEP&amp;[1]!OCT&amp;[1]!NOV&amp;[1]!DIC</definedName>
    <definedName name="DIC">"; DICIEMBRE.- "&amp;TEXT([13]edofza12!$C$24,"#,##0")</definedName>
    <definedName name="DIFERENCIAS">#N/A</definedName>
    <definedName name="direccion">'[31]ADEC II'!$B$9</definedName>
    <definedName name="directo" localSheetId="0">#REF!</definedName>
    <definedName name="directo" localSheetId="1">#REF!</definedName>
    <definedName name="directo" localSheetId="2">#REF!</definedName>
    <definedName name="directo" localSheetId="3">#REF!</definedName>
    <definedName name="directo" localSheetId="4">#REF!</definedName>
    <definedName name="directo" localSheetId="5">#REF!</definedName>
    <definedName name="directo" localSheetId="6">#REF!</definedName>
    <definedName name="directo" localSheetId="7">#REF!</definedName>
    <definedName name="directo" localSheetId="8">#REF!</definedName>
    <definedName name="directo" localSheetId="9">#REF!</definedName>
    <definedName name="directo">#REF!</definedName>
    <definedName name="directo03" localSheetId="0">#REF!</definedName>
    <definedName name="directo03" localSheetId="1">#REF!</definedName>
    <definedName name="directo03" localSheetId="2">#REF!</definedName>
    <definedName name="directo03" localSheetId="3">#REF!</definedName>
    <definedName name="directo03" localSheetId="4">#REF!</definedName>
    <definedName name="directo03" localSheetId="5">#REF!</definedName>
    <definedName name="directo03" localSheetId="6">#REF!</definedName>
    <definedName name="directo03" localSheetId="7">#REF!</definedName>
    <definedName name="directo03" localSheetId="8">#REF!</definedName>
    <definedName name="directo03" localSheetId="9">#REF!</definedName>
    <definedName name="directo03">#REF!</definedName>
    <definedName name="directoc03" localSheetId="0">#REF!</definedName>
    <definedName name="directoc03" localSheetId="1">#REF!</definedName>
    <definedName name="directoc03" localSheetId="2">#REF!</definedName>
    <definedName name="directoc03" localSheetId="3">#REF!</definedName>
    <definedName name="directoc03" localSheetId="4">#REF!</definedName>
    <definedName name="directoc03" localSheetId="5">#REF!</definedName>
    <definedName name="directoc03" localSheetId="6">#REF!</definedName>
    <definedName name="directoc03" localSheetId="7">#REF!</definedName>
    <definedName name="directoc03" localSheetId="8">#REF!</definedName>
    <definedName name="directoc03" localSheetId="9">#REF!</definedName>
    <definedName name="directoc03">#REF!</definedName>
    <definedName name="directoppef" localSheetId="0">#REF!</definedName>
    <definedName name="directoppef" localSheetId="1">#REF!</definedName>
    <definedName name="directoppef" localSheetId="2">#REF!</definedName>
    <definedName name="directoppef" localSheetId="3">#REF!</definedName>
    <definedName name="directoppef" localSheetId="4">#REF!</definedName>
    <definedName name="directoppef" localSheetId="5">#REF!</definedName>
    <definedName name="directoppef" localSheetId="6">#REF!</definedName>
    <definedName name="directoppef" localSheetId="7">#REF!</definedName>
    <definedName name="directoppef" localSheetId="8">#REF!</definedName>
    <definedName name="directoppef" localSheetId="9">#REF!</definedName>
    <definedName name="directoppef">#REF!</definedName>
    <definedName name="DOS" localSheetId="0" hidden="1">{"Bruto",#N/A,FALSE,"CONV3T.XLS";"Neto",#N/A,FALSE,"CONV3T.XLS";"UnoB",#N/A,FALSE,"CONV3T.XLS";"Bruto",#N/A,FALSE,"CONV4T.XLS";"Neto",#N/A,FALSE,"CONV4T.XLS";"UnoB",#N/A,FALSE,"CONV4T.XLS"}</definedName>
    <definedName name="DOS" localSheetId="1" hidden="1">{"Bruto",#N/A,FALSE,"CONV3T.XLS";"Neto",#N/A,FALSE,"CONV3T.XLS";"UnoB",#N/A,FALSE,"CONV3T.XLS";"Bruto",#N/A,FALSE,"CONV4T.XLS";"Neto",#N/A,FALSE,"CONV4T.XLS";"UnoB",#N/A,FALSE,"CONV4T.XLS"}</definedName>
    <definedName name="DOS" localSheetId="2" hidden="1">{"Bruto",#N/A,FALSE,"CONV3T.XLS";"Neto",#N/A,FALSE,"CONV3T.XLS";"UnoB",#N/A,FALSE,"CONV3T.XLS";"Bruto",#N/A,FALSE,"CONV4T.XLS";"Neto",#N/A,FALSE,"CONV4T.XLS";"UnoB",#N/A,FALSE,"CONV4T.XLS"}</definedName>
    <definedName name="DOS" localSheetId="3" hidden="1">{"Bruto",#N/A,FALSE,"CONV3T.XLS";"Neto",#N/A,FALSE,"CONV3T.XLS";"UnoB",#N/A,FALSE,"CONV3T.XLS";"Bruto",#N/A,FALSE,"CONV4T.XLS";"Neto",#N/A,FALSE,"CONV4T.XLS";"UnoB",#N/A,FALSE,"CONV4T.XLS"}</definedName>
    <definedName name="DOS" localSheetId="4" hidden="1">{"Bruto",#N/A,FALSE,"CONV3T.XLS";"Neto",#N/A,FALSE,"CONV3T.XLS";"UnoB",#N/A,FALSE,"CONV3T.XLS";"Bruto",#N/A,FALSE,"CONV4T.XLS";"Neto",#N/A,FALSE,"CONV4T.XLS";"UnoB",#N/A,FALSE,"CONV4T.XLS"}</definedName>
    <definedName name="DOS" localSheetId="5" hidden="1">{"Bruto",#N/A,FALSE,"CONV3T.XLS";"Neto",#N/A,FALSE,"CONV3T.XLS";"UnoB",#N/A,FALSE,"CONV3T.XLS";"Bruto",#N/A,FALSE,"CONV4T.XLS";"Neto",#N/A,FALSE,"CONV4T.XLS";"UnoB",#N/A,FALSE,"CONV4T.XLS"}</definedName>
    <definedName name="DOS" localSheetId="6" hidden="1">{"Bruto",#N/A,FALSE,"CONV3T.XLS";"Neto",#N/A,FALSE,"CONV3T.XLS";"UnoB",#N/A,FALSE,"CONV3T.XLS";"Bruto",#N/A,FALSE,"CONV4T.XLS";"Neto",#N/A,FALSE,"CONV4T.XLS";"UnoB",#N/A,FALSE,"CONV4T.XLS"}</definedName>
    <definedName name="DOS" localSheetId="7" hidden="1">{"Bruto",#N/A,FALSE,"CONV3T.XLS";"Neto",#N/A,FALSE,"CONV3T.XLS";"UnoB",#N/A,FALSE,"CONV3T.XLS";"Bruto",#N/A,FALSE,"CONV4T.XLS";"Neto",#N/A,FALSE,"CONV4T.XLS";"UnoB",#N/A,FALSE,"CONV4T.XLS"}</definedName>
    <definedName name="DOS" localSheetId="8" hidden="1">{"Bruto",#N/A,FALSE,"CONV3T.XLS";"Neto",#N/A,FALSE,"CONV3T.XLS";"UnoB",#N/A,FALSE,"CONV3T.XLS";"Bruto",#N/A,FALSE,"CONV4T.XLS";"Neto",#N/A,FALSE,"CONV4T.XLS";"UnoB",#N/A,FALSE,"CONV4T.XLS"}</definedName>
    <definedName name="DOS" localSheetId="9" hidden="1">{"Bruto",#N/A,FALSE,"CONV3T.XLS";"Neto",#N/A,FALSE,"CONV3T.XLS";"UnoB",#N/A,FALSE,"CONV3T.XLS";"Bruto",#N/A,FALSE,"CONV4T.XLS";"Neto",#N/A,FALSE,"CONV4T.XLS";"UnoB",#N/A,FALSE,"CONV4T.XLS"}</definedName>
    <definedName name="DOS" hidden="1">{"Bruto",#N/A,FALSE,"CONV3T.XLS";"Neto",#N/A,FALSE,"CONV3T.XLS";"UnoB",#N/A,FALSE,"CONV3T.XLS";"Bruto",#N/A,FALSE,"CONV4T.XLS";"Neto",#N/A,FALSE,"CONV4T.XLS";"UnoB",#N/A,FALSE,"CONV4T.XLS"}</definedName>
    <definedName name="ds" localSheetId="0">'[4]Mod Eco Controlados 99'!#REF!</definedName>
    <definedName name="ds" localSheetId="1">'[4]Mod Eco Controlados 99'!#REF!</definedName>
    <definedName name="ds" localSheetId="2">'[4]Mod Eco Controlados 99'!#REF!</definedName>
    <definedName name="ds" localSheetId="3">'[4]Mod Eco Controlados 99'!#REF!</definedName>
    <definedName name="ds" localSheetId="4">'[4]Mod Eco Controlados 99'!#REF!</definedName>
    <definedName name="ds" localSheetId="5">'[4]Mod Eco Controlados 99'!#REF!</definedName>
    <definedName name="ds" localSheetId="6">'[4]Mod Eco Controlados 99'!#REF!</definedName>
    <definedName name="ds" localSheetId="7">'[4]Mod Eco Controlados 99'!#REF!</definedName>
    <definedName name="ds" localSheetId="8">'[4]Mod Eco Controlados 99'!#REF!</definedName>
    <definedName name="ds" localSheetId="9">'[4]Mod Eco Controlados 99'!#REF!</definedName>
    <definedName name="ds">'[4]Mod Eco Controlados 99'!#REF!</definedName>
    <definedName name="ECOADV" localSheetId="0">#REF!</definedName>
    <definedName name="ECOADV" localSheetId="1">#REF!</definedName>
    <definedName name="ECOADV" localSheetId="2">#REF!</definedName>
    <definedName name="ECOADV" localSheetId="3">#REF!</definedName>
    <definedName name="ECOADV" localSheetId="4">#REF!</definedName>
    <definedName name="ECOADV" localSheetId="5">#REF!</definedName>
    <definedName name="ECOADV" localSheetId="6">#REF!</definedName>
    <definedName name="ECOADV" localSheetId="7">#REF!</definedName>
    <definedName name="ECOADV" localSheetId="8">#REF!</definedName>
    <definedName name="ECOADV" localSheetId="9">#REF!</definedName>
    <definedName name="ECOADV">#REF!</definedName>
    <definedName name="ECOADV1" localSheetId="0">#REF!</definedName>
    <definedName name="ECOADV1" localSheetId="1">#REF!</definedName>
    <definedName name="ECOADV1" localSheetId="2">#REF!</definedName>
    <definedName name="ECOADV1" localSheetId="3">#REF!</definedName>
    <definedName name="ECOADV1" localSheetId="4">#REF!</definedName>
    <definedName name="ECOADV1" localSheetId="5">#REF!</definedName>
    <definedName name="ECOADV1" localSheetId="6">#REF!</definedName>
    <definedName name="ECOADV1" localSheetId="7">#REF!</definedName>
    <definedName name="ECOADV1" localSheetId="8">#REF!</definedName>
    <definedName name="ECOADV1" localSheetId="9">#REF!</definedName>
    <definedName name="ECOADV1">#REF!</definedName>
    <definedName name="ECPD02">[32]ECPD!$F$2:$I$29</definedName>
    <definedName name="ECPD1">[32]ECPD!$A$2:$E$1001</definedName>
    <definedName name="ecpi" localSheetId="0">#REF!</definedName>
    <definedName name="ecpi" localSheetId="1">#REF!</definedName>
    <definedName name="ecpi" localSheetId="2">#REF!</definedName>
    <definedName name="ecpi" localSheetId="3">#REF!</definedName>
    <definedName name="ecpi" localSheetId="4">#REF!</definedName>
    <definedName name="ecpi" localSheetId="5">#REF!</definedName>
    <definedName name="ecpi" localSheetId="6">#REF!</definedName>
    <definedName name="ecpi" localSheetId="7">#REF!</definedName>
    <definedName name="ecpi" localSheetId="8">#REF!</definedName>
    <definedName name="ecpi" localSheetId="9">#REF!</definedName>
    <definedName name="ecpi">#REF!</definedName>
    <definedName name="ecpi03" localSheetId="0">#REF!</definedName>
    <definedName name="ecpi03" localSheetId="1">#REF!</definedName>
    <definedName name="ecpi03" localSheetId="2">#REF!</definedName>
    <definedName name="ecpi03" localSheetId="3">#REF!</definedName>
    <definedName name="ecpi03" localSheetId="4">#REF!</definedName>
    <definedName name="ecpi03" localSheetId="5">#REF!</definedName>
    <definedName name="ecpi03" localSheetId="6">#REF!</definedName>
    <definedName name="ecpi03" localSheetId="7">#REF!</definedName>
    <definedName name="ecpi03" localSheetId="8">#REF!</definedName>
    <definedName name="ecpi03" localSheetId="9">#REF!</definedName>
    <definedName name="ecpi03">#REF!</definedName>
    <definedName name="ecpic03" localSheetId="0">#REF!</definedName>
    <definedName name="ecpic03" localSheetId="1">#REF!</definedName>
    <definedName name="ecpic03" localSheetId="2">#REF!</definedName>
    <definedName name="ecpic03" localSheetId="3">#REF!</definedName>
    <definedName name="ecpic03" localSheetId="4">#REF!</definedName>
    <definedName name="ecpic03" localSheetId="5">#REF!</definedName>
    <definedName name="ecpic03" localSheetId="6">#REF!</definedName>
    <definedName name="ecpic03" localSheetId="7">#REF!</definedName>
    <definedName name="ecpic03" localSheetId="8">#REF!</definedName>
    <definedName name="ecpic03" localSheetId="9">#REF!</definedName>
    <definedName name="ecpic03">#REF!</definedName>
    <definedName name="ecpippef" localSheetId="0">#REF!</definedName>
    <definedName name="ecpippef" localSheetId="1">#REF!</definedName>
    <definedName name="ecpippef" localSheetId="2">#REF!</definedName>
    <definedName name="ecpippef" localSheetId="3">#REF!</definedName>
    <definedName name="ecpippef" localSheetId="4">#REF!</definedName>
    <definedName name="ecpippef" localSheetId="5">#REF!</definedName>
    <definedName name="ecpippef" localSheetId="6">#REF!</definedName>
    <definedName name="ecpippef" localSheetId="7">#REF!</definedName>
    <definedName name="ecpippef" localSheetId="8">#REF!</definedName>
    <definedName name="ecpippef" localSheetId="9">#REF!</definedName>
    <definedName name="ecpippef">#REF!</definedName>
    <definedName name="EEE" localSheetId="0" hidden="1">{"Bruto",#N/A,FALSE,"CONV3T.XLS";"Neto",#N/A,FALSE,"CONV3T.XLS";"UnoB",#N/A,FALSE,"CONV3T.XLS";"Bruto",#N/A,FALSE,"CONV4T.XLS";"Neto",#N/A,FALSE,"CONV4T.XLS";"UnoB",#N/A,FALSE,"CONV4T.XLS"}</definedName>
    <definedName name="EEE" localSheetId="1" hidden="1">{"Bruto",#N/A,FALSE,"CONV3T.XLS";"Neto",#N/A,FALSE,"CONV3T.XLS";"UnoB",#N/A,FALSE,"CONV3T.XLS";"Bruto",#N/A,FALSE,"CONV4T.XLS";"Neto",#N/A,FALSE,"CONV4T.XLS";"UnoB",#N/A,FALSE,"CONV4T.XLS"}</definedName>
    <definedName name="EEE" localSheetId="2" hidden="1">{"Bruto",#N/A,FALSE,"CONV3T.XLS";"Neto",#N/A,FALSE,"CONV3T.XLS";"UnoB",#N/A,FALSE,"CONV3T.XLS";"Bruto",#N/A,FALSE,"CONV4T.XLS";"Neto",#N/A,FALSE,"CONV4T.XLS";"UnoB",#N/A,FALSE,"CONV4T.XLS"}</definedName>
    <definedName name="EEE" localSheetId="3" hidden="1">{"Bruto",#N/A,FALSE,"CONV3T.XLS";"Neto",#N/A,FALSE,"CONV3T.XLS";"UnoB",#N/A,FALSE,"CONV3T.XLS";"Bruto",#N/A,FALSE,"CONV4T.XLS";"Neto",#N/A,FALSE,"CONV4T.XLS";"UnoB",#N/A,FALSE,"CONV4T.XLS"}</definedName>
    <definedName name="EEE" localSheetId="4" hidden="1">{"Bruto",#N/A,FALSE,"CONV3T.XLS";"Neto",#N/A,FALSE,"CONV3T.XLS";"UnoB",#N/A,FALSE,"CONV3T.XLS";"Bruto",#N/A,FALSE,"CONV4T.XLS";"Neto",#N/A,FALSE,"CONV4T.XLS";"UnoB",#N/A,FALSE,"CONV4T.XLS"}</definedName>
    <definedName name="EEE" localSheetId="5" hidden="1">{"Bruto",#N/A,FALSE,"CONV3T.XLS";"Neto",#N/A,FALSE,"CONV3T.XLS";"UnoB",#N/A,FALSE,"CONV3T.XLS";"Bruto",#N/A,FALSE,"CONV4T.XLS";"Neto",#N/A,FALSE,"CONV4T.XLS";"UnoB",#N/A,FALSE,"CONV4T.XLS"}</definedName>
    <definedName name="EEE" localSheetId="6" hidden="1">{"Bruto",#N/A,FALSE,"CONV3T.XLS";"Neto",#N/A,FALSE,"CONV3T.XLS";"UnoB",#N/A,FALSE,"CONV3T.XLS";"Bruto",#N/A,FALSE,"CONV4T.XLS";"Neto",#N/A,FALSE,"CONV4T.XLS";"UnoB",#N/A,FALSE,"CONV4T.XLS"}</definedName>
    <definedName name="EEE" localSheetId="7" hidden="1">{"Bruto",#N/A,FALSE,"CONV3T.XLS";"Neto",#N/A,FALSE,"CONV3T.XLS";"UnoB",#N/A,FALSE,"CONV3T.XLS";"Bruto",#N/A,FALSE,"CONV4T.XLS";"Neto",#N/A,FALSE,"CONV4T.XLS";"UnoB",#N/A,FALSE,"CONV4T.XLS"}</definedName>
    <definedName name="EEE" localSheetId="8" hidden="1">{"Bruto",#N/A,FALSE,"CONV3T.XLS";"Neto",#N/A,FALSE,"CONV3T.XLS";"UnoB",#N/A,FALSE,"CONV3T.XLS";"Bruto",#N/A,FALSE,"CONV4T.XLS";"Neto",#N/A,FALSE,"CONV4T.XLS";"UnoB",#N/A,FALSE,"CONV4T.XLS"}</definedName>
    <definedName name="EEE" localSheetId="9" hidden="1">{"Bruto",#N/A,FALSE,"CONV3T.XLS";"Neto",#N/A,FALSE,"CONV3T.XLS";"UnoB",#N/A,FALSE,"CONV3T.XLS";"Bruto",#N/A,FALSE,"CONV4T.XLS";"Neto",#N/A,FALSE,"CONV4T.XLS";"UnoB",#N/A,FALSE,"CONV4T.XLS"}</definedName>
    <definedName name="EEE" hidden="1">{"Bruto",#N/A,FALSE,"CONV3T.XLS";"Neto",#N/A,FALSE,"CONV3T.XLS";"UnoB",#N/A,FALSE,"CONV3T.XLS";"Bruto",#N/A,FALSE,"CONV4T.XLS";"Neto",#N/A,FALSE,"CONV4T.XLS";"UnoB",#N/A,FALSE,"CONV4T.XLS"}</definedName>
    <definedName name="eeee2" localSheetId="0" hidden="1">{"Bruto",#N/A,FALSE,"CONV3T.XLS";"Neto",#N/A,FALSE,"CONV3T.XLS";"UnoB",#N/A,FALSE,"CONV3T.XLS";"Bruto",#N/A,FALSE,"CONV4T.XLS";"Neto",#N/A,FALSE,"CONV4T.XLS";"UnoB",#N/A,FALSE,"CONV4T.XLS"}</definedName>
    <definedName name="eeee2" localSheetId="1" hidden="1">{"Bruto",#N/A,FALSE,"CONV3T.XLS";"Neto",#N/A,FALSE,"CONV3T.XLS";"UnoB",#N/A,FALSE,"CONV3T.XLS";"Bruto",#N/A,FALSE,"CONV4T.XLS";"Neto",#N/A,FALSE,"CONV4T.XLS";"UnoB",#N/A,FALSE,"CONV4T.XLS"}</definedName>
    <definedName name="eeee2" localSheetId="2" hidden="1">{"Bruto",#N/A,FALSE,"CONV3T.XLS";"Neto",#N/A,FALSE,"CONV3T.XLS";"UnoB",#N/A,FALSE,"CONV3T.XLS";"Bruto",#N/A,FALSE,"CONV4T.XLS";"Neto",#N/A,FALSE,"CONV4T.XLS";"UnoB",#N/A,FALSE,"CONV4T.XLS"}</definedName>
    <definedName name="eeee2" localSheetId="3" hidden="1">{"Bruto",#N/A,FALSE,"CONV3T.XLS";"Neto",#N/A,FALSE,"CONV3T.XLS";"UnoB",#N/A,FALSE,"CONV3T.XLS";"Bruto",#N/A,FALSE,"CONV4T.XLS";"Neto",#N/A,FALSE,"CONV4T.XLS";"UnoB",#N/A,FALSE,"CONV4T.XLS"}</definedName>
    <definedName name="eeee2" localSheetId="4" hidden="1">{"Bruto",#N/A,FALSE,"CONV3T.XLS";"Neto",#N/A,FALSE,"CONV3T.XLS";"UnoB",#N/A,FALSE,"CONV3T.XLS";"Bruto",#N/A,FALSE,"CONV4T.XLS";"Neto",#N/A,FALSE,"CONV4T.XLS";"UnoB",#N/A,FALSE,"CONV4T.XLS"}</definedName>
    <definedName name="eeee2" localSheetId="5" hidden="1">{"Bruto",#N/A,FALSE,"CONV3T.XLS";"Neto",#N/A,FALSE,"CONV3T.XLS";"UnoB",#N/A,FALSE,"CONV3T.XLS";"Bruto",#N/A,FALSE,"CONV4T.XLS";"Neto",#N/A,FALSE,"CONV4T.XLS";"UnoB",#N/A,FALSE,"CONV4T.XLS"}</definedName>
    <definedName name="eeee2" localSheetId="6" hidden="1">{"Bruto",#N/A,FALSE,"CONV3T.XLS";"Neto",#N/A,FALSE,"CONV3T.XLS";"UnoB",#N/A,FALSE,"CONV3T.XLS";"Bruto",#N/A,FALSE,"CONV4T.XLS";"Neto",#N/A,FALSE,"CONV4T.XLS";"UnoB",#N/A,FALSE,"CONV4T.XLS"}</definedName>
    <definedName name="eeee2" localSheetId="7" hidden="1">{"Bruto",#N/A,FALSE,"CONV3T.XLS";"Neto",#N/A,FALSE,"CONV3T.XLS";"UnoB",#N/A,FALSE,"CONV3T.XLS";"Bruto",#N/A,FALSE,"CONV4T.XLS";"Neto",#N/A,FALSE,"CONV4T.XLS";"UnoB",#N/A,FALSE,"CONV4T.XLS"}</definedName>
    <definedName name="eeee2" localSheetId="8" hidden="1">{"Bruto",#N/A,FALSE,"CONV3T.XLS";"Neto",#N/A,FALSE,"CONV3T.XLS";"UnoB",#N/A,FALSE,"CONV3T.XLS";"Bruto",#N/A,FALSE,"CONV4T.XLS";"Neto",#N/A,FALSE,"CONV4T.XLS";"UnoB",#N/A,FALSE,"CONV4T.XLS"}</definedName>
    <definedName name="eeee2" localSheetId="9"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localSheetId="0" hidden="1">{"Bruto",#N/A,FALSE,"CONV3T.XLS";"Neto",#N/A,FALSE,"CONV3T.XLS";"UnoB",#N/A,FALSE,"CONV3T.XLS";"Bruto",#N/A,FALSE,"CONV4T.XLS";"Neto",#N/A,FALSE,"CONV4T.XLS";"UnoB",#N/A,FALSE,"CONV4T.XLS"}</definedName>
    <definedName name="EEEEE" localSheetId="1" hidden="1">{"Bruto",#N/A,FALSE,"CONV3T.XLS";"Neto",#N/A,FALSE,"CONV3T.XLS";"UnoB",#N/A,FALSE,"CONV3T.XLS";"Bruto",#N/A,FALSE,"CONV4T.XLS";"Neto",#N/A,FALSE,"CONV4T.XLS";"UnoB",#N/A,FALSE,"CONV4T.XLS"}</definedName>
    <definedName name="EEEEE" localSheetId="2" hidden="1">{"Bruto",#N/A,FALSE,"CONV3T.XLS";"Neto",#N/A,FALSE,"CONV3T.XLS";"UnoB",#N/A,FALSE,"CONV3T.XLS";"Bruto",#N/A,FALSE,"CONV4T.XLS";"Neto",#N/A,FALSE,"CONV4T.XLS";"UnoB",#N/A,FALSE,"CONV4T.XLS"}</definedName>
    <definedName name="EEEEE" localSheetId="3" hidden="1">{"Bruto",#N/A,FALSE,"CONV3T.XLS";"Neto",#N/A,FALSE,"CONV3T.XLS";"UnoB",#N/A,FALSE,"CONV3T.XLS";"Bruto",#N/A,FALSE,"CONV4T.XLS";"Neto",#N/A,FALSE,"CONV4T.XLS";"UnoB",#N/A,FALSE,"CONV4T.XLS"}</definedName>
    <definedName name="EEEEE" localSheetId="4" hidden="1">{"Bruto",#N/A,FALSE,"CONV3T.XLS";"Neto",#N/A,FALSE,"CONV3T.XLS";"UnoB",#N/A,FALSE,"CONV3T.XLS";"Bruto",#N/A,FALSE,"CONV4T.XLS";"Neto",#N/A,FALSE,"CONV4T.XLS";"UnoB",#N/A,FALSE,"CONV4T.XLS"}</definedName>
    <definedName name="EEEEE" localSheetId="5" hidden="1">{"Bruto",#N/A,FALSE,"CONV3T.XLS";"Neto",#N/A,FALSE,"CONV3T.XLS";"UnoB",#N/A,FALSE,"CONV3T.XLS";"Bruto",#N/A,FALSE,"CONV4T.XLS";"Neto",#N/A,FALSE,"CONV4T.XLS";"UnoB",#N/A,FALSE,"CONV4T.XLS"}</definedName>
    <definedName name="EEEEE" localSheetId="6" hidden="1">{"Bruto",#N/A,FALSE,"CONV3T.XLS";"Neto",#N/A,FALSE,"CONV3T.XLS";"UnoB",#N/A,FALSE,"CONV3T.XLS";"Bruto",#N/A,FALSE,"CONV4T.XLS";"Neto",#N/A,FALSE,"CONV4T.XLS";"UnoB",#N/A,FALSE,"CONV4T.XLS"}</definedName>
    <definedName name="EEEEE" localSheetId="7" hidden="1">{"Bruto",#N/A,FALSE,"CONV3T.XLS";"Neto",#N/A,FALSE,"CONV3T.XLS";"UnoB",#N/A,FALSE,"CONV3T.XLS";"Bruto",#N/A,FALSE,"CONV4T.XLS";"Neto",#N/A,FALSE,"CONV4T.XLS";"UnoB",#N/A,FALSE,"CONV4T.XLS"}</definedName>
    <definedName name="EEEEE" localSheetId="8" hidden="1">{"Bruto",#N/A,FALSE,"CONV3T.XLS";"Neto",#N/A,FALSE,"CONV3T.XLS";"UnoB",#N/A,FALSE,"CONV3T.XLS";"Bruto",#N/A,FALSE,"CONV4T.XLS";"Neto",#N/A,FALSE,"CONV4T.XLS";"UnoB",#N/A,FALSE,"CONV4T.XLS"}</definedName>
    <definedName name="EEEEE" localSheetId="9"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localSheetId="0" hidden="1">{"Bruto",#N/A,FALSE,"CONV3T.XLS";"Neto",#N/A,FALSE,"CONV3T.XLS";"UnoB",#N/A,FALSE,"CONV3T.XLS";"Bruto",#N/A,FALSE,"CONV4T.XLS";"Neto",#N/A,FALSE,"CONV4T.XLS";"UnoB",#N/A,FALSE,"CONV4T.XLS"}</definedName>
    <definedName name="EEEEEEEEEEE" localSheetId="1" hidden="1">{"Bruto",#N/A,FALSE,"CONV3T.XLS";"Neto",#N/A,FALSE,"CONV3T.XLS";"UnoB",#N/A,FALSE,"CONV3T.XLS";"Bruto",#N/A,FALSE,"CONV4T.XLS";"Neto",#N/A,FALSE,"CONV4T.XLS";"UnoB",#N/A,FALSE,"CONV4T.XLS"}</definedName>
    <definedName name="EEEEEEEEEEE" localSheetId="2" hidden="1">{"Bruto",#N/A,FALSE,"CONV3T.XLS";"Neto",#N/A,FALSE,"CONV3T.XLS";"UnoB",#N/A,FALSE,"CONV3T.XLS";"Bruto",#N/A,FALSE,"CONV4T.XLS";"Neto",#N/A,FALSE,"CONV4T.XLS";"UnoB",#N/A,FALSE,"CONV4T.XLS"}</definedName>
    <definedName name="EEEEEEEEEEE" localSheetId="3" hidden="1">{"Bruto",#N/A,FALSE,"CONV3T.XLS";"Neto",#N/A,FALSE,"CONV3T.XLS";"UnoB",#N/A,FALSE,"CONV3T.XLS";"Bruto",#N/A,FALSE,"CONV4T.XLS";"Neto",#N/A,FALSE,"CONV4T.XLS";"UnoB",#N/A,FALSE,"CONV4T.XLS"}</definedName>
    <definedName name="EEEEEEEEEEE" localSheetId="4" hidden="1">{"Bruto",#N/A,FALSE,"CONV3T.XLS";"Neto",#N/A,FALSE,"CONV3T.XLS";"UnoB",#N/A,FALSE,"CONV3T.XLS";"Bruto",#N/A,FALSE,"CONV4T.XLS";"Neto",#N/A,FALSE,"CONV4T.XLS";"UnoB",#N/A,FALSE,"CONV4T.XLS"}</definedName>
    <definedName name="EEEEEEEEEEE" localSheetId="5" hidden="1">{"Bruto",#N/A,FALSE,"CONV3T.XLS";"Neto",#N/A,FALSE,"CONV3T.XLS";"UnoB",#N/A,FALSE,"CONV3T.XLS";"Bruto",#N/A,FALSE,"CONV4T.XLS";"Neto",#N/A,FALSE,"CONV4T.XLS";"UnoB",#N/A,FALSE,"CONV4T.XLS"}</definedName>
    <definedName name="EEEEEEEEEEE" localSheetId="6" hidden="1">{"Bruto",#N/A,FALSE,"CONV3T.XLS";"Neto",#N/A,FALSE,"CONV3T.XLS";"UnoB",#N/A,FALSE,"CONV3T.XLS";"Bruto",#N/A,FALSE,"CONV4T.XLS";"Neto",#N/A,FALSE,"CONV4T.XLS";"UnoB",#N/A,FALSE,"CONV4T.XLS"}</definedName>
    <definedName name="EEEEEEEEEEE" localSheetId="7" hidden="1">{"Bruto",#N/A,FALSE,"CONV3T.XLS";"Neto",#N/A,FALSE,"CONV3T.XLS";"UnoB",#N/A,FALSE,"CONV3T.XLS";"Bruto",#N/A,FALSE,"CONV4T.XLS";"Neto",#N/A,FALSE,"CONV4T.XLS";"UnoB",#N/A,FALSE,"CONV4T.XLS"}</definedName>
    <definedName name="EEEEEEEEEEE" localSheetId="8" hidden="1">{"Bruto",#N/A,FALSE,"CONV3T.XLS";"Neto",#N/A,FALSE,"CONV3T.XLS";"UnoB",#N/A,FALSE,"CONV3T.XLS";"Bruto",#N/A,FALSE,"CONV4T.XLS";"Neto",#N/A,FALSE,"CONV4T.XLS";"UnoB",#N/A,FALSE,"CONV4T.XLS"}</definedName>
    <definedName name="EEEEEEEEEEE" localSheetId="9"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localSheetId="0" hidden="1">{"Bruto",#N/A,FALSE,"CONV3T.XLS";"Neto",#N/A,FALSE,"CONV3T.XLS";"UnoB",#N/A,FALSE,"CONV3T.XLS";"Bruto",#N/A,FALSE,"CONV4T.XLS";"Neto",#N/A,FALSE,"CONV4T.XLS";"UnoB",#N/A,FALSE,"CONV4T.XLS"}</definedName>
    <definedName name="eeww" localSheetId="1" hidden="1">{"Bruto",#N/A,FALSE,"CONV3T.XLS";"Neto",#N/A,FALSE,"CONV3T.XLS";"UnoB",#N/A,FALSE,"CONV3T.XLS";"Bruto",#N/A,FALSE,"CONV4T.XLS";"Neto",#N/A,FALSE,"CONV4T.XLS";"UnoB",#N/A,FALSE,"CONV4T.XLS"}</definedName>
    <definedName name="eeww" localSheetId="2" hidden="1">{"Bruto",#N/A,FALSE,"CONV3T.XLS";"Neto",#N/A,FALSE,"CONV3T.XLS";"UnoB",#N/A,FALSE,"CONV3T.XLS";"Bruto",#N/A,FALSE,"CONV4T.XLS";"Neto",#N/A,FALSE,"CONV4T.XLS";"UnoB",#N/A,FALSE,"CONV4T.XLS"}</definedName>
    <definedName name="eeww" localSheetId="3" hidden="1">{"Bruto",#N/A,FALSE,"CONV3T.XLS";"Neto",#N/A,FALSE,"CONV3T.XLS";"UnoB",#N/A,FALSE,"CONV3T.XLS";"Bruto",#N/A,FALSE,"CONV4T.XLS";"Neto",#N/A,FALSE,"CONV4T.XLS";"UnoB",#N/A,FALSE,"CONV4T.XLS"}</definedName>
    <definedName name="eeww" localSheetId="4" hidden="1">{"Bruto",#N/A,FALSE,"CONV3T.XLS";"Neto",#N/A,FALSE,"CONV3T.XLS";"UnoB",#N/A,FALSE,"CONV3T.XLS";"Bruto",#N/A,FALSE,"CONV4T.XLS";"Neto",#N/A,FALSE,"CONV4T.XLS";"UnoB",#N/A,FALSE,"CONV4T.XLS"}</definedName>
    <definedName name="eeww" localSheetId="5" hidden="1">{"Bruto",#N/A,FALSE,"CONV3T.XLS";"Neto",#N/A,FALSE,"CONV3T.XLS";"UnoB",#N/A,FALSE,"CONV3T.XLS";"Bruto",#N/A,FALSE,"CONV4T.XLS";"Neto",#N/A,FALSE,"CONV4T.XLS";"UnoB",#N/A,FALSE,"CONV4T.XLS"}</definedName>
    <definedName name="eeww" localSheetId="6" hidden="1">{"Bruto",#N/A,FALSE,"CONV3T.XLS";"Neto",#N/A,FALSE,"CONV3T.XLS";"UnoB",#N/A,FALSE,"CONV3T.XLS";"Bruto",#N/A,FALSE,"CONV4T.XLS";"Neto",#N/A,FALSE,"CONV4T.XLS";"UnoB",#N/A,FALSE,"CONV4T.XLS"}</definedName>
    <definedName name="eeww" localSheetId="7" hidden="1">{"Bruto",#N/A,FALSE,"CONV3T.XLS";"Neto",#N/A,FALSE,"CONV3T.XLS";"UnoB",#N/A,FALSE,"CONV3T.XLS";"Bruto",#N/A,FALSE,"CONV4T.XLS";"Neto",#N/A,FALSE,"CONV4T.XLS";"UnoB",#N/A,FALSE,"CONV4T.XLS"}</definedName>
    <definedName name="eeww" localSheetId="8" hidden="1">{"Bruto",#N/A,FALSE,"CONV3T.XLS";"Neto",#N/A,FALSE,"CONV3T.XLS";"UnoB",#N/A,FALSE,"CONV3T.XLS";"Bruto",#N/A,FALSE,"CONV4T.XLS";"Neto",#N/A,FALSE,"CONV4T.XLS";"UnoB",#N/A,FALSE,"CONV4T.XLS"}</definedName>
    <definedName name="eeww" localSheetId="9"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localSheetId="0" hidden="1">{"Bruto",#N/A,FALSE,"CONV3T.XLS";"Neto",#N/A,FALSE,"CONV3T.XLS";"UnoB",#N/A,FALSE,"CONV3T.XLS";"Bruto",#N/A,FALSE,"CONV4T.XLS";"Neto",#N/A,FALSE,"CONV4T.XLS";"UnoB",#N/A,FALSE,"CONV4T.XLS"}</definedName>
    <definedName name="EJEMP" localSheetId="1" hidden="1">{"Bruto",#N/A,FALSE,"CONV3T.XLS";"Neto",#N/A,FALSE,"CONV3T.XLS";"UnoB",#N/A,FALSE,"CONV3T.XLS";"Bruto",#N/A,FALSE,"CONV4T.XLS";"Neto",#N/A,FALSE,"CONV4T.XLS";"UnoB",#N/A,FALSE,"CONV4T.XLS"}</definedName>
    <definedName name="EJEMP" localSheetId="2" hidden="1">{"Bruto",#N/A,FALSE,"CONV3T.XLS";"Neto",#N/A,FALSE,"CONV3T.XLS";"UnoB",#N/A,FALSE,"CONV3T.XLS";"Bruto",#N/A,FALSE,"CONV4T.XLS";"Neto",#N/A,FALSE,"CONV4T.XLS";"UnoB",#N/A,FALSE,"CONV4T.XLS"}</definedName>
    <definedName name="EJEMP" localSheetId="3" hidden="1">{"Bruto",#N/A,FALSE,"CONV3T.XLS";"Neto",#N/A,FALSE,"CONV3T.XLS";"UnoB",#N/A,FALSE,"CONV3T.XLS";"Bruto",#N/A,FALSE,"CONV4T.XLS";"Neto",#N/A,FALSE,"CONV4T.XLS";"UnoB",#N/A,FALSE,"CONV4T.XLS"}</definedName>
    <definedName name="EJEMP" localSheetId="4" hidden="1">{"Bruto",#N/A,FALSE,"CONV3T.XLS";"Neto",#N/A,FALSE,"CONV3T.XLS";"UnoB",#N/A,FALSE,"CONV3T.XLS";"Bruto",#N/A,FALSE,"CONV4T.XLS";"Neto",#N/A,FALSE,"CONV4T.XLS";"UnoB",#N/A,FALSE,"CONV4T.XLS"}</definedName>
    <definedName name="EJEMP" localSheetId="5" hidden="1">{"Bruto",#N/A,FALSE,"CONV3T.XLS";"Neto",#N/A,FALSE,"CONV3T.XLS";"UnoB",#N/A,FALSE,"CONV3T.XLS";"Bruto",#N/A,FALSE,"CONV4T.XLS";"Neto",#N/A,FALSE,"CONV4T.XLS";"UnoB",#N/A,FALSE,"CONV4T.XLS"}</definedName>
    <definedName name="EJEMP" localSheetId="6" hidden="1">{"Bruto",#N/A,FALSE,"CONV3T.XLS";"Neto",#N/A,FALSE,"CONV3T.XLS";"UnoB",#N/A,FALSE,"CONV3T.XLS";"Bruto",#N/A,FALSE,"CONV4T.XLS";"Neto",#N/A,FALSE,"CONV4T.XLS";"UnoB",#N/A,FALSE,"CONV4T.XLS"}</definedName>
    <definedName name="EJEMP" localSheetId="7" hidden="1">{"Bruto",#N/A,FALSE,"CONV3T.XLS";"Neto",#N/A,FALSE,"CONV3T.XLS";"UnoB",#N/A,FALSE,"CONV3T.XLS";"Bruto",#N/A,FALSE,"CONV4T.XLS";"Neto",#N/A,FALSE,"CONV4T.XLS";"UnoB",#N/A,FALSE,"CONV4T.XLS"}</definedName>
    <definedName name="EJEMP" localSheetId="8" hidden="1">{"Bruto",#N/A,FALSE,"CONV3T.XLS";"Neto",#N/A,FALSE,"CONV3T.XLS";"UnoB",#N/A,FALSE,"CONV3T.XLS";"Bruto",#N/A,FALSE,"CONV4T.XLS";"Neto",#N/A,FALSE,"CONV4T.XLS";"UnoB",#N/A,FALSE,"CONV4T.XLS"}</definedName>
    <definedName name="EJEMP" localSheetId="9"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"&amp;TEXT([13]edofza01!$C$24,"#,##0")</definedName>
    <definedName name="entidades2002" localSheetId="0">#REF!</definedName>
    <definedName name="entidades2002" localSheetId="1">#REF!</definedName>
    <definedName name="entidades2002" localSheetId="2">#REF!</definedName>
    <definedName name="entidades2002" localSheetId="3">#REF!</definedName>
    <definedName name="entidades2002" localSheetId="4">#REF!</definedName>
    <definedName name="entidades2002" localSheetId="5">#REF!</definedName>
    <definedName name="entidades2002" localSheetId="6">#REF!</definedName>
    <definedName name="entidades2002" localSheetId="7">#REF!</definedName>
    <definedName name="entidades2002" localSheetId="8">#REF!</definedName>
    <definedName name="entidades2002" localSheetId="9">#REF!</definedName>
    <definedName name="entidades2002">#REF!</definedName>
    <definedName name="entidadescierre2003" localSheetId="0">#REF!</definedName>
    <definedName name="entidadescierre2003" localSheetId="1">#REF!</definedName>
    <definedName name="entidadescierre2003" localSheetId="2">#REF!</definedName>
    <definedName name="entidadescierre2003" localSheetId="3">#REF!</definedName>
    <definedName name="entidadescierre2003" localSheetId="4">#REF!</definedName>
    <definedName name="entidadescierre2003" localSheetId="5">#REF!</definedName>
    <definedName name="entidadescierre2003" localSheetId="6">#REF!</definedName>
    <definedName name="entidadescierre2003" localSheetId="7">#REF!</definedName>
    <definedName name="entidadescierre2003" localSheetId="8">#REF!</definedName>
    <definedName name="entidadescierre2003" localSheetId="9">#REF!</definedName>
    <definedName name="entidadescierre2003">#REF!</definedName>
    <definedName name="esc" localSheetId="0" hidden="1">{"Bruto",#N/A,FALSE,"CONV3T.XLS";"Neto",#N/A,FALSE,"CONV3T.XLS";"UnoB",#N/A,FALSE,"CONV3T.XLS";"Bruto",#N/A,FALSE,"CONV4T.XLS";"Neto",#N/A,FALSE,"CONV4T.XLS";"UnoB",#N/A,FALSE,"CONV4T.XLS"}</definedName>
    <definedName name="esc" localSheetId="1" hidden="1">{"Bruto",#N/A,FALSE,"CONV3T.XLS";"Neto",#N/A,FALSE,"CONV3T.XLS";"UnoB",#N/A,FALSE,"CONV3T.XLS";"Bruto",#N/A,FALSE,"CONV4T.XLS";"Neto",#N/A,FALSE,"CONV4T.XLS";"UnoB",#N/A,FALSE,"CONV4T.XLS"}</definedName>
    <definedName name="esc" localSheetId="2" hidden="1">{"Bruto",#N/A,FALSE,"CONV3T.XLS";"Neto",#N/A,FALSE,"CONV3T.XLS";"UnoB",#N/A,FALSE,"CONV3T.XLS";"Bruto",#N/A,FALSE,"CONV4T.XLS";"Neto",#N/A,FALSE,"CONV4T.XLS";"UnoB",#N/A,FALSE,"CONV4T.XLS"}</definedName>
    <definedName name="esc" localSheetId="3" hidden="1">{"Bruto",#N/A,FALSE,"CONV3T.XLS";"Neto",#N/A,FALSE,"CONV3T.XLS";"UnoB",#N/A,FALSE,"CONV3T.XLS";"Bruto",#N/A,FALSE,"CONV4T.XLS";"Neto",#N/A,FALSE,"CONV4T.XLS";"UnoB",#N/A,FALSE,"CONV4T.XLS"}</definedName>
    <definedName name="esc" localSheetId="4" hidden="1">{"Bruto",#N/A,FALSE,"CONV3T.XLS";"Neto",#N/A,FALSE,"CONV3T.XLS";"UnoB",#N/A,FALSE,"CONV3T.XLS";"Bruto",#N/A,FALSE,"CONV4T.XLS";"Neto",#N/A,FALSE,"CONV4T.XLS";"UnoB",#N/A,FALSE,"CONV4T.XLS"}</definedName>
    <definedName name="esc" localSheetId="5" hidden="1">{"Bruto",#N/A,FALSE,"CONV3T.XLS";"Neto",#N/A,FALSE,"CONV3T.XLS";"UnoB",#N/A,FALSE,"CONV3T.XLS";"Bruto",#N/A,FALSE,"CONV4T.XLS";"Neto",#N/A,FALSE,"CONV4T.XLS";"UnoB",#N/A,FALSE,"CONV4T.XLS"}</definedName>
    <definedName name="esc" localSheetId="6" hidden="1">{"Bruto",#N/A,FALSE,"CONV3T.XLS";"Neto",#N/A,FALSE,"CONV3T.XLS";"UnoB",#N/A,FALSE,"CONV3T.XLS";"Bruto",#N/A,FALSE,"CONV4T.XLS";"Neto",#N/A,FALSE,"CONV4T.XLS";"UnoB",#N/A,FALSE,"CONV4T.XLS"}</definedName>
    <definedName name="esc" localSheetId="7" hidden="1">{"Bruto",#N/A,FALSE,"CONV3T.XLS";"Neto",#N/A,FALSE,"CONV3T.XLS";"UnoB",#N/A,FALSE,"CONV3T.XLS";"Bruto",#N/A,FALSE,"CONV4T.XLS";"Neto",#N/A,FALSE,"CONV4T.XLS";"UnoB",#N/A,FALSE,"CONV4T.XLS"}</definedName>
    <definedName name="esc" localSheetId="8" hidden="1">{"Bruto",#N/A,FALSE,"CONV3T.XLS";"Neto",#N/A,FALSE,"CONV3T.XLS";"UnoB",#N/A,FALSE,"CONV3T.XLS";"Bruto",#N/A,FALSE,"CONV4T.XLS";"Neto",#N/A,FALSE,"CONV4T.XLS";"UnoB",#N/A,FALSE,"CONV4T.XLS"}</definedName>
    <definedName name="esc" localSheetId="9" hidden="1">{"Bruto",#N/A,FALSE,"CONV3T.XLS";"Neto",#N/A,FALSE,"CONV3T.XLS";"UnoB",#N/A,FALSE,"CONV3T.XLS";"Bruto",#N/A,FALSE,"CONV4T.XLS";"Neto",#N/A,FALSE,"CONV4T.XLS";"UnoB",#N/A,FALSE,"CONV4T.XLS"}</definedName>
    <definedName name="esc" hidden="1">{"Bruto",#N/A,FALSE,"CONV3T.XLS";"Neto",#N/A,FALSE,"CONV3T.XLS";"UnoB",#N/A,FALSE,"CONV3T.XLS";"Bruto",#N/A,FALSE,"CONV4T.XLS";"Neto",#N/A,FALSE,"CONV4T.XLS";"UnoB",#N/A,FALSE,"CONV4T.XLS"}</definedName>
    <definedName name="EYM" localSheetId="0">[11]BANPRO99!#REF!</definedName>
    <definedName name="EYM" localSheetId="1">[11]BANPRO99!#REF!</definedName>
    <definedName name="EYM" localSheetId="2">[11]BANPRO99!#REF!</definedName>
    <definedName name="EYM" localSheetId="3">[11]BANPRO99!#REF!</definedName>
    <definedName name="EYM" localSheetId="4">[11]BANPRO99!#REF!</definedName>
    <definedName name="EYM" localSheetId="5">[11]BANPRO99!#REF!</definedName>
    <definedName name="EYM" localSheetId="6">[11]BANPRO99!#REF!</definedName>
    <definedName name="EYM" localSheetId="7">[11]BANPRO99!#REF!</definedName>
    <definedName name="EYM" localSheetId="8">[11]BANPRO99!#REF!</definedName>
    <definedName name="EYM" localSheetId="9">[11]BANPRO99!#REF!</definedName>
    <definedName name="EYM">[11]BANPRO99!#REF!</definedName>
    <definedName name="familias" localSheetId="0">#REF!</definedName>
    <definedName name="familias" localSheetId="1">#REF!</definedName>
    <definedName name="familias" localSheetId="2">#REF!</definedName>
    <definedName name="familias" localSheetId="3">#REF!</definedName>
    <definedName name="familias" localSheetId="4">#REF!</definedName>
    <definedName name="familias" localSheetId="5">#REF!</definedName>
    <definedName name="familias" localSheetId="6">#REF!</definedName>
    <definedName name="familias" localSheetId="7">#REF!</definedName>
    <definedName name="familias" localSheetId="8">#REF!</definedName>
    <definedName name="familias" localSheetId="9">#REF!</definedName>
    <definedName name="familias">#REF!</definedName>
    <definedName name="fd" localSheetId="0">[1]!OCT&amp;[1]!NOV&amp;[1]!DIC</definedName>
    <definedName name="fd" localSheetId="1">[1]!OCT&amp;[1]!NOV&amp;[1]!DIC</definedName>
    <definedName name="fd" localSheetId="2">[1]!OCT&amp;[1]!NOV&amp;[1]!DIC</definedName>
    <definedName name="fd" localSheetId="3">[1]!OCT&amp;[1]!NOV&amp;[1]!DIC</definedName>
    <definedName name="fd" localSheetId="4">[1]!OCT&amp;[1]!NOV&amp;[1]!DIC</definedName>
    <definedName name="fd" localSheetId="5">[1]!OCT&amp;[1]!NOV&amp;[1]!DIC</definedName>
    <definedName name="fd" localSheetId="6">[2]!OCT&amp;[2]!NOV&amp;[2]!DIC</definedName>
    <definedName name="fd" localSheetId="7">[3]!OCT&amp;[3]!NOV&amp;[3]!DIC</definedName>
    <definedName name="fd" localSheetId="8">[1]!OCT&amp;[1]!NOV&amp;[1]!DIC</definedName>
    <definedName name="fd" localSheetId="9">[1]!OCT&amp;[1]!NOV&amp;[1]!DIC</definedName>
    <definedName name="fd">[1]!OCT&amp;[1]!NOV&amp;[1]!DIC</definedName>
    <definedName name="FEB">"; FEBRERO.- "&amp;TEXT([13]edofza02!$C$24,"#,##0")</definedName>
    <definedName name="FECHA" localSheetId="6">[6]CONTROL!$A$1</definedName>
    <definedName name="FECHA">[7]CONTROL!$A$1</definedName>
    <definedName name="federalizado" localSheetId="0">#REF!</definedName>
    <definedName name="federalizado" localSheetId="1">#REF!</definedName>
    <definedName name="federalizado" localSheetId="2">#REF!</definedName>
    <definedName name="federalizado" localSheetId="3">#REF!</definedName>
    <definedName name="federalizado" localSheetId="4">#REF!</definedName>
    <definedName name="federalizado" localSheetId="5">#REF!</definedName>
    <definedName name="federalizado" localSheetId="6">#REF!</definedName>
    <definedName name="federalizado" localSheetId="7">#REF!</definedName>
    <definedName name="federalizado" localSheetId="8">#REF!</definedName>
    <definedName name="federalizado" localSheetId="9">#REF!</definedName>
    <definedName name="federalizado">#REF!</definedName>
    <definedName name="federalizado03" localSheetId="0">#REF!</definedName>
    <definedName name="federalizado03" localSheetId="1">#REF!</definedName>
    <definedName name="federalizado03" localSheetId="2">#REF!</definedName>
    <definedName name="federalizado03" localSheetId="3">#REF!</definedName>
    <definedName name="federalizado03" localSheetId="4">#REF!</definedName>
    <definedName name="federalizado03" localSheetId="5">#REF!</definedName>
    <definedName name="federalizado03" localSheetId="6">#REF!</definedName>
    <definedName name="federalizado03" localSheetId="7">#REF!</definedName>
    <definedName name="federalizado03" localSheetId="8">#REF!</definedName>
    <definedName name="federalizado03" localSheetId="9">#REF!</definedName>
    <definedName name="federalizado03">#REF!</definedName>
    <definedName name="federalizadoc03" localSheetId="0">#REF!</definedName>
    <definedName name="federalizadoc03" localSheetId="1">#REF!</definedName>
    <definedName name="federalizadoc03" localSheetId="2">#REF!</definedName>
    <definedName name="federalizadoc03" localSheetId="3">#REF!</definedName>
    <definedName name="federalizadoc03" localSheetId="4">#REF!</definedName>
    <definedName name="federalizadoc03" localSheetId="5">#REF!</definedName>
    <definedName name="federalizadoc03" localSheetId="6">#REF!</definedName>
    <definedName name="federalizadoc03" localSheetId="7">#REF!</definedName>
    <definedName name="federalizadoc03" localSheetId="8">#REF!</definedName>
    <definedName name="federalizadoc03" localSheetId="9">#REF!</definedName>
    <definedName name="federalizadoc03">#REF!</definedName>
    <definedName name="federalizadoppef" localSheetId="0">#REF!</definedName>
    <definedName name="federalizadoppef" localSheetId="1">#REF!</definedName>
    <definedName name="federalizadoppef" localSheetId="2">#REF!</definedName>
    <definedName name="federalizadoppef" localSheetId="3">#REF!</definedName>
    <definedName name="federalizadoppef" localSheetId="4">#REF!</definedName>
    <definedName name="federalizadoppef" localSheetId="5">#REF!</definedName>
    <definedName name="federalizadoppef" localSheetId="6">#REF!</definedName>
    <definedName name="federalizadoppef" localSheetId="7">#REF!</definedName>
    <definedName name="federalizadoppef" localSheetId="8">#REF!</definedName>
    <definedName name="federalizadoppef" localSheetId="9">#REF!</definedName>
    <definedName name="federalizadoppef">#REF!</definedName>
    <definedName name="FERRO96" localSheetId="0">#REF!</definedName>
    <definedName name="FERRO96" localSheetId="1">#REF!</definedName>
    <definedName name="FERRO96" localSheetId="2">#REF!</definedName>
    <definedName name="FERRO96" localSheetId="3">#REF!</definedName>
    <definedName name="FERRO96" localSheetId="4">#REF!</definedName>
    <definedName name="FERRO96" localSheetId="5">#REF!</definedName>
    <definedName name="FERRO96" localSheetId="6">#REF!</definedName>
    <definedName name="FERRO96" localSheetId="7">#REF!</definedName>
    <definedName name="FERRO96" localSheetId="8">#REF!</definedName>
    <definedName name="FERRO96" localSheetId="9">#REF!</definedName>
    <definedName name="FERRO96">#REF!</definedName>
    <definedName name="FFSDSDSDFSDF" localSheetId="0" hidden="1">{#N/A,#N/A,FALSE,"TOT";#N/A,#N/A,FALSE,"PEP";#N/A,#N/A,FALSE,"REF";#N/A,#N/A,FALSE,"GAS";#N/A,#N/A,FALSE,"PET";#N/A,#N/A,FALSE,"COR"}</definedName>
    <definedName name="FFSDSDSDFSDF" localSheetId="1" hidden="1">{#N/A,#N/A,FALSE,"TOT";#N/A,#N/A,FALSE,"PEP";#N/A,#N/A,FALSE,"REF";#N/A,#N/A,FALSE,"GAS";#N/A,#N/A,FALSE,"PET";#N/A,#N/A,FALSE,"COR"}</definedName>
    <definedName name="FFSDSDSDFSDF" localSheetId="2" hidden="1">{#N/A,#N/A,FALSE,"TOT";#N/A,#N/A,FALSE,"PEP";#N/A,#N/A,FALSE,"REF";#N/A,#N/A,FALSE,"GAS";#N/A,#N/A,FALSE,"PET";#N/A,#N/A,FALSE,"COR"}</definedName>
    <definedName name="FFSDSDSDFSDF" localSheetId="3" hidden="1">{#N/A,#N/A,FALSE,"TOT";#N/A,#N/A,FALSE,"PEP";#N/A,#N/A,FALSE,"REF";#N/A,#N/A,FALSE,"GAS";#N/A,#N/A,FALSE,"PET";#N/A,#N/A,FALSE,"COR"}</definedName>
    <definedName name="FFSDSDSDFSDF" localSheetId="4" hidden="1">{#N/A,#N/A,FALSE,"TOT";#N/A,#N/A,FALSE,"PEP";#N/A,#N/A,FALSE,"REF";#N/A,#N/A,FALSE,"GAS";#N/A,#N/A,FALSE,"PET";#N/A,#N/A,FALSE,"COR"}</definedName>
    <definedName name="FFSDSDSDFSDF" localSheetId="5" hidden="1">{#N/A,#N/A,FALSE,"TOT";#N/A,#N/A,FALSE,"PEP";#N/A,#N/A,FALSE,"REF";#N/A,#N/A,FALSE,"GAS";#N/A,#N/A,FALSE,"PET";#N/A,#N/A,FALSE,"COR"}</definedName>
    <definedName name="FFSDSDSDFSDF" localSheetId="6" hidden="1">{#N/A,#N/A,FALSE,"TOT";#N/A,#N/A,FALSE,"PEP";#N/A,#N/A,FALSE,"REF";#N/A,#N/A,FALSE,"GAS";#N/A,#N/A,FALSE,"PET";#N/A,#N/A,FALSE,"COR"}</definedName>
    <definedName name="FFSDSDSDFSDF" localSheetId="7" hidden="1">{#N/A,#N/A,FALSE,"TOT";#N/A,#N/A,FALSE,"PEP";#N/A,#N/A,FALSE,"REF";#N/A,#N/A,FALSE,"GAS";#N/A,#N/A,FALSE,"PET";#N/A,#N/A,FALSE,"COR"}</definedName>
    <definedName name="FFSDSDSDFSDF" localSheetId="8" hidden="1">{#N/A,#N/A,FALSE,"TOT";#N/A,#N/A,FALSE,"PEP";#N/A,#N/A,FALSE,"REF";#N/A,#N/A,FALSE,"GAS";#N/A,#N/A,FALSE,"PET";#N/A,#N/A,FALSE,"COR"}</definedName>
    <definedName name="FFSDSDSDFSDF" localSheetId="9" hidden="1">{#N/A,#N/A,FALSE,"TOT";#N/A,#N/A,FALSE,"PEP";#N/A,#N/A,FALSE,"REF";#N/A,#N/A,FALSE,"GAS";#N/A,#N/A,FALSE,"PET";#N/A,#N/A,FALSE,"COR"}</definedName>
    <definedName name="FFSDSDSDFSDF" hidden="1">{#N/A,#N/A,FALSE,"TOT";#N/A,#N/A,FALSE,"PEP";#N/A,#N/A,FALSE,"REF";#N/A,#N/A,FALSE,"GAS";#N/A,#N/A,FALSE,"PET";#N/A,#N/A,FALSE,"COR"}</definedName>
    <definedName name="FORM" localSheetId="0">#REF!</definedName>
    <definedName name="FORM" localSheetId="1">#REF!</definedName>
    <definedName name="FORM" localSheetId="2">#REF!</definedName>
    <definedName name="FORM" localSheetId="3">#REF!</definedName>
    <definedName name="FORM" localSheetId="4">#REF!</definedName>
    <definedName name="FORM" localSheetId="5">#REF!</definedName>
    <definedName name="FORM" localSheetId="6">#REF!</definedName>
    <definedName name="FORM" localSheetId="7">#REF!</definedName>
    <definedName name="FORM" localSheetId="8">#REF!</definedName>
    <definedName name="FORM" localSheetId="9">#REF!</definedName>
    <definedName name="FORM">#REF!</definedName>
    <definedName name="función" localSheetId="0">#REF!</definedName>
    <definedName name="función" localSheetId="1">#REF!</definedName>
    <definedName name="función" localSheetId="2">#REF!</definedName>
    <definedName name="función" localSheetId="3">#REF!</definedName>
    <definedName name="función" localSheetId="4">#REF!</definedName>
    <definedName name="función" localSheetId="5">#REF!</definedName>
    <definedName name="función" localSheetId="6">#REF!</definedName>
    <definedName name="función" localSheetId="7">#REF!</definedName>
    <definedName name="función" localSheetId="8">#REF!</definedName>
    <definedName name="función" localSheetId="9">#REF!</definedName>
    <definedName name="función">#REF!</definedName>
    <definedName name="funciones">[33]funciones!$C$2:$D$30</definedName>
    <definedName name="geova" localSheetId="1">#REF!</definedName>
    <definedName name="geova" localSheetId="2">#REF!</definedName>
    <definedName name="geova" localSheetId="3">#REF!</definedName>
    <definedName name="geova" localSheetId="4">#REF!</definedName>
    <definedName name="geova" localSheetId="5">#REF!</definedName>
    <definedName name="geova" localSheetId="6">#REF!</definedName>
    <definedName name="geova" localSheetId="7">#REF!</definedName>
    <definedName name="geova" localSheetId="8">#REF!</definedName>
    <definedName name="geova" localSheetId="9">#REF!</definedName>
    <definedName name="geova">#REF!</definedName>
    <definedName name="gf">#N/A</definedName>
    <definedName name="gfd" localSheetId="0">[1]!SEP&amp;[1]!OCT&amp;[1]!NOV&amp;[1]!DIC</definedName>
    <definedName name="gfd" localSheetId="1">[1]!SEP&amp;[1]!OCT&amp;[1]!NOV&amp;[1]!DIC</definedName>
    <definedName name="gfd" localSheetId="2">[1]!SEP&amp;[1]!OCT&amp;[1]!NOV&amp;[1]!DIC</definedName>
    <definedName name="gfd" localSheetId="3">[1]!SEP&amp;[1]!OCT&amp;[1]!NOV&amp;[1]!DIC</definedName>
    <definedName name="gfd" localSheetId="4">[1]!SEP&amp;[1]!OCT&amp;[1]!NOV&amp;[1]!DIC</definedName>
    <definedName name="gfd" localSheetId="5">[1]!SEP&amp;[1]!OCT&amp;[1]!NOV&amp;[1]!DIC</definedName>
    <definedName name="gfd" localSheetId="6">[2]!SEP&amp;[2]!OCT&amp;[2]!NOV&amp;[2]!DIC</definedName>
    <definedName name="gfd" localSheetId="7">[3]!SEP&amp;[3]!OCT&amp;[3]!NOV&amp;[3]!DIC</definedName>
    <definedName name="gfd" localSheetId="8">[1]!SEP&amp;[1]!OCT&amp;[1]!NOV&amp;[1]!DIC</definedName>
    <definedName name="gfd" localSheetId="9">[1]!SEP&amp;[1]!OCT&amp;[1]!NOV&amp;[1]!DIC</definedName>
    <definedName name="gfd">[1]!SEP&amp;[1]!OCT&amp;[1]!NOV&amp;[1]!DIC</definedName>
    <definedName name="gfddd" localSheetId="0">+IF([1]!MES=1,[1]!ddd,IF([1]!MES=2,[1]!_________SEP1,IF([1]!MES=3,[1]!_________OCT1,IF([1]!MES=4,[1]!_________OCT1,IF([1]!MES=5,[1]!_________NOV1,IF([1]!MES=6,[1]!DIC))))))</definedName>
    <definedName name="gfddd" localSheetId="1">+IF([1]!MES=1,[1]!ddd,IF([1]!MES=2,[1]!_________SEP1,IF([1]!MES=3,[1]!_________OCT1,IF([1]!MES=4,[1]!_________OCT1,IF([1]!MES=5,[1]!_________NOV1,IF([1]!MES=6,[1]!DIC))))))</definedName>
    <definedName name="gfddd" localSheetId="2">+IF([1]!MES=1,[1]!ddd,IF([1]!MES=2,[1]!_________SEP1,IF([1]!MES=3,[1]!_________OCT1,IF([1]!MES=4,[1]!_________OCT1,IF([1]!MES=5,[1]!_________NOV1,IF([1]!MES=6,[1]!DIC))))))</definedName>
    <definedName name="gfddd" localSheetId="3">+IF([1]!MES=1,[1]!ddd,IF([1]!MES=2,[1]!_________SEP1,IF([1]!MES=3,[1]!_________OCT1,IF([1]!MES=4,[1]!_________OCT1,IF([1]!MES=5,[1]!_________NOV1,IF([1]!MES=6,[1]!DIC))))))</definedName>
    <definedName name="gfddd" localSheetId="4">+IF([1]!MES=1,[1]!ddd,IF([1]!MES=2,[1]!_________SEP1,IF([1]!MES=3,[1]!_________OCT1,IF([1]!MES=4,[1]!_________OCT1,IF([1]!MES=5,[1]!_________NOV1,IF([1]!MES=6,[1]!DIC))))))</definedName>
    <definedName name="gfddd" localSheetId="5">+IF([1]!MES=1,[1]!ddd,IF([1]!MES=2,[1]!_________SEP1,IF([1]!MES=3,[1]!_________OCT1,IF([1]!MES=4,[1]!_________OCT1,IF([1]!MES=5,[1]!_________NOV1,IF([1]!MES=6,[1]!DIC))))))</definedName>
    <definedName name="gfddd" localSheetId="6">+IF([2]!MES=1,[2]!ddd,IF([2]!MES=2,[2]!_________SEP1,IF([2]!MES=3,[2]!_________OCT1,IF([2]!MES=4,[2]!_________OCT1,IF([2]!MES=5,[2]!_________NOV1,IF([2]!MES=6,[2]!DIC))))))</definedName>
    <definedName name="gfddd" localSheetId="7">+IF([3]!MES=1,[3]!ddd,IF([3]!MES=2,[3]!_________SEP1,IF([3]!MES=3,[3]!_________OCT1,IF([3]!MES=4,[3]!_________OCT1,IF([3]!MES=5,[3]!_________NOV1,IF([3]!MES=6,[3]!DIC))))))</definedName>
    <definedName name="gfddd" localSheetId="8">+IF([1]!MES=1,[1]!ddd,IF([1]!MES=2,[1]!_________SEP1,IF([1]!MES=3,[1]!_________OCT1,IF([1]!MES=4,[1]!_________OCT1,IF([1]!MES=5,[1]!_________NOV1,IF([1]!MES=6,[1]!DIC))))))</definedName>
    <definedName name="gfddd" localSheetId="9">+IF([1]!MES=1,[1]!ddd,IF([1]!MES=2,[1]!_________SEP1,IF([1]!MES=3,[1]!_________OCT1,IF([1]!MES=4,[1]!_________OCT1,IF([1]!MES=5,[1]!_________NOV1,IF([1]!MES=6,[1]!DIC))))))</definedName>
    <definedName name="gfddd">+IF([1]!MES=1,[1]!ddd,IF([1]!MES=2,[1]!_________SEP1,IF([1]!MES=3,[1]!_________OCT1,IF([1]!MES=4,[1]!_________OCT1,IF([1]!MES=5,[1]!_________NOV1,IF([1]!MES=6,[1]!DIC))))))</definedName>
    <definedName name="ggg" localSheetId="0">[1]!FEB&amp;[1]!MAR&amp;[1]!ABR&amp;[1]!MAY&amp;[1]!JUN&amp;[1]!JUL</definedName>
    <definedName name="ggg" localSheetId="1">[1]!FEB&amp;[1]!MAR&amp;[1]!ABR&amp;[1]!MAY&amp;[1]!JUN&amp;[1]!JUL</definedName>
    <definedName name="ggg" localSheetId="2">[1]!FEB&amp;[1]!MAR&amp;[1]!ABR&amp;[1]!MAY&amp;[1]!JUN&amp;[1]!JUL</definedName>
    <definedName name="ggg" localSheetId="3">[1]!FEB&amp;[1]!MAR&amp;[1]!ABR&amp;[1]!MAY&amp;[1]!JUN&amp;[1]!JUL</definedName>
    <definedName name="ggg" localSheetId="4">[1]!FEB&amp;[1]!MAR&amp;[1]!ABR&amp;[1]!MAY&amp;[1]!JUN&amp;[1]!JUL</definedName>
    <definedName name="ggg" localSheetId="5">[1]!FEB&amp;[1]!MAR&amp;[1]!ABR&amp;[1]!MAY&amp;[1]!JUN&amp;[1]!JUL</definedName>
    <definedName name="ggg" localSheetId="6">[2]!FEB&amp;[2]!MAR&amp;[2]!ABR&amp;[2]!MAY&amp;[2]!JUN&amp;[2]!JUL</definedName>
    <definedName name="ggg" localSheetId="7">[3]!FEB&amp;[3]!MAR&amp;[3]!ABR&amp;[3]!MAY&amp;[3]!JUN&amp;[3]!JUL</definedName>
    <definedName name="ggg" localSheetId="8">[1]!FEB&amp;[1]!MAR&amp;[1]!ABR&amp;[1]!MAY&amp;[1]!JUN&amp;[1]!JUL</definedName>
    <definedName name="ggg" localSheetId="9">[1]!FEB&amp;[1]!MAR&amp;[1]!ABR&amp;[1]!MAY&amp;[1]!JUN&amp;[1]!JUL</definedName>
    <definedName name="ggg">[1]!FEB&amp;[1]!MAR&amp;[1]!ABR&amp;[1]!MAY&amp;[1]!JUN&amp;[1]!JUL</definedName>
    <definedName name="GPRG02" localSheetId="0">#REF!</definedName>
    <definedName name="GPRG02" localSheetId="1">#REF!</definedName>
    <definedName name="GPRG02" localSheetId="2">#REF!</definedName>
    <definedName name="GPRG02" localSheetId="3">#REF!</definedName>
    <definedName name="GPRG02" localSheetId="4">#REF!</definedName>
    <definedName name="GPRG02" localSheetId="5">#REF!</definedName>
    <definedName name="GPRG02" localSheetId="6">#REF!</definedName>
    <definedName name="GPRG02" localSheetId="7">#REF!</definedName>
    <definedName name="GPRG02" localSheetId="8">#REF!</definedName>
    <definedName name="GPRG02" localSheetId="9">#REF!</definedName>
    <definedName name="GPRG02">#REF!</definedName>
    <definedName name="GPRG03" localSheetId="0">#REF!</definedName>
    <definedName name="GPRG03" localSheetId="1">#REF!</definedName>
    <definedName name="GPRG03" localSheetId="2">#REF!</definedName>
    <definedName name="GPRG03" localSheetId="3">#REF!</definedName>
    <definedName name="GPRG03" localSheetId="4">#REF!</definedName>
    <definedName name="GPRG03" localSheetId="5">#REF!</definedName>
    <definedName name="GPRG03" localSheetId="6">#REF!</definedName>
    <definedName name="GPRG03" localSheetId="7">#REF!</definedName>
    <definedName name="GPRG03" localSheetId="8">#REF!</definedName>
    <definedName name="GPRG03" localSheetId="9">#REF!</definedName>
    <definedName name="GPRG03">#REF!</definedName>
    <definedName name="GPRG04" localSheetId="0">#REF!</definedName>
    <definedName name="GPRG04" localSheetId="1">#REF!</definedName>
    <definedName name="GPRG04" localSheetId="2">#REF!</definedName>
    <definedName name="GPRG04" localSheetId="3">#REF!</definedName>
    <definedName name="GPRG04" localSheetId="4">#REF!</definedName>
    <definedName name="GPRG04" localSheetId="5">#REF!</definedName>
    <definedName name="GPRG04" localSheetId="6">#REF!</definedName>
    <definedName name="GPRG04" localSheetId="7">#REF!</definedName>
    <definedName name="GPRG04" localSheetId="8">#REF!</definedName>
    <definedName name="GPRG04" localSheetId="9">#REF!</definedName>
    <definedName name="GPRG04">#REF!</definedName>
    <definedName name="GPRG05" localSheetId="0">#REF!</definedName>
    <definedName name="GPRG05" localSheetId="1">#REF!</definedName>
    <definedName name="GPRG05" localSheetId="2">#REF!</definedName>
    <definedName name="GPRG05" localSheetId="3">#REF!</definedName>
    <definedName name="GPRG05" localSheetId="4">#REF!</definedName>
    <definedName name="GPRG05" localSheetId="5">#REF!</definedName>
    <definedName name="GPRG05" localSheetId="6">#REF!</definedName>
    <definedName name="GPRG05" localSheetId="7">#REF!</definedName>
    <definedName name="GPRG05" localSheetId="8">#REF!</definedName>
    <definedName name="GPRG05" localSheetId="9">#REF!</definedName>
    <definedName name="GPRG05">#REF!</definedName>
    <definedName name="GPRG06" localSheetId="0">#REF!</definedName>
    <definedName name="GPRG06" localSheetId="1">#REF!</definedName>
    <definedName name="GPRG06" localSheetId="2">#REF!</definedName>
    <definedName name="GPRG06" localSheetId="3">#REF!</definedName>
    <definedName name="GPRG06" localSheetId="4">#REF!</definedName>
    <definedName name="GPRG06" localSheetId="5">#REF!</definedName>
    <definedName name="GPRG06" localSheetId="6">#REF!</definedName>
    <definedName name="GPRG06" localSheetId="7">#REF!</definedName>
    <definedName name="GPRG06" localSheetId="8">#REF!</definedName>
    <definedName name="GPRG06" localSheetId="9">#REF!</definedName>
    <definedName name="GPRG06">#REF!</definedName>
    <definedName name="GPRG07" localSheetId="0">#REF!</definedName>
    <definedName name="GPRG07" localSheetId="1">#REF!</definedName>
    <definedName name="GPRG07" localSheetId="2">#REF!</definedName>
    <definedName name="GPRG07" localSheetId="3">#REF!</definedName>
    <definedName name="GPRG07" localSheetId="4">#REF!</definedName>
    <definedName name="GPRG07" localSheetId="5">#REF!</definedName>
    <definedName name="GPRG07" localSheetId="6">#REF!</definedName>
    <definedName name="GPRG07" localSheetId="7">#REF!</definedName>
    <definedName name="GPRG07" localSheetId="8">#REF!</definedName>
    <definedName name="GPRG07" localSheetId="9">#REF!</definedName>
    <definedName name="GPRG07">#REF!</definedName>
    <definedName name="GPRG08" localSheetId="0">#REF!</definedName>
    <definedName name="GPRG08" localSheetId="1">#REF!</definedName>
    <definedName name="GPRG08" localSheetId="2">#REF!</definedName>
    <definedName name="GPRG08" localSheetId="3">#REF!</definedName>
    <definedName name="GPRG08" localSheetId="4">#REF!</definedName>
    <definedName name="GPRG08" localSheetId="5">#REF!</definedName>
    <definedName name="GPRG08" localSheetId="6">#REF!</definedName>
    <definedName name="GPRG08" localSheetId="7">#REF!</definedName>
    <definedName name="GPRG08" localSheetId="8">#REF!</definedName>
    <definedName name="GPRG08" localSheetId="9">#REF!</definedName>
    <definedName name="GPRG08">#REF!</definedName>
    <definedName name="GPRG09" localSheetId="0">#REF!</definedName>
    <definedName name="GPRG09" localSheetId="1">#REF!</definedName>
    <definedName name="GPRG09" localSheetId="2">#REF!</definedName>
    <definedName name="GPRG09" localSheetId="3">#REF!</definedName>
    <definedName name="GPRG09" localSheetId="4">#REF!</definedName>
    <definedName name="GPRG09" localSheetId="5">#REF!</definedName>
    <definedName name="GPRG09" localSheetId="6">#REF!</definedName>
    <definedName name="GPRG09" localSheetId="7">#REF!</definedName>
    <definedName name="GPRG09" localSheetId="8">#REF!</definedName>
    <definedName name="GPRG09" localSheetId="9">#REF!</definedName>
    <definedName name="GPRG09">#REF!</definedName>
    <definedName name="GPRG10" localSheetId="0">#REF!</definedName>
    <definedName name="GPRG10" localSheetId="1">#REF!</definedName>
    <definedName name="GPRG10" localSheetId="2">#REF!</definedName>
    <definedName name="GPRG10" localSheetId="3">#REF!</definedName>
    <definedName name="GPRG10" localSheetId="4">#REF!</definedName>
    <definedName name="GPRG10" localSheetId="5">#REF!</definedName>
    <definedName name="GPRG10" localSheetId="6">#REF!</definedName>
    <definedName name="GPRG10" localSheetId="7">#REF!</definedName>
    <definedName name="GPRG10" localSheetId="8">#REF!</definedName>
    <definedName name="GPRG10" localSheetId="9">#REF!</definedName>
    <definedName name="GPRG10">#REF!</definedName>
    <definedName name="GPRG11" localSheetId="0">#REF!</definedName>
    <definedName name="GPRG11" localSheetId="1">#REF!</definedName>
    <definedName name="GPRG11" localSheetId="2">#REF!</definedName>
    <definedName name="GPRG11" localSheetId="3">#REF!</definedName>
    <definedName name="GPRG11" localSheetId="4">#REF!</definedName>
    <definedName name="GPRG11" localSheetId="5">#REF!</definedName>
    <definedName name="GPRG11" localSheetId="6">#REF!</definedName>
    <definedName name="GPRG11" localSheetId="7">#REF!</definedName>
    <definedName name="GPRG11" localSheetId="8">#REF!</definedName>
    <definedName name="GPRG11" localSheetId="9">#REF!</definedName>
    <definedName name="GPRG11">#REF!</definedName>
    <definedName name="GPS" localSheetId="0">[11]BANPRO99!#REF!</definedName>
    <definedName name="GPS" localSheetId="1">[11]BANPRO99!#REF!</definedName>
    <definedName name="GPS" localSheetId="2">[11]BANPRO99!#REF!</definedName>
    <definedName name="GPS" localSheetId="3">[11]BANPRO99!#REF!</definedName>
    <definedName name="GPS" localSheetId="4">[11]BANPRO99!#REF!</definedName>
    <definedName name="GPS" localSheetId="5">[11]BANPRO99!#REF!</definedName>
    <definedName name="GPS" localSheetId="6">[11]BANPRO99!#REF!</definedName>
    <definedName name="GPS" localSheetId="7">[11]BANPRO99!#REF!</definedName>
    <definedName name="GPS" localSheetId="8">[11]BANPRO99!#REF!</definedName>
    <definedName name="GPS" localSheetId="9">[11]BANPRO99!#REF!</definedName>
    <definedName name="GPS">[11]BANPRO99!#REF!</definedName>
    <definedName name="GTtoNoProgRamos">'[34]GP Ramos'!$A$1:$N$11204</definedName>
    <definedName name="HABERES">#N/A</definedName>
    <definedName name="HJK" localSheetId="0">[1]!ABR&amp;[1]!MAY&amp;[1]!JUN&amp;[1]!JUL&amp;[1]!AGO&amp;[1]!SEP</definedName>
    <definedName name="HJK" localSheetId="1">[1]!ABR&amp;[1]!MAY&amp;[1]!JUN&amp;[1]!JUL&amp;[1]!AGO&amp;[1]!SEP</definedName>
    <definedName name="HJK" localSheetId="2">[1]!ABR&amp;[1]!MAY&amp;[1]!JUN&amp;[1]!JUL&amp;[1]!AGO&amp;[1]!SEP</definedName>
    <definedName name="HJK" localSheetId="3">[1]!ABR&amp;[1]!MAY&amp;[1]!JUN&amp;[1]!JUL&amp;[1]!AGO&amp;[1]!SEP</definedName>
    <definedName name="HJK" localSheetId="4">[1]!ABR&amp;[1]!MAY&amp;[1]!JUN&amp;[1]!JUL&amp;[1]!AGO&amp;[1]!SEP</definedName>
    <definedName name="HJK" localSheetId="5">[1]!ABR&amp;[1]!MAY&amp;[1]!JUN&amp;[1]!JUL&amp;[1]!AGO&amp;[1]!SEP</definedName>
    <definedName name="HJK" localSheetId="6">[2]!ABR&amp;[2]!MAY&amp;[2]!JUN&amp;[2]!JUL&amp;[2]!AGO&amp;[2]!SEP</definedName>
    <definedName name="HJK" localSheetId="7">[3]!ABR&amp;[3]!MAY&amp;[3]!JUN&amp;[3]!JUL&amp;[3]!AGO&amp;[3]!SEP</definedName>
    <definedName name="HJK" localSheetId="8">[1]!ABR&amp;[1]!MAY&amp;[1]!JUN&amp;[1]!JUL&amp;[1]!AGO&amp;[1]!SEP</definedName>
    <definedName name="HJK" localSheetId="9">[1]!ABR&amp;[1]!MAY&amp;[1]!JUN&amp;[1]!JUL&amp;[1]!AGO&amp;[1]!SEP</definedName>
    <definedName name="HJK">[1]!ABR&amp;[1]!MAY&amp;[1]!JUN&amp;[1]!JUL&amp;[1]!AGO&amp;[1]!SEP</definedName>
    <definedName name="hoja1" localSheetId="0">#REF!</definedName>
    <definedName name="hoja1" localSheetId="1">#REF!</definedName>
    <definedName name="hoja1" localSheetId="2">#REF!</definedName>
    <definedName name="hoja1" localSheetId="3">#REF!</definedName>
    <definedName name="hoja1" localSheetId="4">#REF!</definedName>
    <definedName name="hoja1" localSheetId="5">#REF!</definedName>
    <definedName name="hoja1" localSheetId="6">#REF!</definedName>
    <definedName name="hoja1" localSheetId="7">#REF!</definedName>
    <definedName name="hoja1" localSheetId="8">#REF!</definedName>
    <definedName name="hoja1" localSheetId="9">#REF!</definedName>
    <definedName name="hoja1">#REF!</definedName>
    <definedName name="hoja2" localSheetId="0">#REF!</definedName>
    <definedName name="hoja2" localSheetId="1">#REF!</definedName>
    <definedName name="hoja2" localSheetId="2">#REF!</definedName>
    <definedName name="hoja2" localSheetId="3">#REF!</definedName>
    <definedName name="hoja2" localSheetId="4">#REF!</definedName>
    <definedName name="hoja2" localSheetId="5">#REF!</definedName>
    <definedName name="hoja2" localSheetId="6">#REF!</definedName>
    <definedName name="hoja2" localSheetId="7">#REF!</definedName>
    <definedName name="hoja2" localSheetId="8">#REF!</definedName>
    <definedName name="hoja2" localSheetId="9">#REF!</definedName>
    <definedName name="hoja2">#REF!</definedName>
    <definedName name="hoja3" localSheetId="0">#REF!</definedName>
    <definedName name="hoja3" localSheetId="1">#REF!</definedName>
    <definedName name="hoja3" localSheetId="2">#REF!</definedName>
    <definedName name="hoja3" localSheetId="3">#REF!</definedName>
    <definedName name="hoja3" localSheetId="4">#REF!</definedName>
    <definedName name="hoja3" localSheetId="5">#REF!</definedName>
    <definedName name="hoja3" localSheetId="6">#REF!</definedName>
    <definedName name="hoja3" localSheetId="7">#REF!</definedName>
    <definedName name="hoja3" localSheetId="8">#REF!</definedName>
    <definedName name="hoja3" localSheetId="9">#REF!</definedName>
    <definedName name="hoja3">#REF!</definedName>
    <definedName name="hoja4" localSheetId="0">#REF!+#REF!</definedName>
    <definedName name="hoja4" localSheetId="1">#REF!+#REF!</definedName>
    <definedName name="hoja4" localSheetId="2">#REF!+#REF!</definedName>
    <definedName name="hoja4" localSheetId="3">#REF!+#REF!</definedName>
    <definedName name="hoja4" localSheetId="4">#REF!+#REF!</definedName>
    <definedName name="hoja4" localSheetId="5">#REF!+#REF!</definedName>
    <definedName name="hoja4" localSheetId="6">#REF!+#REF!</definedName>
    <definedName name="hoja4" localSheetId="7">#REF!+#REF!</definedName>
    <definedName name="hoja4" localSheetId="8">#REF!+#REF!</definedName>
    <definedName name="hoja4" localSheetId="9">#REF!+#REF!</definedName>
    <definedName name="hoja4">#REF!+#REF!</definedName>
    <definedName name="HT_1" localSheetId="0">#REF!</definedName>
    <definedName name="HT_1" localSheetId="1">#REF!</definedName>
    <definedName name="HT_1" localSheetId="2">#REF!</definedName>
    <definedName name="HT_1" localSheetId="3">#REF!</definedName>
    <definedName name="HT_1" localSheetId="4">#REF!</definedName>
    <definedName name="HT_1" localSheetId="5">#REF!</definedName>
    <definedName name="HT_1" localSheetId="6">#REF!</definedName>
    <definedName name="HT_1" localSheetId="7">#REF!</definedName>
    <definedName name="HT_1" localSheetId="8">#REF!</definedName>
    <definedName name="HT_1" localSheetId="9">#REF!</definedName>
    <definedName name="HT_1">#REF!</definedName>
    <definedName name="I" localSheetId="0">#REF!</definedName>
    <definedName name="I" localSheetId="1">#REF!</definedName>
    <definedName name="I" localSheetId="2">#REF!</definedName>
    <definedName name="I" localSheetId="3">#REF!</definedName>
    <definedName name="I" localSheetId="4">#REF!</definedName>
    <definedName name="I" localSheetId="5">#REF!</definedName>
    <definedName name="I" localSheetId="6">#REF!</definedName>
    <definedName name="I" localSheetId="7">#REF!</definedName>
    <definedName name="I" localSheetId="8">#REF!</definedName>
    <definedName name="I" localSheetId="9">#REF!</definedName>
    <definedName name="I">#REF!</definedName>
    <definedName name="ID_GFS" localSheetId="1">#REF!</definedName>
    <definedName name="ID_GFS" localSheetId="2">#REF!</definedName>
    <definedName name="ID_GFS" localSheetId="3">#REF!</definedName>
    <definedName name="ID_GFS" localSheetId="4">#REF!</definedName>
    <definedName name="ID_GFS" localSheetId="5">#REF!</definedName>
    <definedName name="ID_GFS" localSheetId="6">#REF!</definedName>
    <definedName name="ID_GFS" localSheetId="7">#REF!</definedName>
    <definedName name="ID_GFS" localSheetId="8">#REF!</definedName>
    <definedName name="ID_GFS" localSheetId="9">#REF!</definedName>
    <definedName name="ID_GFS">#REF!</definedName>
    <definedName name="ID_PP" localSheetId="1">#REF!</definedName>
    <definedName name="ID_PP" localSheetId="2">#REF!</definedName>
    <definedName name="ID_PP" localSheetId="3">#REF!</definedName>
    <definedName name="ID_PP" localSheetId="4">#REF!</definedName>
    <definedName name="ID_PP" localSheetId="5">#REF!</definedName>
    <definedName name="ID_PP" localSheetId="6">#REF!</definedName>
    <definedName name="ID_PP" localSheetId="7">#REF!</definedName>
    <definedName name="ID_PP" localSheetId="8">#REF!</definedName>
    <definedName name="ID_PP" localSheetId="9">#REF!</definedName>
    <definedName name="ID_PP">#REF!</definedName>
    <definedName name="ID_UR" localSheetId="1">#REF!</definedName>
    <definedName name="ID_UR" localSheetId="2">#REF!</definedName>
    <definedName name="ID_UR" localSheetId="3">#REF!</definedName>
    <definedName name="ID_UR" localSheetId="4">#REF!</definedName>
    <definedName name="ID_UR" localSheetId="5">#REF!</definedName>
    <definedName name="ID_UR" localSheetId="6">#REF!</definedName>
    <definedName name="ID_UR" localSheetId="7">#REF!</definedName>
    <definedName name="ID_UR" localSheetId="8">#REF!</definedName>
    <definedName name="ID_UR" localSheetId="9">#REF!</definedName>
    <definedName name="ID_UR">#REF!</definedName>
    <definedName name="iii" localSheetId="0">#REF!</definedName>
    <definedName name="iii" localSheetId="1">#REF!</definedName>
    <definedName name="iii" localSheetId="2">#REF!</definedName>
    <definedName name="iii" localSheetId="3">#REF!</definedName>
    <definedName name="iii" localSheetId="4">#REF!</definedName>
    <definedName name="iii" localSheetId="5">#REF!</definedName>
    <definedName name="iii" localSheetId="6">#REF!</definedName>
    <definedName name="iii" localSheetId="7">#REF!</definedName>
    <definedName name="iii" localSheetId="8">#REF!</definedName>
    <definedName name="iii" localSheetId="9">#REF!</definedName>
    <definedName name="iii">#REF!</definedName>
    <definedName name="IMP_APORTA" localSheetId="0">#REF!</definedName>
    <definedName name="IMP_APORTA" localSheetId="1">#REF!</definedName>
    <definedName name="IMP_APORTA" localSheetId="2">#REF!</definedName>
    <definedName name="IMP_APORTA" localSheetId="3">#REF!</definedName>
    <definedName name="IMP_APORTA" localSheetId="4">#REF!</definedName>
    <definedName name="IMP_APORTA" localSheetId="5">#REF!</definedName>
    <definedName name="IMP_APORTA" localSheetId="6">#REF!</definedName>
    <definedName name="IMP_APORTA" localSheetId="7">#REF!</definedName>
    <definedName name="IMP_APORTA" localSheetId="8">#REF!</definedName>
    <definedName name="IMP_APORTA" localSheetId="9">#REF!</definedName>
    <definedName name="IMP_APORTA">#REF!</definedName>
    <definedName name="IMP_BRUTOT" localSheetId="0">#REF!</definedName>
    <definedName name="IMP_BRUTOT" localSheetId="1">#REF!</definedName>
    <definedName name="IMP_BRUTOT" localSheetId="2">#REF!</definedName>
    <definedName name="IMP_BRUTOT" localSheetId="3">#REF!</definedName>
    <definedName name="IMP_BRUTOT" localSheetId="4">#REF!</definedName>
    <definedName name="IMP_BRUTOT" localSheetId="5">#REF!</definedName>
    <definedName name="IMP_BRUTOT" localSheetId="6">#REF!</definedName>
    <definedName name="IMP_BRUTOT" localSheetId="7">#REF!</definedName>
    <definedName name="IMP_BRUTOT" localSheetId="8">#REF!</definedName>
    <definedName name="IMP_BRUTOT" localSheetId="9">#REF!</definedName>
    <definedName name="IMP_BRUTOT">#REF!</definedName>
    <definedName name="imp_control" localSheetId="0">#REF!</definedName>
    <definedName name="imp_control" localSheetId="1">#REF!</definedName>
    <definedName name="imp_control" localSheetId="2">#REF!</definedName>
    <definedName name="imp_control" localSheetId="3">#REF!</definedName>
    <definedName name="imp_control" localSheetId="4">#REF!</definedName>
    <definedName name="imp_control" localSheetId="5">#REF!</definedName>
    <definedName name="imp_control" localSheetId="6">#REF!</definedName>
    <definedName name="imp_control" localSheetId="7">#REF!</definedName>
    <definedName name="imp_control" localSheetId="8">#REF!</definedName>
    <definedName name="imp_control" localSheetId="9">#REF!</definedName>
    <definedName name="imp_control">#REF!</definedName>
    <definedName name="Imprimir_área_IM" localSheetId="0">#REF!</definedName>
    <definedName name="Imprimir_área_IM" localSheetId="1">#REF!</definedName>
    <definedName name="Imprimir_área_IM" localSheetId="2">#REF!</definedName>
    <definedName name="Imprimir_área_IM" localSheetId="3">#REF!</definedName>
    <definedName name="Imprimir_área_IM" localSheetId="4">#REF!</definedName>
    <definedName name="Imprimir_área_IM" localSheetId="5">#REF!</definedName>
    <definedName name="Imprimir_área_IM" localSheetId="6">#REF!</definedName>
    <definedName name="Imprimir_área_IM" localSheetId="7">#REF!</definedName>
    <definedName name="Imprimir_área_IM" localSheetId="8">#REF!</definedName>
    <definedName name="Imprimir_área_IM" localSheetId="9">#REF!</definedName>
    <definedName name="Imprimir_área_IM">#REF!</definedName>
    <definedName name="IMSS96" localSheetId="0">#REF!</definedName>
    <definedName name="IMSS96" localSheetId="1">#REF!</definedName>
    <definedName name="IMSS96" localSheetId="2">#REF!</definedName>
    <definedName name="IMSS96" localSheetId="3">#REF!</definedName>
    <definedName name="IMSS96" localSheetId="4">#REF!</definedName>
    <definedName name="IMSS96" localSheetId="5">#REF!</definedName>
    <definedName name="IMSS96" localSheetId="6">#REF!</definedName>
    <definedName name="IMSS96" localSheetId="7">#REF!</definedName>
    <definedName name="IMSS96" localSheetId="8">#REF!</definedName>
    <definedName name="IMSS96" localSheetId="9">#REF!</definedName>
    <definedName name="IMSS96">#REF!</definedName>
    <definedName name="IMSSE">'[20] '!$Z$99:$AE$143</definedName>
    <definedName name="IMSSM">'[20] '!$Z$51:$AE$95</definedName>
    <definedName name="IMSSO">'[20] '!$Z$3:$AE$47</definedName>
    <definedName name="ISSSTE96" localSheetId="0">#REF!</definedName>
    <definedName name="ISSSTE96" localSheetId="1">#REF!</definedName>
    <definedName name="ISSSTE96" localSheetId="2">#REF!</definedName>
    <definedName name="ISSSTE96" localSheetId="3">#REF!</definedName>
    <definedName name="ISSSTE96" localSheetId="4">#REF!</definedName>
    <definedName name="ISSSTE96" localSheetId="5">#REF!</definedName>
    <definedName name="ISSSTE96" localSheetId="6">#REF!</definedName>
    <definedName name="ISSSTE96" localSheetId="7">#REF!</definedName>
    <definedName name="ISSSTE96" localSheetId="8">#REF!</definedName>
    <definedName name="ISSSTE96" localSheetId="9">#REF!</definedName>
    <definedName name="ISSSTE96">#REF!</definedName>
    <definedName name="ISSSTEE">'[20] '!$T$99:$Y$143</definedName>
    <definedName name="ISSSTEM">'[20] '!$T$51:$Y$95</definedName>
    <definedName name="ISSSTEO">'[20] '!$T$3:$Y$47</definedName>
    <definedName name="IV" localSheetId="0">[11]BANPRO99!#REF!</definedName>
    <definedName name="IV" localSheetId="1">[11]BANPRO99!#REF!</definedName>
    <definedName name="IV" localSheetId="2">[11]BANPRO99!#REF!</definedName>
    <definedName name="IV" localSheetId="3">[11]BANPRO99!#REF!</definedName>
    <definedName name="IV" localSheetId="4">[11]BANPRO99!#REF!</definedName>
    <definedName name="IV" localSheetId="5">[11]BANPRO99!#REF!</definedName>
    <definedName name="IV" localSheetId="6">[11]BANPRO99!#REF!</definedName>
    <definedName name="IV" localSheetId="7">[11]BANPRO99!#REF!</definedName>
    <definedName name="IV" localSheetId="8">[11]BANPRO99!#REF!</definedName>
    <definedName name="IV" localSheetId="9">[11]BANPRO99!#REF!</definedName>
    <definedName name="IV">[11]BANPRO99!#REF!</definedName>
    <definedName name="jjj" localSheetId="0">#REF!</definedName>
    <definedName name="jjj" localSheetId="1">#REF!</definedName>
    <definedName name="jjj" localSheetId="2">#REF!</definedName>
    <definedName name="jjj" localSheetId="3">#REF!</definedName>
    <definedName name="jjj" localSheetId="4">#REF!</definedName>
    <definedName name="jjj" localSheetId="5">#REF!</definedName>
    <definedName name="jjj" localSheetId="6">#REF!</definedName>
    <definedName name="jjj" localSheetId="7">#REF!</definedName>
    <definedName name="jjj" localSheetId="8">#REF!</definedName>
    <definedName name="jjj" localSheetId="9">#REF!</definedName>
    <definedName name="jjj">#REF!</definedName>
    <definedName name="JUL">"; JULIO.- "&amp;TEXT([13]edofza07!$C$24,"#,##0")</definedName>
    <definedName name="JULIO" localSheetId="0">[1]!FEB&amp;[1]!MAR&amp;[1]!ABR&amp;[1]!MAY&amp;[1]!JUN&amp;[1]!JUL</definedName>
    <definedName name="JULIO" localSheetId="1">[1]!FEB&amp;[1]!MAR&amp;[1]!ABR&amp;[1]!MAY&amp;[1]!JUN&amp;[1]!JUL</definedName>
    <definedName name="JULIO" localSheetId="2">[1]!FEB&amp;[1]!MAR&amp;[1]!ABR&amp;[1]!MAY&amp;[1]!JUN&amp;[1]!JUL</definedName>
    <definedName name="JULIO" localSheetId="3">[1]!FEB&amp;[1]!MAR&amp;[1]!ABR&amp;[1]!MAY&amp;[1]!JUN&amp;[1]!JUL</definedName>
    <definedName name="JULIO" localSheetId="4">[1]!FEB&amp;[1]!MAR&amp;[1]!ABR&amp;[1]!MAY&amp;[1]!JUN&amp;[1]!JUL</definedName>
    <definedName name="JULIO" localSheetId="5">[1]!FEB&amp;[1]!MAR&amp;[1]!ABR&amp;[1]!MAY&amp;[1]!JUN&amp;[1]!JUL</definedName>
    <definedName name="JULIO" localSheetId="6">[2]!FEB&amp;[2]!MAR&amp;[2]!ABR&amp;[2]!MAY&amp;[2]!JUN&amp;[2]!JUL</definedName>
    <definedName name="JULIO" localSheetId="7">[3]!FEB&amp;[3]!MAR&amp;[3]!ABR&amp;[3]!MAY&amp;[3]!JUN&amp;[3]!JUL</definedName>
    <definedName name="JULIO" localSheetId="8">[1]!FEB&amp;[1]!MAR&amp;[1]!ABR&amp;[1]!MAY&amp;[1]!JUN&amp;[1]!JUL</definedName>
    <definedName name="JULIO" localSheetId="9">[1]!FEB&amp;[1]!MAR&amp;[1]!ABR&amp;[1]!MAY&amp;[1]!JUN&amp;[1]!JUL</definedName>
    <definedName name="JULIO">[1]!FEB&amp;[1]!MAR&amp;[1]!ABR&amp;[1]!MAY&amp;[1]!JUN&amp;[1]!JUL</definedName>
    <definedName name="JUN">"; JUNIO.- "&amp;TEXT([13]edofza06!$C$24,"#,##0")</definedName>
    <definedName name="kkk" localSheetId="0">#REF!</definedName>
    <definedName name="kkk" localSheetId="1">#REF!</definedName>
    <definedName name="kkk" localSheetId="2">#REF!</definedName>
    <definedName name="kkk" localSheetId="3">#REF!</definedName>
    <definedName name="kkk" localSheetId="4">#REF!</definedName>
    <definedName name="kkk" localSheetId="5">#REF!</definedName>
    <definedName name="kkk" localSheetId="6">#REF!</definedName>
    <definedName name="kkk" localSheetId="7">#REF!</definedName>
    <definedName name="kkk" localSheetId="8">#REF!</definedName>
    <definedName name="kkk" localSheetId="9">#REF!</definedName>
    <definedName name="kkk">#REF!</definedName>
    <definedName name="lfc" localSheetId="0">+TEXT(IF(AND(OR(DAY([1]!FECHA)&gt;=1,DAY([1]!FECHA)&lt;=10),MONTH([1]!FECHA)=1),YEAR([1]!FECHA)-1,YEAR([1]!FECHA)),"0")</definedName>
    <definedName name="lfc" localSheetId="1">+TEXT(IF(AND(OR(DAY([1]!FECHA)&gt;=1,DAY([1]!FECHA)&lt;=10),MONTH([1]!FECHA)=1),YEAR([1]!FECHA)-1,YEAR([1]!FECHA)),"0")</definedName>
    <definedName name="lfc" localSheetId="2">+TEXT(IF(AND(OR(DAY([1]!FECHA)&gt;=1,DAY([1]!FECHA)&lt;=10),MONTH([1]!FECHA)=1),YEAR([1]!FECHA)-1,YEAR([1]!FECHA)),"0")</definedName>
    <definedName name="lfc" localSheetId="3">+TEXT(IF(AND(OR(DAY([1]!FECHA)&gt;=1,DAY([1]!FECHA)&lt;=10),MONTH([1]!FECHA)=1),YEAR([1]!FECHA)-1,YEAR([1]!FECHA)),"0")</definedName>
    <definedName name="lfc" localSheetId="4">+TEXT(IF(AND(OR(DAY([1]!FECHA)&gt;=1,DAY([1]!FECHA)&lt;=10),MONTH([1]!FECHA)=1),YEAR([1]!FECHA)-1,YEAR([1]!FECHA)),"0")</definedName>
    <definedName name="lfc" localSheetId="5">+TEXT(IF(AND(OR(DAY([1]!FECHA)&gt;=1,DAY([1]!FECHA)&lt;=10),MONTH([1]!FECHA)=1),YEAR([1]!FECHA)-1,YEAR([1]!FECHA)),"0")</definedName>
    <definedName name="lfc" localSheetId="6">+TEXT(IF(AND(OR(DAY([2]!FECHA)&gt;=1,DAY([2]!FECHA)&lt;=10),MONTH([2]!FECHA)=1),YEAR([2]!FECHA)-1,YEAR([2]!FECHA)),"0")</definedName>
    <definedName name="lfc" localSheetId="7">+TEXT(IF(AND(OR(DAY([3]!FECHA)&gt;=1,DAY([3]!FECHA)&lt;=10),MONTH([3]!FECHA)=1),YEAR([3]!FECHA)-1,YEAR([3]!FECHA)),"0")</definedName>
    <definedName name="lfc" localSheetId="8">+TEXT(IF(AND(OR(DAY([1]!FECHA)&gt;=1,DAY([1]!FECHA)&lt;=10),MONTH([1]!FECHA)=1),YEAR([1]!FECHA)-1,YEAR([1]!FECHA)),"0")</definedName>
    <definedName name="lfc" localSheetId="9">+TEXT(IF(AND(OR(DAY([1]!FECHA)&gt;=1,DAY([1]!FECHA)&lt;=10),MONTH([1]!FECHA)=1),YEAR([1]!FECHA)-1,YEAR([1]!FECHA)),"0")</definedName>
    <definedName name="lfc">+TEXT(IF(AND(OR(DAY([1]!FECHA)&gt;=1,DAY([1]!FECHA)&lt;=10),MONTH([1]!FECHA)=1),YEAR([1]!FECHA)-1,YEAR([1]!FECHA)),"0")</definedName>
    <definedName name="LFCE">'[20] '!$N$99:$S$143</definedName>
    <definedName name="LFCM">'[20] '!$N$51:$S$95</definedName>
    <definedName name="LFCO">'[20] '!$N$3:$S$47</definedName>
    <definedName name="lll" localSheetId="0">[1]!OCT&amp;[1]!NOV&amp;[1]!DIC</definedName>
    <definedName name="lll" localSheetId="1">[1]!OCT&amp;[1]!NOV&amp;[1]!DIC</definedName>
    <definedName name="lll" localSheetId="2">[1]!OCT&amp;[1]!NOV&amp;[1]!DIC</definedName>
    <definedName name="lll" localSheetId="3">[1]!OCT&amp;[1]!NOV&amp;[1]!DIC</definedName>
    <definedName name="lll" localSheetId="4">[1]!OCT&amp;[1]!NOV&amp;[1]!DIC</definedName>
    <definedName name="lll" localSheetId="5">[1]!OCT&amp;[1]!NOV&amp;[1]!DIC</definedName>
    <definedName name="lll" localSheetId="6">[2]!OCT&amp;[2]!NOV&amp;[2]!DIC</definedName>
    <definedName name="lll" localSheetId="7">[3]!OCT&amp;[3]!NOV&amp;[3]!DIC</definedName>
    <definedName name="lll" localSheetId="8">[1]!OCT&amp;[1]!NOV&amp;[1]!DIC</definedName>
    <definedName name="lll" localSheetId="9">[1]!OCT&amp;[1]!NOV&amp;[1]!DIC</definedName>
    <definedName name="lll">[1]!OCT&amp;[1]!NOV&amp;[1]!DIC</definedName>
    <definedName name="LOTE96" localSheetId="0">#REF!</definedName>
    <definedName name="LOTE96" localSheetId="1">#REF!</definedName>
    <definedName name="LOTE96" localSheetId="2">#REF!</definedName>
    <definedName name="LOTE96" localSheetId="3">#REF!</definedName>
    <definedName name="LOTE96" localSheetId="4">#REF!</definedName>
    <definedName name="LOTE96" localSheetId="5">#REF!</definedName>
    <definedName name="LOTE96" localSheetId="6">#REF!</definedName>
    <definedName name="LOTE96" localSheetId="7">#REF!</definedName>
    <definedName name="LOTE96" localSheetId="8">#REF!</definedName>
    <definedName name="LOTE96" localSheetId="9">#REF!</definedName>
    <definedName name="LOTE96">#REF!</definedName>
    <definedName name="LUCY">#N/A</definedName>
    <definedName name="LYFC96" localSheetId="0">#REF!</definedName>
    <definedName name="LYFC96" localSheetId="1">#REF!</definedName>
    <definedName name="LYFC96" localSheetId="2">#REF!</definedName>
    <definedName name="LYFC96" localSheetId="3">#REF!</definedName>
    <definedName name="LYFC96" localSheetId="4">#REF!</definedName>
    <definedName name="LYFC96" localSheetId="5">#REF!</definedName>
    <definedName name="LYFC96" localSheetId="6">#REF!</definedName>
    <definedName name="LYFC96" localSheetId="7">#REF!</definedName>
    <definedName name="LYFC96" localSheetId="8">#REF!</definedName>
    <definedName name="LYFC96" localSheetId="9">#REF!</definedName>
    <definedName name="LYFC96">#REF!</definedName>
    <definedName name="m" localSheetId="0">[1]!MAR&amp;[1]!ABR&amp;[1]!MAY&amp;[1]!JUN&amp;[1]!JUL&amp;[1]!AGO</definedName>
    <definedName name="m" localSheetId="1">[1]!MAR&amp;[1]!ABR&amp;[1]!MAY&amp;[1]!JUN&amp;[1]!JUL&amp;[1]!AGO</definedName>
    <definedName name="m" localSheetId="2">[1]!MAR&amp;[1]!ABR&amp;[1]!MAY&amp;[1]!JUN&amp;[1]!JUL&amp;[1]!AGO</definedName>
    <definedName name="m" localSheetId="3">[1]!MAR&amp;[1]!ABR&amp;[1]!MAY&amp;[1]!JUN&amp;[1]!JUL&amp;[1]!AGO</definedName>
    <definedName name="m" localSheetId="4">[1]!MAR&amp;[1]!ABR&amp;[1]!MAY&amp;[1]!JUN&amp;[1]!JUL&amp;[1]!AGO</definedName>
    <definedName name="m" localSheetId="5">[1]!MAR&amp;[1]!ABR&amp;[1]!MAY&amp;[1]!JUN&amp;[1]!JUL&amp;[1]!AGO</definedName>
    <definedName name="m" localSheetId="6">[2]!MAR&amp;[2]!ABR&amp;[2]!MAY&amp;[2]!JUN&amp;[2]!JUL&amp;[2]!AGO</definedName>
    <definedName name="m" localSheetId="7">[3]!MAR&amp;[3]!ABR&amp;[3]!MAY&amp;[3]!JUN&amp;[3]!JUL&amp;[3]!AGO</definedName>
    <definedName name="m" localSheetId="8">[1]!MAR&amp;[1]!ABR&amp;[1]!MAY&amp;[1]!JUN&amp;[1]!JUL&amp;[1]!AGO</definedName>
    <definedName name="m" localSheetId="9">[1]!MAR&amp;[1]!ABR&amp;[1]!MAY&amp;[1]!JUN&amp;[1]!JUL&amp;[1]!AGO</definedName>
    <definedName name="m">[1]!MAR&amp;[1]!ABR&amp;[1]!MAY&amp;[1]!JUN&amp;[1]!JUL&amp;[1]!AGO</definedName>
    <definedName name="mamá">'[8]Premisas IMSS'!$M$14</definedName>
    <definedName name="maña">'[8]Premisas IMSS'!$M$13</definedName>
    <definedName name="MAR">"; MARZO.- "&amp;TEXT([13]edofza03!$C$24,"#,##0")</definedName>
    <definedName name="MARI">#N/A</definedName>
    <definedName name="MAS" localSheetId="0" hidden="1">{"Bruto",#N/A,FALSE,"CONV3T.XLS";"Neto",#N/A,FALSE,"CONV3T.XLS";"UnoB",#N/A,FALSE,"CONV3T.XLS";"Bruto",#N/A,FALSE,"CONV4T.XLS";"Neto",#N/A,FALSE,"CONV4T.XLS";"UnoB",#N/A,FALSE,"CONV4T.XLS"}</definedName>
    <definedName name="MAS" localSheetId="1" hidden="1">{"Bruto",#N/A,FALSE,"CONV3T.XLS";"Neto",#N/A,FALSE,"CONV3T.XLS";"UnoB",#N/A,FALSE,"CONV3T.XLS";"Bruto",#N/A,FALSE,"CONV4T.XLS";"Neto",#N/A,FALSE,"CONV4T.XLS";"UnoB",#N/A,FALSE,"CONV4T.XLS"}</definedName>
    <definedName name="MAS" localSheetId="2" hidden="1">{"Bruto",#N/A,FALSE,"CONV3T.XLS";"Neto",#N/A,FALSE,"CONV3T.XLS";"UnoB",#N/A,FALSE,"CONV3T.XLS";"Bruto",#N/A,FALSE,"CONV4T.XLS";"Neto",#N/A,FALSE,"CONV4T.XLS";"UnoB",#N/A,FALSE,"CONV4T.XLS"}</definedName>
    <definedName name="MAS" localSheetId="3" hidden="1">{"Bruto",#N/A,FALSE,"CONV3T.XLS";"Neto",#N/A,FALSE,"CONV3T.XLS";"UnoB",#N/A,FALSE,"CONV3T.XLS";"Bruto",#N/A,FALSE,"CONV4T.XLS";"Neto",#N/A,FALSE,"CONV4T.XLS";"UnoB",#N/A,FALSE,"CONV4T.XLS"}</definedName>
    <definedName name="MAS" localSheetId="4" hidden="1">{"Bruto",#N/A,FALSE,"CONV3T.XLS";"Neto",#N/A,FALSE,"CONV3T.XLS";"UnoB",#N/A,FALSE,"CONV3T.XLS";"Bruto",#N/A,FALSE,"CONV4T.XLS";"Neto",#N/A,FALSE,"CONV4T.XLS";"UnoB",#N/A,FALSE,"CONV4T.XLS"}</definedName>
    <definedName name="MAS" localSheetId="5" hidden="1">{"Bruto",#N/A,FALSE,"CONV3T.XLS";"Neto",#N/A,FALSE,"CONV3T.XLS";"UnoB",#N/A,FALSE,"CONV3T.XLS";"Bruto",#N/A,FALSE,"CONV4T.XLS";"Neto",#N/A,FALSE,"CONV4T.XLS";"UnoB",#N/A,FALSE,"CONV4T.XLS"}</definedName>
    <definedName name="MAS" localSheetId="6" hidden="1">{"Bruto",#N/A,FALSE,"CONV3T.XLS";"Neto",#N/A,FALSE,"CONV3T.XLS";"UnoB",#N/A,FALSE,"CONV3T.XLS";"Bruto",#N/A,FALSE,"CONV4T.XLS";"Neto",#N/A,FALSE,"CONV4T.XLS";"UnoB",#N/A,FALSE,"CONV4T.XLS"}</definedName>
    <definedName name="MAS" localSheetId="7" hidden="1">{"Bruto",#N/A,FALSE,"CONV3T.XLS";"Neto",#N/A,FALSE,"CONV3T.XLS";"UnoB",#N/A,FALSE,"CONV3T.XLS";"Bruto",#N/A,FALSE,"CONV4T.XLS";"Neto",#N/A,FALSE,"CONV4T.XLS";"UnoB",#N/A,FALSE,"CONV4T.XLS"}</definedName>
    <definedName name="MAS" localSheetId="8" hidden="1">{"Bruto",#N/A,FALSE,"CONV3T.XLS";"Neto",#N/A,FALSE,"CONV3T.XLS";"UnoB",#N/A,FALSE,"CONV3T.XLS";"Bruto",#N/A,FALSE,"CONV4T.XLS";"Neto",#N/A,FALSE,"CONV4T.XLS";"UnoB",#N/A,FALSE,"CONV4T.XLS"}</definedName>
    <definedName name="MAS" localSheetId="9" hidden="1">{"Bruto",#N/A,FALSE,"CONV3T.XLS";"Neto",#N/A,FALSE,"CONV3T.XLS";"UnoB",#N/A,FALSE,"CONV3T.XLS";"Bruto",#N/A,FALSE,"CONV4T.XLS";"Neto",#N/A,FALSE,"CONV4T.XLS";"UnoB",#N/A,FALSE,"CONV4T.XLS"}</definedName>
    <definedName name="MAS" hidden="1">{"Bruto",#N/A,FALSE,"CONV3T.XLS";"Neto",#N/A,FALSE,"CONV3T.XLS";"UnoB",#N/A,FALSE,"CONV3T.XLS";"Bruto",#N/A,FALSE,"CONV4T.XLS";"Neto",#N/A,FALSE,"CONV4T.XLS";"UnoB",#N/A,FALSE,"CONV4T.XLS"}</definedName>
    <definedName name="MAY">"; MAYO.- "&amp;TEXT([13]edofza05!$C$24,"#,##0")</definedName>
    <definedName name="MES">[13]Hoja1!$A$3</definedName>
    <definedName name="Mesppto" localSheetId="0">#REF!</definedName>
    <definedName name="Mesppto" localSheetId="1">#REF!</definedName>
    <definedName name="Mesppto" localSheetId="2">#REF!</definedName>
    <definedName name="Mesppto" localSheetId="3">#REF!</definedName>
    <definedName name="Mesppto" localSheetId="4">#REF!</definedName>
    <definedName name="Mesppto" localSheetId="5">#REF!</definedName>
    <definedName name="Mesppto" localSheetId="6">#REF!</definedName>
    <definedName name="Mesppto" localSheetId="7">#REF!</definedName>
    <definedName name="Mesppto" localSheetId="8">#REF!</definedName>
    <definedName name="Mesppto" localSheetId="9">#REF!</definedName>
    <definedName name="Mesppto">#REF!</definedName>
    <definedName name="METAS" localSheetId="0">[11]BANPRO99!#REF!</definedName>
    <definedName name="METAS" localSheetId="1">[11]BANPRO99!#REF!</definedName>
    <definedName name="METAS" localSheetId="2">[11]BANPRO99!#REF!</definedName>
    <definedName name="METAS" localSheetId="3">[11]BANPRO99!#REF!</definedName>
    <definedName name="METAS" localSheetId="4">[11]BANPRO99!#REF!</definedName>
    <definedName name="METAS" localSheetId="5">[11]BANPRO99!#REF!</definedName>
    <definedName name="METAS" localSheetId="6">[11]BANPRO99!#REF!</definedName>
    <definedName name="METAS" localSheetId="7">[11]BANPRO99!#REF!</definedName>
    <definedName name="METAS" localSheetId="8">[11]BANPRO99!#REF!</definedName>
    <definedName name="METAS" localSheetId="9">[11]BANPRO99!#REF!</definedName>
    <definedName name="METAS">[11]BANPRO99!#REF!</definedName>
    <definedName name="modif_anual" localSheetId="1">#REF!</definedName>
    <definedName name="modif_anual" localSheetId="2">#REF!</definedName>
    <definedName name="modif_anual" localSheetId="3">#REF!</definedName>
    <definedName name="modif_anual" localSheetId="4">#REF!</definedName>
    <definedName name="modif_anual" localSheetId="5">#REF!</definedName>
    <definedName name="modif_anual" localSheetId="6">#REF!</definedName>
    <definedName name="modif_anual" localSheetId="7">#REF!</definedName>
    <definedName name="modif_anual" localSheetId="8">#REF!</definedName>
    <definedName name="modif_anual" localSheetId="9">#REF!</definedName>
    <definedName name="modif_anual">#REF!</definedName>
    <definedName name="Modif00" localSheetId="0">#REF!</definedName>
    <definedName name="Modif00" localSheetId="1">#REF!</definedName>
    <definedName name="Modif00" localSheetId="2">#REF!</definedName>
    <definedName name="Modif00" localSheetId="3">#REF!</definedName>
    <definedName name="Modif00" localSheetId="4">#REF!</definedName>
    <definedName name="Modif00" localSheetId="5">#REF!</definedName>
    <definedName name="Modif00" localSheetId="6">#REF!</definedName>
    <definedName name="Modif00" localSheetId="7">#REF!</definedName>
    <definedName name="Modif00" localSheetId="8">#REF!</definedName>
    <definedName name="Modif00" localSheetId="9">#REF!</definedName>
    <definedName name="Modif00">#REF!</definedName>
    <definedName name="modifalmes" localSheetId="1">#REF!</definedName>
    <definedName name="modifalmes" localSheetId="2">#REF!</definedName>
    <definedName name="modifalmes" localSheetId="3">#REF!</definedName>
    <definedName name="modifalmes" localSheetId="4">#REF!</definedName>
    <definedName name="modifalmes" localSheetId="5">#REF!</definedName>
    <definedName name="modifalmes" localSheetId="6">#REF!</definedName>
    <definedName name="modifalmes" localSheetId="7">#REF!</definedName>
    <definedName name="modifalmes" localSheetId="8">#REF!</definedName>
    <definedName name="modifalmes" localSheetId="9">#REF!</definedName>
    <definedName name="modifalmes">#REF!</definedName>
    <definedName name="mor" localSheetId="0" hidden="1">{"Bruto",#N/A,FALSE,"CONV3T.XLS";"Neto",#N/A,FALSE,"CONV3T.XLS";"UnoB",#N/A,FALSE,"CONV3T.XLS";"Bruto",#N/A,FALSE,"CONV4T.XLS";"Neto",#N/A,FALSE,"CONV4T.XLS";"UnoB",#N/A,FALSE,"CONV4T.XLS"}</definedName>
    <definedName name="mor" localSheetId="1" hidden="1">{"Bruto",#N/A,FALSE,"CONV3T.XLS";"Neto",#N/A,FALSE,"CONV3T.XLS";"UnoB",#N/A,FALSE,"CONV3T.XLS";"Bruto",#N/A,FALSE,"CONV4T.XLS";"Neto",#N/A,FALSE,"CONV4T.XLS";"UnoB",#N/A,FALSE,"CONV4T.XLS"}</definedName>
    <definedName name="mor" localSheetId="2" hidden="1">{"Bruto",#N/A,FALSE,"CONV3T.XLS";"Neto",#N/A,FALSE,"CONV3T.XLS";"UnoB",#N/A,FALSE,"CONV3T.XLS";"Bruto",#N/A,FALSE,"CONV4T.XLS";"Neto",#N/A,FALSE,"CONV4T.XLS";"UnoB",#N/A,FALSE,"CONV4T.XLS"}</definedName>
    <definedName name="mor" localSheetId="3" hidden="1">{"Bruto",#N/A,FALSE,"CONV3T.XLS";"Neto",#N/A,FALSE,"CONV3T.XLS";"UnoB",#N/A,FALSE,"CONV3T.XLS";"Bruto",#N/A,FALSE,"CONV4T.XLS";"Neto",#N/A,FALSE,"CONV4T.XLS";"UnoB",#N/A,FALSE,"CONV4T.XLS"}</definedName>
    <definedName name="mor" localSheetId="4" hidden="1">{"Bruto",#N/A,FALSE,"CONV3T.XLS";"Neto",#N/A,FALSE,"CONV3T.XLS";"UnoB",#N/A,FALSE,"CONV3T.XLS";"Bruto",#N/A,FALSE,"CONV4T.XLS";"Neto",#N/A,FALSE,"CONV4T.XLS";"UnoB",#N/A,FALSE,"CONV4T.XLS"}</definedName>
    <definedName name="mor" localSheetId="5" hidden="1">{"Bruto",#N/A,FALSE,"CONV3T.XLS";"Neto",#N/A,FALSE,"CONV3T.XLS";"UnoB",#N/A,FALSE,"CONV3T.XLS";"Bruto",#N/A,FALSE,"CONV4T.XLS";"Neto",#N/A,FALSE,"CONV4T.XLS";"UnoB",#N/A,FALSE,"CONV4T.XLS"}</definedName>
    <definedName name="mor" localSheetId="6" hidden="1">{"Bruto",#N/A,FALSE,"CONV3T.XLS";"Neto",#N/A,FALSE,"CONV3T.XLS";"UnoB",#N/A,FALSE,"CONV3T.XLS";"Bruto",#N/A,FALSE,"CONV4T.XLS";"Neto",#N/A,FALSE,"CONV4T.XLS";"UnoB",#N/A,FALSE,"CONV4T.XLS"}</definedName>
    <definedName name="mor" localSheetId="7" hidden="1">{"Bruto",#N/A,FALSE,"CONV3T.XLS";"Neto",#N/A,FALSE,"CONV3T.XLS";"UnoB",#N/A,FALSE,"CONV3T.XLS";"Bruto",#N/A,FALSE,"CONV4T.XLS";"Neto",#N/A,FALSE,"CONV4T.XLS";"UnoB",#N/A,FALSE,"CONV4T.XLS"}</definedName>
    <definedName name="mor" localSheetId="8" hidden="1">{"Bruto",#N/A,FALSE,"CONV3T.XLS";"Neto",#N/A,FALSE,"CONV3T.XLS";"UnoB",#N/A,FALSE,"CONV3T.XLS";"Bruto",#N/A,FALSE,"CONV4T.XLS";"Neto",#N/A,FALSE,"CONV4T.XLS";"UnoB",#N/A,FALSE,"CONV4T.XLS"}</definedName>
    <definedName name="mor" localSheetId="9" hidden="1">{"Bruto",#N/A,FALSE,"CONV3T.XLS";"Neto",#N/A,FALSE,"CONV3T.XLS";"UnoB",#N/A,FALSE,"CONV3T.XLS";"Bruto",#N/A,FALSE,"CONV4T.XLS";"Neto",#N/A,FALSE,"CONV4T.XLS";"UnoB",#N/A,FALSE,"CONV4T.XLS"}</definedName>
    <definedName name="mor" hidden="1">{"Bruto",#N/A,FALSE,"CONV3T.XLS";"Neto",#N/A,FALSE,"CONV3T.XLS";"UnoB",#N/A,FALSE,"CONV3T.XLS";"Bruto",#N/A,FALSE,"CONV4T.XLS";"Neto",#N/A,FALSE,"CONV4T.XLS";"UnoB",#N/A,FALSE,"CONV4T.XLS"}</definedName>
    <definedName name="mtr">'[8]Premisas IMSS'!$M$15</definedName>
    <definedName name="mun" localSheetId="0">[1]!ABR&amp;[1]!MAY&amp;[1]!JUN&amp;[1]!JUL&amp;[1]!AGO&amp;[1]!SEP</definedName>
    <definedName name="mun" localSheetId="1">[1]!ABR&amp;[1]!MAY&amp;[1]!JUN&amp;[1]!JUL&amp;[1]!AGO&amp;[1]!SEP</definedName>
    <definedName name="mun" localSheetId="2">[1]!ABR&amp;[1]!MAY&amp;[1]!JUN&amp;[1]!JUL&amp;[1]!AGO&amp;[1]!SEP</definedName>
    <definedName name="mun" localSheetId="3">[1]!ABR&amp;[1]!MAY&amp;[1]!JUN&amp;[1]!JUL&amp;[1]!AGO&amp;[1]!SEP</definedName>
    <definedName name="mun" localSheetId="4">[1]!ABR&amp;[1]!MAY&amp;[1]!JUN&amp;[1]!JUL&amp;[1]!AGO&amp;[1]!SEP</definedName>
    <definedName name="mun" localSheetId="5">[1]!ABR&amp;[1]!MAY&amp;[1]!JUN&amp;[1]!JUL&amp;[1]!AGO&amp;[1]!SEP</definedName>
    <definedName name="mun" localSheetId="6">[2]!ABR&amp;[2]!MAY&amp;[2]!JUN&amp;[2]!JUL&amp;[2]!AGO&amp;[2]!SEP</definedName>
    <definedName name="mun" localSheetId="7">[3]!ABR&amp;[3]!MAY&amp;[3]!JUN&amp;[3]!JUL&amp;[3]!AGO&amp;[3]!SEP</definedName>
    <definedName name="mun" localSheetId="8">[1]!ABR&amp;[1]!MAY&amp;[1]!JUN&amp;[1]!JUL&amp;[1]!AGO&amp;[1]!SEP</definedName>
    <definedName name="mun" localSheetId="9">[1]!ABR&amp;[1]!MAY&amp;[1]!JUN&amp;[1]!JUL&amp;[1]!AGO&amp;[1]!SEP</definedName>
    <definedName name="mun">[1]!ABR&amp;[1]!MAY&amp;[1]!JUN&amp;[1]!JUL&amp;[1]!AGO&amp;[1]!SEP</definedName>
    <definedName name="NINGUNO" localSheetId="0">[1]!SEP&amp;[1]!OCT&amp;[1]!NOV&amp;[1]!DIC</definedName>
    <definedName name="NINGUNO" localSheetId="1">[1]!SEP&amp;[1]!OCT&amp;[1]!NOV&amp;[1]!DIC</definedName>
    <definedName name="NINGUNO" localSheetId="2">[1]!SEP&amp;[1]!OCT&amp;[1]!NOV&amp;[1]!DIC</definedName>
    <definedName name="NINGUNO" localSheetId="3">[1]!SEP&amp;[1]!OCT&amp;[1]!NOV&amp;[1]!DIC</definedName>
    <definedName name="NINGUNO" localSheetId="4">[1]!SEP&amp;[1]!OCT&amp;[1]!NOV&amp;[1]!DIC</definedName>
    <definedName name="NINGUNO" localSheetId="5">[1]!SEP&amp;[1]!OCT&amp;[1]!NOV&amp;[1]!DIC</definedName>
    <definedName name="NINGUNO" localSheetId="6">[2]!SEP&amp;[2]!OCT&amp;[2]!NOV&amp;[2]!DIC</definedName>
    <definedName name="NINGUNO" localSheetId="7">[3]!SEP&amp;[3]!OCT&amp;[3]!NOV&amp;[3]!DIC</definedName>
    <definedName name="NINGUNO" localSheetId="8">[1]!SEP&amp;[1]!OCT&amp;[1]!NOV&amp;[1]!DIC</definedName>
    <definedName name="NINGUNO" localSheetId="9">[1]!SEP&amp;[1]!OCT&amp;[1]!NOV&amp;[1]!DIC</definedName>
    <definedName name="NINGUNO">[1]!SEP&amp;[1]!OCT&amp;[1]!NOV&amp;[1]!DIC</definedName>
    <definedName name="NIV">#N/A</definedName>
    <definedName name="NOV">"; NOVIEMBRE.- "&amp;TEXT([13]edofza11!$C$45,"#,##0")</definedName>
    <definedName name="nuevo" localSheetId="0" hidden="1">#REF!</definedName>
    <definedName name="nuevo" localSheetId="1" hidden="1">#REF!</definedName>
    <definedName name="nuevo" localSheetId="2" hidden="1">#REF!</definedName>
    <definedName name="nuevo" localSheetId="3" hidden="1">#REF!</definedName>
    <definedName name="nuevo" localSheetId="4" hidden="1">#REF!</definedName>
    <definedName name="nuevo" localSheetId="5" hidden="1">#REF!</definedName>
    <definedName name="nuevo" localSheetId="6" hidden="1">#REF!</definedName>
    <definedName name="nuevo" localSheetId="7" hidden="1">#REF!</definedName>
    <definedName name="nuevo" localSheetId="8" hidden="1">#REF!</definedName>
    <definedName name="nuevo" localSheetId="9" hidden="1">#REF!</definedName>
    <definedName name="nuevo" hidden="1">#REF!</definedName>
    <definedName name="ñ" localSheetId="0">+TEXT(IF(AND(OR(DAY([1]!FECHA)&gt;=1,DAY([1]!FECHA)&lt;=10),MONTH([1]!FECHA)=1),YEAR([1]!FECHA)-1,YEAR([1]!FECHA)),"0")</definedName>
    <definedName name="ñ" localSheetId="1">+TEXT(IF(AND(OR(DAY([1]!FECHA)&gt;=1,DAY([1]!FECHA)&lt;=10),MONTH([1]!FECHA)=1),YEAR([1]!FECHA)-1,YEAR([1]!FECHA)),"0")</definedName>
    <definedName name="ñ" localSheetId="2">+TEXT(IF(AND(OR(DAY([1]!FECHA)&gt;=1,DAY([1]!FECHA)&lt;=10),MONTH([1]!FECHA)=1),YEAR([1]!FECHA)-1,YEAR([1]!FECHA)),"0")</definedName>
    <definedName name="ñ" localSheetId="3">+TEXT(IF(AND(OR(DAY([1]!FECHA)&gt;=1,DAY([1]!FECHA)&lt;=10),MONTH([1]!FECHA)=1),YEAR([1]!FECHA)-1,YEAR([1]!FECHA)),"0")</definedName>
    <definedName name="ñ" localSheetId="4">+TEXT(IF(AND(OR(DAY([1]!FECHA)&gt;=1,DAY([1]!FECHA)&lt;=10),MONTH([1]!FECHA)=1),YEAR([1]!FECHA)-1,YEAR([1]!FECHA)),"0")</definedName>
    <definedName name="ñ" localSheetId="5">+TEXT(IF(AND(OR(DAY([1]!FECHA)&gt;=1,DAY([1]!FECHA)&lt;=10),MONTH([1]!FECHA)=1),YEAR([1]!FECHA)-1,YEAR([1]!FECHA)),"0")</definedName>
    <definedName name="ñ" localSheetId="6">+TEXT(IF(AND(OR(DAY([2]!FECHA)&gt;=1,DAY([2]!FECHA)&lt;=10),MONTH([2]!FECHA)=1),YEAR([2]!FECHA)-1,YEAR([2]!FECHA)),"0")</definedName>
    <definedName name="ñ" localSheetId="7">+TEXT(IF(AND(OR(DAY([3]!FECHA)&gt;=1,DAY([3]!FECHA)&lt;=10),MONTH([3]!FECHA)=1),YEAR([3]!FECHA)-1,YEAR([3]!FECHA)),"0")</definedName>
    <definedName name="ñ" localSheetId="8">+TEXT(IF(AND(OR(DAY([1]!FECHA)&gt;=1,DAY([1]!FECHA)&lt;=10),MONTH([1]!FECHA)=1),YEAR([1]!FECHA)-1,YEAR([1]!FECHA)),"0")</definedName>
    <definedName name="ñ" localSheetId="9">+TEXT(IF(AND(OR(DAY([1]!FECHA)&gt;=1,DAY([1]!FECHA)&lt;=10),MONTH([1]!FECHA)=1),YEAR([1]!FECHA)-1,YEAR([1]!FECHA)),"0")</definedName>
    <definedName name="ñ">+TEXT(IF(AND(OR(DAY([1]!FECHA)&gt;=1,DAY([1]!FECHA)&lt;=10),MONTH([1]!FECHA)=1),YEAR([1]!FECHA)-1,YEAR([1]!FECHA)),"0")</definedName>
    <definedName name="ÑÑÑ" localSheetId="0">[1]!AGO&amp;[1]!SEP&amp;[1]!OCT&amp;[1]!NOV&amp;[1]!DIC</definedName>
    <definedName name="ÑÑÑ" localSheetId="1">[1]!AGO&amp;[1]!SEP&amp;[1]!OCT&amp;[1]!NOV&amp;[1]!DIC</definedName>
    <definedName name="ÑÑÑ" localSheetId="2">[1]!AGO&amp;[1]!SEP&amp;[1]!OCT&amp;[1]!NOV&amp;[1]!DIC</definedName>
    <definedName name="ÑÑÑ" localSheetId="3">[1]!AGO&amp;[1]!SEP&amp;[1]!OCT&amp;[1]!NOV&amp;[1]!DIC</definedName>
    <definedName name="ÑÑÑ" localSheetId="4">[1]!AGO&amp;[1]!SEP&amp;[1]!OCT&amp;[1]!NOV&amp;[1]!DIC</definedName>
    <definedName name="ÑÑÑ" localSheetId="5">[1]!AGO&amp;[1]!SEP&amp;[1]!OCT&amp;[1]!NOV&amp;[1]!DIC</definedName>
    <definedName name="ÑÑÑ" localSheetId="6">[2]!AGO&amp;[2]!SEP&amp;[2]!OCT&amp;[2]!NOV&amp;[2]!DIC</definedName>
    <definedName name="ÑÑÑ" localSheetId="7">[3]!AGO&amp;[3]!SEP&amp;[3]!OCT&amp;[3]!NOV&amp;[3]!DIC</definedName>
    <definedName name="ÑÑÑ" localSheetId="8">[1]!AGO&amp;[1]!SEP&amp;[1]!OCT&amp;[1]!NOV&amp;[1]!DIC</definedName>
    <definedName name="ÑÑÑ" localSheetId="9">[1]!AGO&amp;[1]!SEP&amp;[1]!OCT&amp;[1]!NOV&amp;[1]!DIC</definedName>
    <definedName name="ÑÑÑ">[1]!AGO&amp;[1]!SEP&amp;[1]!OCT&amp;[1]!NOV&amp;[1]!DIC</definedName>
    <definedName name="OBRA_DEF">#N/A</definedName>
    <definedName name="OCT">"; OCTUBRE.- "&amp;TEXT([13]edofza10!$C$24,"#,##0")</definedName>
    <definedName name="oic">[35]oics!$C$2:$D$21</definedName>
    <definedName name="oooo" localSheetId="0">#REF!</definedName>
    <definedName name="oooo" localSheetId="1">#REF!</definedName>
    <definedName name="oooo" localSheetId="2">#REF!</definedName>
    <definedName name="oooo" localSheetId="3">#REF!</definedName>
    <definedName name="oooo" localSheetId="4">#REF!</definedName>
    <definedName name="oooo" localSheetId="5">#REF!</definedName>
    <definedName name="oooo" localSheetId="6">#REF!</definedName>
    <definedName name="oooo" localSheetId="7">#REF!</definedName>
    <definedName name="oooo" localSheetId="8">#REF!</definedName>
    <definedName name="oooo" localSheetId="9">#REF!</definedName>
    <definedName name="oooo">#REF!</definedName>
    <definedName name="Original" localSheetId="1">#REF!</definedName>
    <definedName name="Original" localSheetId="2">#REF!</definedName>
    <definedName name="Original" localSheetId="3">#REF!</definedName>
    <definedName name="Original" localSheetId="4">#REF!</definedName>
    <definedName name="Original" localSheetId="5">#REF!</definedName>
    <definedName name="Original" localSheetId="6">#REF!</definedName>
    <definedName name="Original" localSheetId="7">#REF!</definedName>
    <definedName name="Original" localSheetId="8">#REF!</definedName>
    <definedName name="Original" localSheetId="9">#REF!</definedName>
    <definedName name="Original">#REF!</definedName>
    <definedName name="p" localSheetId="0">[36]SPC!#REF!</definedName>
    <definedName name="p" localSheetId="1">[36]SPC!#REF!</definedName>
    <definedName name="p" localSheetId="2">[36]SPC!#REF!</definedName>
    <definedName name="p" localSheetId="3">[36]SPC!#REF!</definedName>
    <definedName name="p" localSheetId="4">[36]SPC!#REF!</definedName>
    <definedName name="p" localSheetId="5">[36]SPC!#REF!</definedName>
    <definedName name="p" localSheetId="6">[36]SPC!#REF!</definedName>
    <definedName name="p" localSheetId="7">[36]SPC!#REF!</definedName>
    <definedName name="p" localSheetId="8">[36]SPC!#REF!</definedName>
    <definedName name="p" localSheetId="9">[36]SPC!#REF!</definedName>
    <definedName name="p">[36]SPC!#REF!</definedName>
    <definedName name="PAD" localSheetId="0">[11]BANPRO99!#REF!</definedName>
    <definedName name="PAD" localSheetId="1">[11]BANPRO99!#REF!</definedName>
    <definedName name="PAD" localSheetId="2">[11]BANPRO99!#REF!</definedName>
    <definedName name="PAD" localSheetId="3">[11]BANPRO99!#REF!</definedName>
    <definedName name="PAD" localSheetId="4">[11]BANPRO99!#REF!</definedName>
    <definedName name="PAD" localSheetId="5">[11]BANPRO99!#REF!</definedName>
    <definedName name="PAD" localSheetId="6">[11]BANPRO99!#REF!</definedName>
    <definedName name="PAD" localSheetId="7">[11]BANPRO99!#REF!</definedName>
    <definedName name="PAD" localSheetId="8">[11]BANPRO99!#REF!</definedName>
    <definedName name="PAD" localSheetId="9">[11]BANPRO99!#REF!</definedName>
    <definedName name="PAD">[11]BANPRO99!#REF!</definedName>
    <definedName name="pagadoalmes" localSheetId="1">#REF!</definedName>
    <definedName name="pagadoalmes" localSheetId="2">#REF!</definedName>
    <definedName name="pagadoalmes" localSheetId="3">#REF!</definedName>
    <definedName name="pagadoalmes" localSheetId="4">#REF!</definedName>
    <definedName name="pagadoalmes" localSheetId="5">#REF!</definedName>
    <definedName name="pagadoalmes" localSheetId="6">#REF!</definedName>
    <definedName name="pagadoalmes" localSheetId="7">#REF!</definedName>
    <definedName name="pagadoalmes" localSheetId="8">#REF!</definedName>
    <definedName name="pagadoalmes" localSheetId="9">#REF!</definedName>
    <definedName name="pagadoalmes">#REF!</definedName>
    <definedName name="paj" localSheetId="0" hidden="1">{"Bruto",#N/A,FALSE,"CONV3T.XLS";"Neto",#N/A,FALSE,"CONV3T.XLS";"UnoB",#N/A,FALSE,"CONV3T.XLS";"Bruto",#N/A,FALSE,"CONV4T.XLS";"Neto",#N/A,FALSE,"CONV4T.XLS";"UnoB",#N/A,FALSE,"CONV4T.XLS"}</definedName>
    <definedName name="paj" localSheetId="1" hidden="1">{"Bruto",#N/A,FALSE,"CONV3T.XLS";"Neto",#N/A,FALSE,"CONV3T.XLS";"UnoB",#N/A,FALSE,"CONV3T.XLS";"Bruto",#N/A,FALSE,"CONV4T.XLS";"Neto",#N/A,FALSE,"CONV4T.XLS";"UnoB",#N/A,FALSE,"CONV4T.XLS"}</definedName>
    <definedName name="paj" localSheetId="2" hidden="1">{"Bruto",#N/A,FALSE,"CONV3T.XLS";"Neto",#N/A,FALSE,"CONV3T.XLS";"UnoB",#N/A,FALSE,"CONV3T.XLS";"Bruto",#N/A,FALSE,"CONV4T.XLS";"Neto",#N/A,FALSE,"CONV4T.XLS";"UnoB",#N/A,FALSE,"CONV4T.XLS"}</definedName>
    <definedName name="paj" localSheetId="3" hidden="1">{"Bruto",#N/A,FALSE,"CONV3T.XLS";"Neto",#N/A,FALSE,"CONV3T.XLS";"UnoB",#N/A,FALSE,"CONV3T.XLS";"Bruto",#N/A,FALSE,"CONV4T.XLS";"Neto",#N/A,FALSE,"CONV4T.XLS";"UnoB",#N/A,FALSE,"CONV4T.XLS"}</definedName>
    <definedName name="paj" localSheetId="4" hidden="1">{"Bruto",#N/A,FALSE,"CONV3T.XLS";"Neto",#N/A,FALSE,"CONV3T.XLS";"UnoB",#N/A,FALSE,"CONV3T.XLS";"Bruto",#N/A,FALSE,"CONV4T.XLS";"Neto",#N/A,FALSE,"CONV4T.XLS";"UnoB",#N/A,FALSE,"CONV4T.XLS"}</definedName>
    <definedName name="paj" localSheetId="5" hidden="1">{"Bruto",#N/A,FALSE,"CONV3T.XLS";"Neto",#N/A,FALSE,"CONV3T.XLS";"UnoB",#N/A,FALSE,"CONV3T.XLS";"Bruto",#N/A,FALSE,"CONV4T.XLS";"Neto",#N/A,FALSE,"CONV4T.XLS";"UnoB",#N/A,FALSE,"CONV4T.XLS"}</definedName>
    <definedName name="paj" localSheetId="6" hidden="1">{"Bruto",#N/A,FALSE,"CONV3T.XLS";"Neto",#N/A,FALSE,"CONV3T.XLS";"UnoB",#N/A,FALSE,"CONV3T.XLS";"Bruto",#N/A,FALSE,"CONV4T.XLS";"Neto",#N/A,FALSE,"CONV4T.XLS";"UnoB",#N/A,FALSE,"CONV4T.XLS"}</definedName>
    <definedName name="paj" localSheetId="7" hidden="1">{"Bruto",#N/A,FALSE,"CONV3T.XLS";"Neto",#N/A,FALSE,"CONV3T.XLS";"UnoB",#N/A,FALSE,"CONV3T.XLS";"Bruto",#N/A,FALSE,"CONV4T.XLS";"Neto",#N/A,FALSE,"CONV4T.XLS";"UnoB",#N/A,FALSE,"CONV4T.XLS"}</definedName>
    <definedName name="paj" localSheetId="8" hidden="1">{"Bruto",#N/A,FALSE,"CONV3T.XLS";"Neto",#N/A,FALSE,"CONV3T.XLS";"UnoB",#N/A,FALSE,"CONV3T.XLS";"Bruto",#N/A,FALSE,"CONV4T.XLS";"Neto",#N/A,FALSE,"CONV4T.XLS";"UnoB",#N/A,FALSE,"CONV4T.XLS"}</definedName>
    <definedName name="paj" localSheetId="9" hidden="1">{"Bruto",#N/A,FALSE,"CONV3T.XLS";"Neto",#N/A,FALSE,"CONV3T.XLS";"UnoB",#N/A,FALSE,"CONV3T.XLS";"Bruto",#N/A,FALSE,"CONV4T.XLS";"Neto",#N/A,FALSE,"CONV4T.XLS";"UnoB",#N/A,FALSE,"CONV4T.XLS"}</definedName>
    <definedName name="paj" hidden="1">{"Bruto",#N/A,FALSE,"CONV3T.XLS";"Neto",#N/A,FALSE,"CONV3T.XLS";"UnoB",#N/A,FALSE,"CONV3T.XLS";"Bruto",#N/A,FALSE,"CONV4T.XLS";"Neto",#N/A,FALSE,"CONV4T.XLS";"UnoB",#N/A,FALSE,"CONV4T.XLS"}</definedName>
    <definedName name="papa">'[8]Premisas IMSS'!$M$15</definedName>
    <definedName name="PARTE" localSheetId="0">#REF!</definedName>
    <definedName name="PARTE" localSheetId="1">#REF!</definedName>
    <definedName name="PARTE" localSheetId="2">#REF!</definedName>
    <definedName name="PARTE" localSheetId="3">#REF!</definedName>
    <definedName name="PARTE" localSheetId="4">#REF!</definedName>
    <definedName name="PARTE" localSheetId="5">#REF!</definedName>
    <definedName name="PARTE" localSheetId="6">#REF!</definedName>
    <definedName name="PARTE" localSheetId="7">#REF!</definedName>
    <definedName name="PARTE" localSheetId="8">#REF!</definedName>
    <definedName name="PARTE" localSheetId="9">#REF!</definedName>
    <definedName name="PARTE">#REF!</definedName>
    <definedName name="PCONS" localSheetId="0">[11]BANPRO99!#REF!</definedName>
    <definedName name="PCONS" localSheetId="1">[11]BANPRO99!#REF!</definedName>
    <definedName name="PCONS" localSheetId="2">[11]BANPRO99!#REF!</definedName>
    <definedName name="PCONS" localSheetId="3">[11]BANPRO99!#REF!</definedName>
    <definedName name="PCONS" localSheetId="4">[11]BANPRO99!#REF!</definedName>
    <definedName name="PCONS" localSheetId="5">[11]BANPRO99!#REF!</definedName>
    <definedName name="PCONS" localSheetId="6">[11]BANPRO99!#REF!</definedName>
    <definedName name="PCONS" localSheetId="7">[11]BANPRO99!#REF!</definedName>
    <definedName name="PCONS" localSheetId="8">[11]BANPRO99!#REF!</definedName>
    <definedName name="PCONS" localSheetId="9">[11]BANPRO99!#REF!</definedName>
    <definedName name="PCONS">[11]BANPRO99!#REF!</definedName>
    <definedName name="pec" localSheetId="0">#REF!</definedName>
    <definedName name="pec" localSheetId="1">#REF!</definedName>
    <definedName name="pec" localSheetId="2">#REF!</definedName>
    <definedName name="pec" localSheetId="3">#REF!</definedName>
    <definedName name="pec" localSheetId="4">#REF!</definedName>
    <definedName name="pec" localSheetId="5">#REF!</definedName>
    <definedName name="pec" localSheetId="6">#REF!</definedName>
    <definedName name="pec" localSheetId="7">#REF!</definedName>
    <definedName name="pec" localSheetId="8">#REF!</definedName>
    <definedName name="pec" localSheetId="9">#REF!</definedName>
    <definedName name="pec">#REF!</definedName>
    <definedName name="pef" localSheetId="0">#REF!</definedName>
    <definedName name="pef" localSheetId="1">#REF!</definedName>
    <definedName name="pef" localSheetId="2">#REF!</definedName>
    <definedName name="pef" localSheetId="3">#REF!</definedName>
    <definedName name="pef" localSheetId="4">#REF!</definedName>
    <definedName name="pef" localSheetId="5">#REF!</definedName>
    <definedName name="pef" localSheetId="6">#REF!</definedName>
    <definedName name="pef" localSheetId="7">#REF!</definedName>
    <definedName name="pef" localSheetId="8">#REF!</definedName>
    <definedName name="pef" localSheetId="9">#REF!</definedName>
    <definedName name="pef">#REF!</definedName>
    <definedName name="PEMEXE">'[20] '!$B$99:$G$143</definedName>
    <definedName name="PEMEXM">'[20] '!$B$51:$G$95</definedName>
    <definedName name="PEMEXO">'[20] '!$B$3:$G$47</definedName>
    <definedName name="pendientepagomes" localSheetId="1">#REF!</definedName>
    <definedName name="pendientepagomes" localSheetId="2">#REF!</definedName>
    <definedName name="pendientepagomes" localSheetId="3">#REF!</definedName>
    <definedName name="pendientepagomes" localSheetId="4">#REF!</definedName>
    <definedName name="pendientepagomes" localSheetId="5">#REF!</definedName>
    <definedName name="pendientepagomes" localSheetId="6">#REF!</definedName>
    <definedName name="pendientepagomes" localSheetId="7">#REF!</definedName>
    <definedName name="pendientepagomes" localSheetId="8">#REF!</definedName>
    <definedName name="pendientepagomes" localSheetId="9">#REF!</definedName>
    <definedName name="pendientepagomes">#REF!</definedName>
    <definedName name="PER_EST1">#N/A</definedName>
    <definedName name="PER_EST2">#N/A</definedName>
    <definedName name="PER_REAL1">#N/A</definedName>
    <definedName name="PER_REAL2">#N/A</definedName>
    <definedName name="PEyM" localSheetId="0">[11]BANPRO99!#REF!</definedName>
    <definedName name="PEyM" localSheetId="1">[11]BANPRO99!#REF!</definedName>
    <definedName name="PEyM" localSheetId="2">[11]BANPRO99!#REF!</definedName>
    <definedName name="PEyM" localSheetId="3">[11]BANPRO99!#REF!</definedName>
    <definedName name="PEyM" localSheetId="4">[11]BANPRO99!#REF!</definedName>
    <definedName name="PEyM" localSheetId="5">[11]BANPRO99!#REF!</definedName>
    <definedName name="PEyM" localSheetId="6">[11]BANPRO99!#REF!</definedName>
    <definedName name="PEyM" localSheetId="7">[11]BANPRO99!#REF!</definedName>
    <definedName name="PEyM" localSheetId="8">[11]BANPRO99!#REF!</definedName>
    <definedName name="PEyM" localSheetId="9">[11]BANPRO99!#REF!</definedName>
    <definedName name="PEyM">[11]BANPRO99!#REF!</definedName>
    <definedName name="PGPS" localSheetId="0">[11]BANPRO99!#REF!</definedName>
    <definedName name="PGPS" localSheetId="1">[11]BANPRO99!#REF!</definedName>
    <definedName name="PGPS" localSheetId="2">[11]BANPRO99!#REF!</definedName>
    <definedName name="PGPS" localSheetId="3">[11]BANPRO99!#REF!</definedName>
    <definedName name="PGPS" localSheetId="4">[11]BANPRO99!#REF!</definedName>
    <definedName name="PGPS" localSheetId="5">[11]BANPRO99!#REF!</definedName>
    <definedName name="PGPS" localSheetId="6">[11]BANPRO99!#REF!</definedName>
    <definedName name="PGPS" localSheetId="7">[11]BANPRO99!#REF!</definedName>
    <definedName name="PGPS" localSheetId="8">[11]BANPRO99!#REF!</definedName>
    <definedName name="PGPS" localSheetId="9">[11]BANPRO99!#REF!</definedName>
    <definedName name="PGPS">[11]BANPRO99!#REF!</definedName>
    <definedName name="PIBR" localSheetId="0">#REF!</definedName>
    <definedName name="PIBR" localSheetId="1">#REF!</definedName>
    <definedName name="PIBR" localSheetId="2">#REF!</definedName>
    <definedName name="PIBR" localSheetId="3">#REF!</definedName>
    <definedName name="PIBR" localSheetId="4">#REF!</definedName>
    <definedName name="PIBR" localSheetId="5">#REF!</definedName>
    <definedName name="PIBR" localSheetId="6">#REF!</definedName>
    <definedName name="PIBR" localSheetId="7">#REF!</definedName>
    <definedName name="PIBR" localSheetId="8">#REF!</definedName>
    <definedName name="PIBR" localSheetId="9">#REF!</definedName>
    <definedName name="PIBR">#REF!</definedName>
    <definedName name="PIV" localSheetId="0">[11]BANPRO99!#REF!</definedName>
    <definedName name="PIV" localSheetId="1">[11]BANPRO99!#REF!</definedName>
    <definedName name="PIV" localSheetId="2">[11]BANPRO99!#REF!</definedName>
    <definedName name="PIV" localSheetId="3">[11]BANPRO99!#REF!</definedName>
    <definedName name="PIV" localSheetId="4">[11]BANPRO99!#REF!</definedName>
    <definedName name="PIV" localSheetId="5">[11]BANPRO99!#REF!</definedName>
    <definedName name="PIV" localSheetId="6">[11]BANPRO99!#REF!</definedName>
    <definedName name="PIV" localSheetId="7">[11]BANPRO99!#REF!</definedName>
    <definedName name="PIV" localSheetId="8">[11]BANPRO99!#REF!</definedName>
    <definedName name="PIV" localSheetId="9">[11]BANPRO99!#REF!</definedName>
    <definedName name="PIV">[11]BANPRO99!#REF!</definedName>
    <definedName name="PLAZAS">#N/A</definedName>
    <definedName name="PLAZAS2">#N/A</definedName>
    <definedName name="POA" localSheetId="0">[1]!OCT&amp;[1]!NOV&amp;[1]!DIC</definedName>
    <definedName name="POA" localSheetId="1">[1]!OCT&amp;[1]!NOV&amp;[1]!DIC</definedName>
    <definedName name="POA" localSheetId="2">[1]!OCT&amp;[1]!NOV&amp;[1]!DIC</definedName>
    <definedName name="POA" localSheetId="3">[1]!OCT&amp;[1]!NOV&amp;[1]!DIC</definedName>
    <definedName name="POA" localSheetId="4">[1]!OCT&amp;[1]!NOV&amp;[1]!DIC</definedName>
    <definedName name="POA" localSheetId="5">[1]!OCT&amp;[1]!NOV&amp;[1]!DIC</definedName>
    <definedName name="POA" localSheetId="6">[2]!OCT&amp;[2]!NOV&amp;[2]!DIC</definedName>
    <definedName name="POA" localSheetId="7">[3]!OCT&amp;[3]!NOV&amp;[3]!DIC</definedName>
    <definedName name="POA" localSheetId="8">[1]!OCT&amp;[1]!NOV&amp;[1]!DIC</definedName>
    <definedName name="POA" localSheetId="9">[1]!OCT&amp;[1]!NOV&amp;[1]!DIC</definedName>
    <definedName name="POA">[1]!OCT&amp;[1]!NOV&amp;[1]!DIC</definedName>
    <definedName name="POADO7" localSheetId="0">[1]!JUL&amp;[1]!AGO&amp;[1]!SEP&amp;[1]!OCT&amp;[1]!NOV</definedName>
    <definedName name="POADO7" localSheetId="1">[1]!JUL&amp;[1]!AGO&amp;[1]!SEP&amp;[1]!OCT&amp;[1]!NOV</definedName>
    <definedName name="POADO7" localSheetId="2">[1]!JUL&amp;[1]!AGO&amp;[1]!SEP&amp;[1]!OCT&amp;[1]!NOV</definedName>
    <definedName name="POADO7" localSheetId="3">[1]!JUL&amp;[1]!AGO&amp;[1]!SEP&amp;[1]!OCT&amp;[1]!NOV</definedName>
    <definedName name="POADO7" localSheetId="4">[1]!JUL&amp;[1]!AGO&amp;[1]!SEP&amp;[1]!OCT&amp;[1]!NOV</definedName>
    <definedName name="POADO7" localSheetId="5">[1]!JUL&amp;[1]!AGO&amp;[1]!SEP&amp;[1]!OCT&amp;[1]!NOV</definedName>
    <definedName name="POADO7" localSheetId="6">[2]!JUL&amp;[2]!AGO&amp;[2]!SEP&amp;[2]!OCT&amp;[2]!NOV</definedName>
    <definedName name="POADO7" localSheetId="7">[3]!JUL&amp;[3]!AGO&amp;[3]!SEP&amp;[3]!OCT&amp;[3]!NOV</definedName>
    <definedName name="POADO7" localSheetId="8">[1]!JUL&amp;[1]!AGO&amp;[1]!SEP&amp;[1]!OCT&amp;[1]!NOV</definedName>
    <definedName name="POADO7" localSheetId="9">[1]!JUL&amp;[1]!AGO&amp;[1]!SEP&amp;[1]!OCT&amp;[1]!NOV</definedName>
    <definedName name="POADO7">[1]!JUL&amp;[1]!AGO&amp;[1]!SEP&amp;[1]!OCT&amp;[1]!NOV</definedName>
    <definedName name="porcentaje" localSheetId="0">'[21]BASE DEFINITIVA 2002'!#REF!</definedName>
    <definedName name="porcentaje" localSheetId="1">'[21]BASE DEFINITIVA 2002'!#REF!</definedName>
    <definedName name="porcentaje" localSheetId="2">'[21]BASE DEFINITIVA 2002'!#REF!</definedName>
    <definedName name="porcentaje" localSheetId="3">'[21]BASE DEFINITIVA 2002'!#REF!</definedName>
    <definedName name="porcentaje" localSheetId="4">'[21]BASE DEFINITIVA 2002'!#REF!</definedName>
    <definedName name="porcentaje" localSheetId="5">'[21]BASE DEFINITIVA 2002'!#REF!</definedName>
    <definedName name="porcentaje" localSheetId="6">'[21]BASE DEFINITIVA 2002'!#REF!</definedName>
    <definedName name="porcentaje" localSheetId="7">'[21]BASE DEFINITIVA 2002'!#REF!</definedName>
    <definedName name="porcentaje" localSheetId="8">'[21]BASE DEFINITIVA 2002'!#REF!</definedName>
    <definedName name="porcentaje" localSheetId="9">'[21]BASE DEFINITIVA 2002'!#REF!</definedName>
    <definedName name="porcentaje">'[21]BASE DEFINITIVA 2002'!#REF!</definedName>
    <definedName name="PP">[35]pps!$I$10:$J$1730</definedName>
    <definedName name="pppp" localSheetId="0">#REF!</definedName>
    <definedName name="pppp" localSheetId="1">#REF!</definedName>
    <definedName name="pppp" localSheetId="2">#REF!</definedName>
    <definedName name="pppp" localSheetId="3">#REF!</definedName>
    <definedName name="pppp" localSheetId="4">#REF!</definedName>
    <definedName name="pppp" localSheetId="5">#REF!</definedName>
    <definedName name="pppp" localSheetId="6">#REF!</definedName>
    <definedName name="pppp" localSheetId="7">#REF!</definedName>
    <definedName name="pppp" localSheetId="8">#REF!</definedName>
    <definedName name="pppp" localSheetId="9">#REF!</definedName>
    <definedName name="pppp">#REF!</definedName>
    <definedName name="PRCV" localSheetId="0">[11]BANPRO99!#REF!</definedName>
    <definedName name="PRCV" localSheetId="1">[11]BANPRO99!#REF!</definedName>
    <definedName name="PRCV" localSheetId="2">[11]BANPRO99!#REF!</definedName>
    <definedName name="PRCV" localSheetId="3">[11]BANPRO99!#REF!</definedName>
    <definedName name="PRCV" localSheetId="4">[11]BANPRO99!#REF!</definedName>
    <definedName name="PRCV" localSheetId="5">[11]BANPRO99!#REF!</definedName>
    <definedName name="PRCV" localSheetId="6">[11]BANPRO99!#REF!</definedName>
    <definedName name="PRCV" localSheetId="7">[11]BANPRO99!#REF!</definedName>
    <definedName name="PRCV" localSheetId="8">[11]BANPRO99!#REF!</definedName>
    <definedName name="PRCV" localSheetId="9">[11]BANPRO99!#REF!</definedName>
    <definedName name="PRCV">[11]BANPRO99!#REF!</definedName>
    <definedName name="PRESUPUESTO_1997" localSheetId="0">#REF!</definedName>
    <definedName name="PRESUPUESTO_1997" localSheetId="1">#REF!</definedName>
    <definedName name="PRESUPUESTO_1997" localSheetId="2">#REF!</definedName>
    <definedName name="PRESUPUESTO_1997" localSheetId="3">#REF!</definedName>
    <definedName name="PRESUPUESTO_1997" localSheetId="4">#REF!</definedName>
    <definedName name="PRESUPUESTO_1997" localSheetId="5">#REF!</definedName>
    <definedName name="PRESUPUESTO_1997" localSheetId="6">#REF!</definedName>
    <definedName name="PRESUPUESTO_1997" localSheetId="7">#REF!</definedName>
    <definedName name="PRESUPUESTO_1997" localSheetId="8">#REF!</definedName>
    <definedName name="PRESUPUESTO_1997" localSheetId="9">#REF!</definedName>
    <definedName name="PRESUPUESTO_1997">#REF!</definedName>
    <definedName name="PRIMAPS">#N/A</definedName>
    <definedName name="Print_Area_MI" localSheetId="0">[17]FP1996!#REF!</definedName>
    <definedName name="Print_Area_MI" localSheetId="1">[17]FP1996!#REF!</definedName>
    <definedName name="Print_Area_MI" localSheetId="2">[17]FP1996!#REF!</definedName>
    <definedName name="Print_Area_MI" localSheetId="3">[17]FP1996!#REF!</definedName>
    <definedName name="Print_Area_MI" localSheetId="4">[17]FP1996!#REF!</definedName>
    <definedName name="Print_Area_MI" localSheetId="5">[17]FP1996!#REF!</definedName>
    <definedName name="Print_Area_MI" localSheetId="6">[17]FP1996!#REF!</definedName>
    <definedName name="Print_Area_MI" localSheetId="7">[17]FP1996!#REF!</definedName>
    <definedName name="Print_Area_MI" localSheetId="8">[17]FP1996!#REF!</definedName>
    <definedName name="Print_Area_MI" localSheetId="9">[17]FP1996!#REF!</definedName>
    <definedName name="Print_Area_MI">[17]FP1996!#REF!</definedName>
    <definedName name="prior">'[37]sal 2'!$A$26:$AD$548</definedName>
    <definedName name="Prioritarios" localSheetId="0">#REF!</definedName>
    <definedName name="Prioritarios" localSheetId="1">#REF!</definedName>
    <definedName name="Prioritarios" localSheetId="2">#REF!</definedName>
    <definedName name="Prioritarios" localSheetId="3">#REF!</definedName>
    <definedName name="Prioritarios" localSheetId="4">#REF!</definedName>
    <definedName name="Prioritarios" localSheetId="5">#REF!</definedName>
    <definedName name="Prioritarios" localSheetId="6">#REF!</definedName>
    <definedName name="Prioritarios" localSheetId="7">#REF!</definedName>
    <definedName name="Prioritarios" localSheetId="8">#REF!</definedName>
    <definedName name="Prioritarios" localSheetId="9">#REF!</definedName>
    <definedName name="Prioritarios">#REF!</definedName>
    <definedName name="programas" localSheetId="0">#REF!</definedName>
    <definedName name="programas" localSheetId="1">#REF!</definedName>
    <definedName name="programas" localSheetId="2">#REF!</definedName>
    <definedName name="programas" localSheetId="3">#REF!</definedName>
    <definedName name="programas" localSheetId="4">#REF!</definedName>
    <definedName name="programas" localSheetId="5">#REF!</definedName>
    <definedName name="programas" localSheetId="6">#REF!</definedName>
    <definedName name="programas" localSheetId="7">#REF!</definedName>
    <definedName name="programas" localSheetId="8">#REF!</definedName>
    <definedName name="programas" localSheetId="9">#REF!</definedName>
    <definedName name="programas">#REF!</definedName>
    <definedName name="PROY1">#N/A</definedName>
    <definedName name="PROY2" localSheetId="0">+IF([1]!MES=7,[1]!_________AGO1,IF([1]!MES=8,[1]!_________SEP1,IF([1]!MES=9,[1]!_________OCT1,IF([1]!MES=10,[1]!_________NOV1,IF([1]!MES=11,[1]!DIC)))))</definedName>
    <definedName name="PROY2" localSheetId="1">+IF([1]!MES=7,[1]!_________AGO1,IF([1]!MES=8,[1]!_________SEP1,IF([1]!MES=9,[1]!_________OCT1,IF([1]!MES=10,[1]!_________NOV1,IF([1]!MES=11,[1]!DIC)))))</definedName>
    <definedName name="PROY2" localSheetId="2">+IF([1]!MES=7,[1]!_________AGO1,IF([1]!MES=8,[1]!_________SEP1,IF([1]!MES=9,[1]!_________OCT1,IF([1]!MES=10,[1]!_________NOV1,IF([1]!MES=11,[1]!DIC)))))</definedName>
    <definedName name="PROY2" localSheetId="3">+IF([1]!MES=7,[1]!_________AGO1,IF([1]!MES=8,[1]!_________SEP1,IF([1]!MES=9,[1]!_________OCT1,IF([1]!MES=10,[1]!_________NOV1,IF([1]!MES=11,[1]!DIC)))))</definedName>
    <definedName name="PROY2" localSheetId="4">+IF([1]!MES=7,[1]!_________AGO1,IF([1]!MES=8,[1]!_________SEP1,IF([1]!MES=9,[1]!_________OCT1,IF([1]!MES=10,[1]!_________NOV1,IF([1]!MES=11,[1]!DIC)))))</definedName>
    <definedName name="PROY2" localSheetId="5">+IF([1]!MES=7,[1]!_________AGO1,IF([1]!MES=8,[1]!_________SEP1,IF([1]!MES=9,[1]!_________OCT1,IF([1]!MES=10,[1]!_________NOV1,IF([1]!MES=11,[1]!DIC)))))</definedName>
    <definedName name="PROY2" localSheetId="6">+IF([2]!MES=7,[2]!_________AGO1,IF([2]!MES=8,[2]!_________SEP1,IF([2]!MES=9,[2]!_________OCT1,IF([2]!MES=10,[2]!_________NOV1,IF([2]!MES=11,[2]!DIC)))))</definedName>
    <definedName name="PROY2" localSheetId="7">+IF([3]!MES=7,[3]!_________AGO1,IF([3]!MES=8,[3]!_________SEP1,IF([3]!MES=9,[3]!_________OCT1,IF([3]!MES=10,[3]!_________NOV1,IF([3]!MES=11,[3]!DIC)))))</definedName>
    <definedName name="PROY2" localSheetId="8">+IF([1]!MES=7,[1]!_________AGO1,IF([1]!MES=8,[1]!_________SEP1,IF([1]!MES=9,[1]!_________OCT1,IF([1]!MES=10,[1]!_________NOV1,IF([1]!MES=11,[1]!DIC)))))</definedName>
    <definedName name="PROY2" localSheetId="9">+IF([1]!MES=7,[1]!_________AGO1,IF([1]!MES=8,[1]!_________SEP1,IF([1]!MES=9,[1]!_________OCT1,IF([1]!MES=10,[1]!_________NOV1,IF([1]!MES=11,[1]!DIC)))))</definedName>
    <definedName name="PROY2">+IF([1]!MES=7,[1]!_________AGO1,IF([1]!MES=8,[1]!_________SEP1,IF([1]!MES=9,[1]!_________OCT1,IF([1]!MES=10,[1]!_________NOV1,IF([1]!MES=11,[1]!DIC)))))</definedName>
    <definedName name="PROY3" localSheetId="0">+IF([1]!MES=1,[1]!_________AGO1,IF([1]!MES=2,[1]!_________SEP1,IF([1]!MES=3,[1]!_________OCT1,IF([1]!MES=4,[1]!_________OCT1,IF([1]!MES=5,[1]!_________NOV1,IF([1]!MES=6,[1]!DIC))))))</definedName>
    <definedName name="PROY3" localSheetId="1">+IF([1]!MES=1,[1]!_________AGO1,IF([1]!MES=2,[1]!_________SEP1,IF([1]!MES=3,[1]!_________OCT1,IF([1]!MES=4,[1]!_________OCT1,IF([1]!MES=5,[1]!_________NOV1,IF([1]!MES=6,[1]!DIC))))))</definedName>
    <definedName name="PROY3" localSheetId="2">+IF([1]!MES=1,[1]!_________AGO1,IF([1]!MES=2,[1]!_________SEP1,IF([1]!MES=3,[1]!_________OCT1,IF([1]!MES=4,[1]!_________OCT1,IF([1]!MES=5,[1]!_________NOV1,IF([1]!MES=6,[1]!DIC))))))</definedName>
    <definedName name="PROY3" localSheetId="3">+IF([1]!MES=1,[1]!_________AGO1,IF([1]!MES=2,[1]!_________SEP1,IF([1]!MES=3,[1]!_________OCT1,IF([1]!MES=4,[1]!_________OCT1,IF([1]!MES=5,[1]!_________NOV1,IF([1]!MES=6,[1]!DIC))))))</definedName>
    <definedName name="PROY3" localSheetId="4">+IF([1]!MES=1,[1]!_________AGO1,IF([1]!MES=2,[1]!_________SEP1,IF([1]!MES=3,[1]!_________OCT1,IF([1]!MES=4,[1]!_________OCT1,IF([1]!MES=5,[1]!_________NOV1,IF([1]!MES=6,[1]!DIC))))))</definedName>
    <definedName name="PROY3" localSheetId="5">+IF([1]!MES=1,[1]!_________AGO1,IF([1]!MES=2,[1]!_________SEP1,IF([1]!MES=3,[1]!_________OCT1,IF([1]!MES=4,[1]!_________OCT1,IF([1]!MES=5,[1]!_________NOV1,IF([1]!MES=6,[1]!DIC))))))</definedName>
    <definedName name="PROY3" localSheetId="6">+IF([2]!MES=1,[2]!_________AGO1,IF([2]!MES=2,[2]!_________SEP1,IF([2]!MES=3,[2]!_________OCT1,IF([2]!MES=4,[2]!_________OCT1,IF([2]!MES=5,[2]!_________NOV1,IF([2]!MES=6,[2]!DIC))))))</definedName>
    <definedName name="PROY3" localSheetId="7">+IF([3]!MES=1,[3]!_________AGO1,IF([3]!MES=2,[3]!_________SEP1,IF([3]!MES=3,[3]!_________OCT1,IF([3]!MES=4,[3]!_________OCT1,IF([3]!MES=5,[3]!_________NOV1,IF([3]!MES=6,[3]!DIC))))))</definedName>
    <definedName name="PROY3" localSheetId="8">+IF([1]!MES=1,[1]!_________AGO1,IF([1]!MES=2,[1]!_________SEP1,IF([1]!MES=3,[1]!_________OCT1,IF([1]!MES=4,[1]!_________OCT1,IF([1]!MES=5,[1]!_________NOV1,IF([1]!MES=6,[1]!DIC))))))</definedName>
    <definedName name="PROY3" localSheetId="9">+IF([1]!MES=1,[1]!_________AGO1,IF([1]!MES=2,[1]!_________SEP1,IF([1]!MES=3,[1]!_________OCT1,IF([1]!MES=4,[1]!_________OCT1,IF([1]!MES=5,[1]!_________NOV1,IF([1]!MES=6,[1]!DIC))))))</definedName>
    <definedName name="PROY3">+IF([1]!MES=1,[1]!_________AGO1,IF([1]!MES=2,[1]!_________SEP1,IF([1]!MES=3,[1]!_________OCT1,IF([1]!MES=4,[1]!_________OCT1,IF([1]!MES=5,[1]!_________NOV1,IF([1]!MES=6,[1]!DIC))))))</definedName>
    <definedName name="PRT" localSheetId="0">[11]BANPRO99!#REF!</definedName>
    <definedName name="PRT" localSheetId="1">[11]BANPRO99!#REF!</definedName>
    <definedName name="PRT" localSheetId="2">[11]BANPRO99!#REF!</definedName>
    <definedName name="PRT" localSheetId="3">[11]BANPRO99!#REF!</definedName>
    <definedName name="PRT" localSheetId="4">[11]BANPRO99!#REF!</definedName>
    <definedName name="PRT" localSheetId="5">[11]BANPRO99!#REF!</definedName>
    <definedName name="PRT" localSheetId="6">[11]BANPRO99!#REF!</definedName>
    <definedName name="PRT" localSheetId="7">[11]BANPRO99!#REF!</definedName>
    <definedName name="PRT" localSheetId="8">[11]BANPRO99!#REF!</definedName>
    <definedName name="PRT" localSheetId="9">[11]BANPRO99!#REF!</definedName>
    <definedName name="PRT">[11]BANPRO99!#REF!</definedName>
    <definedName name="PSF" localSheetId="0">[11]BANPRO99!#REF!</definedName>
    <definedName name="PSF" localSheetId="1">[11]BANPRO99!#REF!</definedName>
    <definedName name="PSF" localSheetId="2">[11]BANPRO99!#REF!</definedName>
    <definedName name="PSF" localSheetId="3">[11]BANPRO99!#REF!</definedName>
    <definedName name="PSF" localSheetId="4">[11]BANPRO99!#REF!</definedName>
    <definedName name="PSF" localSheetId="5">[11]BANPRO99!#REF!</definedName>
    <definedName name="PSF" localSheetId="6">[11]BANPRO99!#REF!</definedName>
    <definedName name="PSF" localSheetId="7">[11]BANPRO99!#REF!</definedName>
    <definedName name="PSF" localSheetId="8">[11]BANPRO99!#REF!</definedName>
    <definedName name="PSF" localSheetId="9">[11]BANPRO99!#REF!</definedName>
    <definedName name="PSF">[11]BANPRO99!#REF!</definedName>
    <definedName name="pta" localSheetId="0">#REF!</definedName>
    <definedName name="pta" localSheetId="1">#REF!</definedName>
    <definedName name="pta" localSheetId="2">#REF!</definedName>
    <definedName name="pta" localSheetId="3">#REF!</definedName>
    <definedName name="pta" localSheetId="4">#REF!</definedName>
    <definedName name="pta" localSheetId="5">#REF!</definedName>
    <definedName name="pta" localSheetId="6">#REF!</definedName>
    <definedName name="pta" localSheetId="7">#REF!</definedName>
    <definedName name="pta" localSheetId="8">#REF!</definedName>
    <definedName name="pta" localSheetId="9">#REF!</definedName>
    <definedName name="pta">#REF!</definedName>
    <definedName name="ptb" localSheetId="0">#REF!</definedName>
    <definedName name="ptb" localSheetId="1">#REF!</definedName>
    <definedName name="ptb" localSheetId="2">#REF!</definedName>
    <definedName name="ptb" localSheetId="3">#REF!</definedName>
    <definedName name="ptb" localSheetId="4">#REF!</definedName>
    <definedName name="ptb" localSheetId="5">#REF!</definedName>
    <definedName name="ptb" localSheetId="6">#REF!</definedName>
    <definedName name="ptb" localSheetId="7">#REF!</definedName>
    <definedName name="ptb" localSheetId="8">#REF!</definedName>
    <definedName name="ptb" localSheetId="9">#REF!</definedName>
    <definedName name="ptb">#REF!</definedName>
    <definedName name="ptc" localSheetId="0">#REF!</definedName>
    <definedName name="ptc" localSheetId="1">#REF!</definedName>
    <definedName name="ptc" localSheetId="2">#REF!</definedName>
    <definedName name="ptc" localSheetId="3">#REF!</definedName>
    <definedName name="ptc" localSheetId="4">#REF!</definedName>
    <definedName name="ptc" localSheetId="5">#REF!</definedName>
    <definedName name="ptc" localSheetId="6">#REF!</definedName>
    <definedName name="ptc" localSheetId="7">#REF!</definedName>
    <definedName name="ptc" localSheetId="8">#REF!</definedName>
    <definedName name="ptc" localSheetId="9">#REF!</definedName>
    <definedName name="ptc">#REF!</definedName>
    <definedName name="ptd" localSheetId="0">#REF!</definedName>
    <definedName name="ptd" localSheetId="1">#REF!</definedName>
    <definedName name="ptd" localSheetId="2">#REF!</definedName>
    <definedName name="ptd" localSheetId="3">#REF!</definedName>
    <definedName name="ptd" localSheetId="4">#REF!</definedName>
    <definedName name="ptd" localSheetId="5">#REF!</definedName>
    <definedName name="ptd" localSheetId="6">#REF!</definedName>
    <definedName name="ptd" localSheetId="7">#REF!</definedName>
    <definedName name="ptd" localSheetId="8">#REF!</definedName>
    <definedName name="ptd" localSheetId="9">#REF!</definedName>
    <definedName name="ptd">#REF!</definedName>
    <definedName name="pte" localSheetId="0">#REF!</definedName>
    <definedName name="pte" localSheetId="1">#REF!</definedName>
    <definedName name="pte" localSheetId="2">#REF!</definedName>
    <definedName name="pte" localSheetId="3">#REF!</definedName>
    <definedName name="pte" localSheetId="4">#REF!</definedName>
    <definedName name="pte" localSheetId="5">#REF!</definedName>
    <definedName name="pte" localSheetId="6">#REF!</definedName>
    <definedName name="pte" localSheetId="7">#REF!</definedName>
    <definedName name="pte" localSheetId="8">#REF!</definedName>
    <definedName name="pte" localSheetId="9">#REF!</definedName>
    <definedName name="pte">#REF!</definedName>
    <definedName name="QQQ" localSheetId="0">#REF!</definedName>
    <definedName name="QQQ" localSheetId="1">#REF!</definedName>
    <definedName name="QQQ" localSheetId="2">#REF!</definedName>
    <definedName name="QQQ" localSheetId="3">#REF!</definedName>
    <definedName name="QQQ" localSheetId="4">#REF!</definedName>
    <definedName name="QQQ" localSheetId="5">#REF!</definedName>
    <definedName name="QQQ" localSheetId="6">#REF!</definedName>
    <definedName name="QQQ" localSheetId="7">#REF!</definedName>
    <definedName name="QQQ" localSheetId="8">#REF!</definedName>
    <definedName name="QQQ" localSheetId="9">#REF!</definedName>
    <definedName name="QQQ">#REF!</definedName>
    <definedName name="qww" localSheetId="0">[1]!FEB&amp;[1]!MAR&amp;[1]!ABR&amp;[1]!MAY&amp;[1]!JUN&amp;[1]!JUL</definedName>
    <definedName name="qww" localSheetId="1">[1]!FEB&amp;[1]!MAR&amp;[1]!ABR&amp;[1]!MAY&amp;[1]!JUN&amp;[1]!JUL</definedName>
    <definedName name="qww" localSheetId="2">[1]!FEB&amp;[1]!MAR&amp;[1]!ABR&amp;[1]!MAY&amp;[1]!JUN&amp;[1]!JUL</definedName>
    <definedName name="qww" localSheetId="3">[1]!FEB&amp;[1]!MAR&amp;[1]!ABR&amp;[1]!MAY&amp;[1]!JUN&amp;[1]!JUL</definedName>
    <definedName name="qww" localSheetId="4">[1]!FEB&amp;[1]!MAR&amp;[1]!ABR&amp;[1]!MAY&amp;[1]!JUN&amp;[1]!JUL</definedName>
    <definedName name="qww" localSheetId="5">[1]!FEB&amp;[1]!MAR&amp;[1]!ABR&amp;[1]!MAY&amp;[1]!JUN&amp;[1]!JUL</definedName>
    <definedName name="qww" localSheetId="6">[2]!FEB&amp;[2]!MAR&amp;[2]!ABR&amp;[2]!MAY&amp;[2]!JUN&amp;[2]!JUL</definedName>
    <definedName name="qww" localSheetId="7">[3]!FEB&amp;[3]!MAR&amp;[3]!ABR&amp;[3]!MAY&amp;[3]!JUN&amp;[3]!JUL</definedName>
    <definedName name="qww" localSheetId="8">[1]!FEB&amp;[1]!MAR&amp;[1]!ABR&amp;[1]!MAY&amp;[1]!JUN&amp;[1]!JUL</definedName>
    <definedName name="qww" localSheetId="9">[1]!FEB&amp;[1]!MAR&amp;[1]!ABR&amp;[1]!MAY&amp;[1]!JUN&amp;[1]!JUL</definedName>
    <definedName name="qww">[1]!FEB&amp;[1]!MAR&amp;[1]!ABR&amp;[1]!MAY&amp;[1]!JUN&amp;[1]!JUL</definedName>
    <definedName name="R_Bife">'[38]ADEC II'!$A$1:$A$1016</definedName>
    <definedName name="ra">'[39]cat ramos'!$A$10:$B$52</definedName>
    <definedName name="ramo" localSheetId="0">#REF!</definedName>
    <definedName name="ramo" localSheetId="1">#REF!</definedName>
    <definedName name="ramo" localSheetId="2">#REF!</definedName>
    <definedName name="ramo" localSheetId="3">#REF!</definedName>
    <definedName name="ramo" localSheetId="4">#REF!</definedName>
    <definedName name="ramo" localSheetId="5">#REF!</definedName>
    <definedName name="ramo" localSheetId="6">#REF!</definedName>
    <definedName name="ramo" localSheetId="7">#REF!</definedName>
    <definedName name="ramo" localSheetId="8">#REF!</definedName>
    <definedName name="ramo" localSheetId="9">#REF!</definedName>
    <definedName name="ramo">#REF!</definedName>
    <definedName name="Ramo_Rubro" localSheetId="0">#REF!</definedName>
    <definedName name="Ramo_Rubro" localSheetId="1">#REF!</definedName>
    <definedName name="Ramo_Rubro" localSheetId="2">#REF!</definedName>
    <definedName name="Ramo_Rubro" localSheetId="3">#REF!</definedName>
    <definedName name="Ramo_Rubro" localSheetId="4">#REF!</definedName>
    <definedName name="Ramo_Rubro" localSheetId="5">#REF!</definedName>
    <definedName name="Ramo_Rubro" localSheetId="6">#REF!</definedName>
    <definedName name="Ramo_Rubro" localSheetId="7">#REF!</definedName>
    <definedName name="Ramo_Rubro" localSheetId="8">#REF!</definedName>
    <definedName name="Ramo_Rubro" localSheetId="9">#REF!</definedName>
    <definedName name="Ramo_Rubro">#REF!</definedName>
    <definedName name="ramoscierredos2003" localSheetId="0">#REF!</definedName>
    <definedName name="ramoscierredos2003" localSheetId="1">#REF!</definedName>
    <definedName name="ramoscierredos2003" localSheetId="2">#REF!</definedName>
    <definedName name="ramoscierredos2003" localSheetId="3">#REF!</definedName>
    <definedName name="ramoscierredos2003" localSheetId="4">#REF!</definedName>
    <definedName name="ramoscierredos2003" localSheetId="5">#REF!</definedName>
    <definedName name="ramoscierredos2003" localSheetId="6">#REF!</definedName>
    <definedName name="ramoscierredos2003" localSheetId="7">#REF!</definedName>
    <definedName name="ramoscierredos2003" localSheetId="8">#REF!</definedName>
    <definedName name="ramoscierredos2003" localSheetId="9">#REF!</definedName>
    <definedName name="ramoscierredos2003">#REF!</definedName>
    <definedName name="ramoscierreuno2003" localSheetId="0">#REF!</definedName>
    <definedName name="ramoscierreuno2003" localSheetId="1">#REF!</definedName>
    <definedName name="ramoscierreuno2003" localSheetId="2">#REF!</definedName>
    <definedName name="ramoscierreuno2003" localSheetId="3">#REF!</definedName>
    <definedName name="ramoscierreuno2003" localSheetId="4">#REF!</definedName>
    <definedName name="ramoscierreuno2003" localSheetId="5">#REF!</definedName>
    <definedName name="ramoscierreuno2003" localSheetId="6">#REF!</definedName>
    <definedName name="ramoscierreuno2003" localSheetId="7">#REF!</definedName>
    <definedName name="ramoscierreuno2003" localSheetId="8">#REF!</definedName>
    <definedName name="ramoscierreuno2003" localSheetId="9">#REF!</definedName>
    <definedName name="ramoscierreuno2003">#REF!</definedName>
    <definedName name="ramosdos2002" localSheetId="0">#REF!</definedName>
    <definedName name="ramosdos2002" localSheetId="1">#REF!</definedName>
    <definedName name="ramosdos2002" localSheetId="2">#REF!</definedName>
    <definedName name="ramosdos2002" localSheetId="3">#REF!</definedName>
    <definedName name="ramosdos2002" localSheetId="4">#REF!</definedName>
    <definedName name="ramosdos2002" localSheetId="5">#REF!</definedName>
    <definedName name="ramosdos2002" localSheetId="6">#REF!</definedName>
    <definedName name="ramosdos2002" localSheetId="7">#REF!</definedName>
    <definedName name="ramosdos2002" localSheetId="8">#REF!</definedName>
    <definedName name="ramosdos2002" localSheetId="9">#REF!</definedName>
    <definedName name="ramosdos2002">#REF!</definedName>
    <definedName name="ramosuno2002" localSheetId="0">#REF!</definedName>
    <definedName name="ramosuno2002" localSheetId="1">#REF!</definedName>
    <definedName name="ramosuno2002" localSheetId="2">#REF!</definedName>
    <definedName name="ramosuno2002" localSheetId="3">#REF!</definedName>
    <definedName name="ramosuno2002" localSheetId="4">#REF!</definedName>
    <definedName name="ramosuno2002" localSheetId="5">#REF!</definedName>
    <definedName name="ramosuno2002" localSheetId="6">#REF!</definedName>
    <definedName name="ramosuno2002" localSheetId="7">#REF!</definedName>
    <definedName name="ramosuno2002" localSheetId="8">#REF!</definedName>
    <definedName name="ramosuno2002" localSheetId="9">#REF!</definedName>
    <definedName name="ramosuno2002">#REF!</definedName>
    <definedName name="ramoUR" localSheetId="1">#REF!</definedName>
    <definedName name="ramoUR" localSheetId="2">#REF!</definedName>
    <definedName name="ramoUR" localSheetId="3">#REF!</definedName>
    <definedName name="ramoUR" localSheetId="4">#REF!</definedName>
    <definedName name="ramoUR" localSheetId="5">#REF!</definedName>
    <definedName name="ramoUR" localSheetId="6">#REF!</definedName>
    <definedName name="ramoUR" localSheetId="7">#REF!</definedName>
    <definedName name="ramoUR" localSheetId="8">#REF!</definedName>
    <definedName name="ramoUR" localSheetId="9">#REF!</definedName>
    <definedName name="ramoUR">#REF!</definedName>
    <definedName name="RANGO">#N/A</definedName>
    <definedName name="RANGO2">#N/A</definedName>
    <definedName name="RCV" localSheetId="0">[11]BANPRO99!#REF!</definedName>
    <definedName name="RCV" localSheetId="1">[11]BANPRO99!#REF!</definedName>
    <definedName name="RCV" localSheetId="2">[11]BANPRO99!#REF!</definedName>
    <definedName name="RCV" localSheetId="3">[11]BANPRO99!#REF!</definedName>
    <definedName name="RCV" localSheetId="4">[11]BANPRO99!#REF!</definedName>
    <definedName name="RCV" localSheetId="5">[11]BANPRO99!#REF!</definedName>
    <definedName name="RCV" localSheetId="6">[11]BANPRO99!#REF!</definedName>
    <definedName name="RCV" localSheetId="7">[11]BANPRO99!#REF!</definedName>
    <definedName name="RCV" localSheetId="8">[11]BANPRO99!#REF!</definedName>
    <definedName name="RCV" localSheetId="9">[11]BANPRO99!#REF!</definedName>
    <definedName name="RCV">[11]BANPRO99!#REF!</definedName>
    <definedName name="reducciones" localSheetId="0">#REF!</definedName>
    <definedName name="reducciones" localSheetId="1">#REF!</definedName>
    <definedName name="reducciones" localSheetId="2">#REF!</definedName>
    <definedName name="reducciones" localSheetId="3">#REF!</definedName>
    <definedName name="reducciones" localSheetId="4">#REF!</definedName>
    <definedName name="reducciones" localSheetId="5">#REF!</definedName>
    <definedName name="reducciones" localSheetId="6">#REF!</definedName>
    <definedName name="reducciones" localSheetId="7">#REF!</definedName>
    <definedName name="reducciones" localSheetId="8">#REF!</definedName>
    <definedName name="reducciones" localSheetId="9">#REF!</definedName>
    <definedName name="reducciones">#REF!</definedName>
    <definedName name="REG">#N/A</definedName>
    <definedName name="res" localSheetId="0">#REF!</definedName>
    <definedName name="res" localSheetId="1">#REF!</definedName>
    <definedName name="res" localSheetId="2">#REF!</definedName>
    <definedName name="res" localSheetId="3">#REF!</definedName>
    <definedName name="res" localSheetId="4">#REF!</definedName>
    <definedName name="res" localSheetId="5">#REF!</definedName>
    <definedName name="res" localSheetId="6">#REF!</definedName>
    <definedName name="res" localSheetId="7">#REF!</definedName>
    <definedName name="res" localSheetId="8">#REF!</definedName>
    <definedName name="res" localSheetId="9">#REF!</definedName>
    <definedName name="res">#REF!</definedName>
    <definedName name="RF" localSheetId="0">[11]BANPRO99!#REF!</definedName>
    <definedName name="RF" localSheetId="1">[11]BANPRO99!#REF!</definedName>
    <definedName name="RF" localSheetId="2">[11]BANPRO99!#REF!</definedName>
    <definedName name="RF" localSheetId="3">[11]BANPRO99!#REF!</definedName>
    <definedName name="RF" localSheetId="4">[11]BANPRO99!#REF!</definedName>
    <definedName name="RF" localSheetId="5">[11]BANPRO99!#REF!</definedName>
    <definedName name="RF" localSheetId="6">[11]BANPRO99!#REF!</definedName>
    <definedName name="RF" localSheetId="7">[11]BANPRO99!#REF!</definedName>
    <definedName name="RF" localSheetId="8">[11]BANPRO99!#REF!</definedName>
    <definedName name="RF" localSheetId="9">[11]BANPRO99!#REF!</definedName>
    <definedName name="RF">[11]BANPRO99!#REF!</definedName>
    <definedName name="RP" localSheetId="0">[11]BANPRO99!#REF!</definedName>
    <definedName name="RP" localSheetId="1">[11]BANPRO99!#REF!</definedName>
    <definedName name="RP" localSheetId="2">[11]BANPRO99!#REF!</definedName>
    <definedName name="RP" localSheetId="3">[11]BANPRO99!#REF!</definedName>
    <definedName name="RP" localSheetId="4">[11]BANPRO99!#REF!</definedName>
    <definedName name="RP" localSheetId="5">[11]BANPRO99!#REF!</definedName>
    <definedName name="RP" localSheetId="6">[11]BANPRO99!#REF!</definedName>
    <definedName name="RP" localSheetId="7">[11]BANPRO99!#REF!</definedName>
    <definedName name="RP" localSheetId="8">[11]BANPRO99!#REF!</definedName>
    <definedName name="RP" localSheetId="9">[11]BANPRO99!#REF!</definedName>
    <definedName name="RP">[11]BANPRO99!#REF!</definedName>
    <definedName name="RT" localSheetId="0">[11]BANPRO99!#REF!</definedName>
    <definedName name="RT" localSheetId="1">[11]BANPRO99!#REF!</definedName>
    <definedName name="RT" localSheetId="2">[11]BANPRO99!#REF!</definedName>
    <definedName name="RT" localSheetId="3">[11]BANPRO99!#REF!</definedName>
    <definedName name="RT" localSheetId="4">[11]BANPRO99!#REF!</definedName>
    <definedName name="RT" localSheetId="5">[11]BANPRO99!#REF!</definedName>
    <definedName name="RT" localSheetId="6">[11]BANPRO99!#REF!</definedName>
    <definedName name="RT" localSheetId="7">[11]BANPRO99!#REF!</definedName>
    <definedName name="RT" localSheetId="8">[11]BANPRO99!#REF!</definedName>
    <definedName name="RT" localSheetId="9">[11]BANPRO99!#REF!</definedName>
    <definedName name="RT">[11]BANPRO99!#REF!</definedName>
    <definedName name="s" localSheetId="0">[1]!SEP&amp;[1]!OCT&amp;[1]!NOV&amp;[1]!DIC</definedName>
    <definedName name="s" localSheetId="1">[1]!SEP&amp;[1]!OCT&amp;[1]!NOV&amp;[1]!DIC</definedName>
    <definedName name="s" localSheetId="2">[1]!SEP&amp;[1]!OCT&amp;[1]!NOV&amp;[1]!DIC</definedName>
    <definedName name="s" localSheetId="3">[1]!SEP&amp;[1]!OCT&amp;[1]!NOV&amp;[1]!DIC</definedName>
    <definedName name="s" localSheetId="4">[1]!SEP&amp;[1]!OCT&amp;[1]!NOV&amp;[1]!DIC</definedName>
    <definedName name="s" localSheetId="5">[1]!SEP&amp;[1]!OCT&amp;[1]!NOV&amp;[1]!DIC</definedName>
    <definedName name="s" localSheetId="6">[2]!SEP&amp;[2]!OCT&amp;[2]!NOV&amp;[2]!DIC</definedName>
    <definedName name="s" localSheetId="7">[3]!SEP&amp;[3]!OCT&amp;[3]!NOV&amp;[3]!DIC</definedName>
    <definedName name="s" localSheetId="8">[1]!SEP&amp;[1]!OCT&amp;[1]!NOV&amp;[1]!DIC</definedName>
    <definedName name="s" localSheetId="9">[1]!SEP&amp;[1]!OCT&amp;[1]!NOV&amp;[1]!DIC</definedName>
    <definedName name="s">[1]!SEP&amp;[1]!OCT&amp;[1]!NOV&amp;[1]!DIC</definedName>
    <definedName name="sa" localSheetId="0">#REF!</definedName>
    <definedName name="sa" localSheetId="1">#REF!</definedName>
    <definedName name="sa" localSheetId="2">#REF!</definedName>
    <definedName name="sa" localSheetId="3">#REF!</definedName>
    <definedName name="sa" localSheetId="4">#REF!</definedName>
    <definedName name="sa" localSheetId="5">#REF!</definedName>
    <definedName name="sa" localSheetId="6">#REF!</definedName>
    <definedName name="sa" localSheetId="7">#REF!</definedName>
    <definedName name="sa" localSheetId="8">#REF!</definedName>
    <definedName name="sa" localSheetId="9">#REF!</definedName>
    <definedName name="sa">#REF!</definedName>
    <definedName name="saasa" localSheetId="0" hidden="1">{"Bruto",#N/A,FALSE,"CONV3T.XLS";"Neto",#N/A,FALSE,"CONV3T.XLS";"UnoB",#N/A,FALSE,"CONV3T.XLS";"Bruto",#N/A,FALSE,"CONV4T.XLS";"Neto",#N/A,FALSE,"CONV4T.XLS";"UnoB",#N/A,FALSE,"CONV4T.XLS"}</definedName>
    <definedName name="saasa" localSheetId="1" hidden="1">{"Bruto",#N/A,FALSE,"CONV3T.XLS";"Neto",#N/A,FALSE,"CONV3T.XLS";"UnoB",#N/A,FALSE,"CONV3T.XLS";"Bruto",#N/A,FALSE,"CONV4T.XLS";"Neto",#N/A,FALSE,"CONV4T.XLS";"UnoB",#N/A,FALSE,"CONV4T.XLS"}</definedName>
    <definedName name="saasa" localSheetId="2" hidden="1">{"Bruto",#N/A,FALSE,"CONV3T.XLS";"Neto",#N/A,FALSE,"CONV3T.XLS";"UnoB",#N/A,FALSE,"CONV3T.XLS";"Bruto",#N/A,FALSE,"CONV4T.XLS";"Neto",#N/A,FALSE,"CONV4T.XLS";"UnoB",#N/A,FALSE,"CONV4T.XLS"}</definedName>
    <definedName name="saasa" localSheetId="3" hidden="1">{"Bruto",#N/A,FALSE,"CONV3T.XLS";"Neto",#N/A,FALSE,"CONV3T.XLS";"UnoB",#N/A,FALSE,"CONV3T.XLS";"Bruto",#N/A,FALSE,"CONV4T.XLS";"Neto",#N/A,FALSE,"CONV4T.XLS";"UnoB",#N/A,FALSE,"CONV4T.XLS"}</definedName>
    <definedName name="saasa" localSheetId="4" hidden="1">{"Bruto",#N/A,FALSE,"CONV3T.XLS";"Neto",#N/A,FALSE,"CONV3T.XLS";"UnoB",#N/A,FALSE,"CONV3T.XLS";"Bruto",#N/A,FALSE,"CONV4T.XLS";"Neto",#N/A,FALSE,"CONV4T.XLS";"UnoB",#N/A,FALSE,"CONV4T.XLS"}</definedName>
    <definedName name="saasa" localSheetId="5" hidden="1">{"Bruto",#N/A,FALSE,"CONV3T.XLS";"Neto",#N/A,FALSE,"CONV3T.XLS";"UnoB",#N/A,FALSE,"CONV3T.XLS";"Bruto",#N/A,FALSE,"CONV4T.XLS";"Neto",#N/A,FALSE,"CONV4T.XLS";"UnoB",#N/A,FALSE,"CONV4T.XLS"}</definedName>
    <definedName name="saasa" localSheetId="6" hidden="1">{"Bruto",#N/A,FALSE,"CONV3T.XLS";"Neto",#N/A,FALSE,"CONV3T.XLS";"UnoB",#N/A,FALSE,"CONV3T.XLS";"Bruto",#N/A,FALSE,"CONV4T.XLS";"Neto",#N/A,FALSE,"CONV4T.XLS";"UnoB",#N/A,FALSE,"CONV4T.XLS"}</definedName>
    <definedName name="saasa" localSheetId="7" hidden="1">{"Bruto",#N/A,FALSE,"CONV3T.XLS";"Neto",#N/A,FALSE,"CONV3T.XLS";"UnoB",#N/A,FALSE,"CONV3T.XLS";"Bruto",#N/A,FALSE,"CONV4T.XLS";"Neto",#N/A,FALSE,"CONV4T.XLS";"UnoB",#N/A,FALSE,"CONV4T.XLS"}</definedName>
    <definedName name="saasa" localSheetId="8" hidden="1">{"Bruto",#N/A,FALSE,"CONV3T.XLS";"Neto",#N/A,FALSE,"CONV3T.XLS";"UnoB",#N/A,FALSE,"CONV3T.XLS";"Bruto",#N/A,FALSE,"CONV4T.XLS";"Neto",#N/A,FALSE,"CONV4T.XLS";"UnoB",#N/A,FALSE,"CONV4T.XLS"}</definedName>
    <definedName name="saasa" localSheetId="9" hidden="1">{"Bruto",#N/A,FALSE,"CONV3T.XLS";"Neto",#N/A,FALSE,"CONV3T.XLS";"UnoB",#N/A,FALSE,"CONV3T.XLS";"Bruto",#N/A,FALSE,"CONV4T.XLS";"Neto",#N/A,FALSE,"CONV4T.XLS";"UnoB",#N/A,FALSE,"CONV4T.XLS"}</definedName>
    <definedName name="saasa" hidden="1">{"Bruto",#N/A,FALSE,"CONV3T.XLS";"Neto",#N/A,FALSE,"CONV3T.XLS";"UnoB",#N/A,FALSE,"CONV3T.XLS";"Bruto",#N/A,FALSE,"CONV4T.XLS";"Neto",#N/A,FALSE,"CONV4T.XLS";"UnoB",#N/A,FALSE,"CONV4T.XLS"}</definedName>
    <definedName name="sasaas" localSheetId="0" hidden="1">{#N/A,#N/A,FALSE,"TOT";#N/A,#N/A,FALSE,"PEP";#N/A,#N/A,FALSE,"REF";#N/A,#N/A,FALSE,"GAS";#N/A,#N/A,FALSE,"PET";#N/A,#N/A,FALSE,"COR"}</definedName>
    <definedName name="sasaas" localSheetId="1" hidden="1">{#N/A,#N/A,FALSE,"TOT";#N/A,#N/A,FALSE,"PEP";#N/A,#N/A,FALSE,"REF";#N/A,#N/A,FALSE,"GAS";#N/A,#N/A,FALSE,"PET";#N/A,#N/A,FALSE,"COR"}</definedName>
    <definedName name="sasaas" localSheetId="2" hidden="1">{#N/A,#N/A,FALSE,"TOT";#N/A,#N/A,FALSE,"PEP";#N/A,#N/A,FALSE,"REF";#N/A,#N/A,FALSE,"GAS";#N/A,#N/A,FALSE,"PET";#N/A,#N/A,FALSE,"COR"}</definedName>
    <definedName name="sasaas" localSheetId="3" hidden="1">{#N/A,#N/A,FALSE,"TOT";#N/A,#N/A,FALSE,"PEP";#N/A,#N/A,FALSE,"REF";#N/A,#N/A,FALSE,"GAS";#N/A,#N/A,FALSE,"PET";#N/A,#N/A,FALSE,"COR"}</definedName>
    <definedName name="sasaas" localSheetId="4" hidden="1">{#N/A,#N/A,FALSE,"TOT";#N/A,#N/A,FALSE,"PEP";#N/A,#N/A,FALSE,"REF";#N/A,#N/A,FALSE,"GAS";#N/A,#N/A,FALSE,"PET";#N/A,#N/A,FALSE,"COR"}</definedName>
    <definedName name="sasaas" localSheetId="5" hidden="1">{#N/A,#N/A,FALSE,"TOT";#N/A,#N/A,FALSE,"PEP";#N/A,#N/A,FALSE,"REF";#N/A,#N/A,FALSE,"GAS";#N/A,#N/A,FALSE,"PET";#N/A,#N/A,FALSE,"COR"}</definedName>
    <definedName name="sasaas" localSheetId="6" hidden="1">{#N/A,#N/A,FALSE,"TOT";#N/A,#N/A,FALSE,"PEP";#N/A,#N/A,FALSE,"REF";#N/A,#N/A,FALSE,"GAS";#N/A,#N/A,FALSE,"PET";#N/A,#N/A,FALSE,"COR"}</definedName>
    <definedName name="sasaas" localSheetId="7" hidden="1">{#N/A,#N/A,FALSE,"TOT";#N/A,#N/A,FALSE,"PEP";#N/A,#N/A,FALSE,"REF";#N/A,#N/A,FALSE,"GAS";#N/A,#N/A,FALSE,"PET";#N/A,#N/A,FALSE,"COR"}</definedName>
    <definedName name="sasaas" localSheetId="8" hidden="1">{#N/A,#N/A,FALSE,"TOT";#N/A,#N/A,FALSE,"PEP";#N/A,#N/A,FALSE,"REF";#N/A,#N/A,FALSE,"GAS";#N/A,#N/A,FALSE,"PET";#N/A,#N/A,FALSE,"COR"}</definedName>
    <definedName name="sasaas" localSheetId="9" hidden="1">{#N/A,#N/A,FALSE,"TOT";#N/A,#N/A,FALSE,"PEP";#N/A,#N/A,FALSE,"REF";#N/A,#N/A,FALSE,"GAS";#N/A,#N/A,FALSE,"PET";#N/A,#N/A,FALSE,"COR"}</definedName>
    <definedName name="sasaas" hidden="1">{#N/A,#N/A,FALSE,"TOT";#N/A,#N/A,FALSE,"PEP";#N/A,#N/A,FALSE,"REF";#N/A,#N/A,FALSE,"GAS";#N/A,#N/A,FALSE,"PET";#N/A,#N/A,FALSE,"COR"}</definedName>
    <definedName name="sb" localSheetId="0">#REF!</definedName>
    <definedName name="sb" localSheetId="1">#REF!</definedName>
    <definedName name="sb" localSheetId="2">#REF!</definedName>
    <definedName name="sb" localSheetId="3">#REF!</definedName>
    <definedName name="sb" localSheetId="4">#REF!</definedName>
    <definedName name="sb" localSheetId="5">#REF!</definedName>
    <definedName name="sb" localSheetId="6">#REF!</definedName>
    <definedName name="sb" localSheetId="7">#REF!</definedName>
    <definedName name="sb" localSheetId="8">#REF!</definedName>
    <definedName name="sb" localSheetId="9">#REF!</definedName>
    <definedName name="sb">#REF!</definedName>
    <definedName name="sc" localSheetId="0">#REF!</definedName>
    <definedName name="sc" localSheetId="1">#REF!</definedName>
    <definedName name="sc" localSheetId="2">#REF!</definedName>
    <definedName name="sc" localSheetId="3">#REF!</definedName>
    <definedName name="sc" localSheetId="4">#REF!</definedName>
    <definedName name="sc" localSheetId="5">#REF!</definedName>
    <definedName name="sc" localSheetId="6">#REF!</definedName>
    <definedName name="sc" localSheetId="7">#REF!</definedName>
    <definedName name="sc" localSheetId="8">#REF!</definedName>
    <definedName name="sc" localSheetId="9">#REF!</definedName>
    <definedName name="sc">#REF!</definedName>
    <definedName name="SCHP">'[8]Premisas IMSS'!$M$13</definedName>
    <definedName name="sd" localSheetId="0">#REF!</definedName>
    <definedName name="sd" localSheetId="1">#REF!</definedName>
    <definedName name="sd" localSheetId="2">#REF!</definedName>
    <definedName name="sd" localSheetId="3">#REF!</definedName>
    <definedName name="sd" localSheetId="4">#REF!</definedName>
    <definedName name="sd" localSheetId="5">#REF!</definedName>
    <definedName name="sd" localSheetId="6">#REF!</definedName>
    <definedName name="sd" localSheetId="7">#REF!</definedName>
    <definedName name="sd" localSheetId="8">#REF!</definedName>
    <definedName name="sd" localSheetId="9">#REF!</definedName>
    <definedName name="sd">#REF!</definedName>
    <definedName name="sds">[30]Presupuesto!$T:$T</definedName>
    <definedName name="sdsdds" localSheetId="0" hidden="1">{"Bruto",#N/A,FALSE,"CONV3T.XLS";"Neto",#N/A,FALSE,"CONV3T.XLS";"UnoB",#N/A,FALSE,"CONV3T.XLS";"Bruto",#N/A,FALSE,"CONV4T.XLS";"Neto",#N/A,FALSE,"CONV4T.XLS";"UnoB",#N/A,FALSE,"CONV4T.XLS"}</definedName>
    <definedName name="sdsdds" localSheetId="1" hidden="1">{"Bruto",#N/A,FALSE,"CONV3T.XLS";"Neto",#N/A,FALSE,"CONV3T.XLS";"UnoB",#N/A,FALSE,"CONV3T.XLS";"Bruto",#N/A,FALSE,"CONV4T.XLS";"Neto",#N/A,FALSE,"CONV4T.XLS";"UnoB",#N/A,FALSE,"CONV4T.XLS"}</definedName>
    <definedName name="sdsdds" localSheetId="2" hidden="1">{"Bruto",#N/A,FALSE,"CONV3T.XLS";"Neto",#N/A,FALSE,"CONV3T.XLS";"UnoB",#N/A,FALSE,"CONV3T.XLS";"Bruto",#N/A,FALSE,"CONV4T.XLS";"Neto",#N/A,FALSE,"CONV4T.XLS";"UnoB",#N/A,FALSE,"CONV4T.XLS"}</definedName>
    <definedName name="sdsdds" localSheetId="3" hidden="1">{"Bruto",#N/A,FALSE,"CONV3T.XLS";"Neto",#N/A,FALSE,"CONV3T.XLS";"UnoB",#N/A,FALSE,"CONV3T.XLS";"Bruto",#N/A,FALSE,"CONV4T.XLS";"Neto",#N/A,FALSE,"CONV4T.XLS";"UnoB",#N/A,FALSE,"CONV4T.XLS"}</definedName>
    <definedName name="sdsdds" localSheetId="4" hidden="1">{"Bruto",#N/A,FALSE,"CONV3T.XLS";"Neto",#N/A,FALSE,"CONV3T.XLS";"UnoB",#N/A,FALSE,"CONV3T.XLS";"Bruto",#N/A,FALSE,"CONV4T.XLS";"Neto",#N/A,FALSE,"CONV4T.XLS";"UnoB",#N/A,FALSE,"CONV4T.XLS"}</definedName>
    <definedName name="sdsdds" localSheetId="5" hidden="1">{"Bruto",#N/A,FALSE,"CONV3T.XLS";"Neto",#N/A,FALSE,"CONV3T.XLS";"UnoB",#N/A,FALSE,"CONV3T.XLS";"Bruto",#N/A,FALSE,"CONV4T.XLS";"Neto",#N/A,FALSE,"CONV4T.XLS";"UnoB",#N/A,FALSE,"CONV4T.XLS"}</definedName>
    <definedName name="sdsdds" localSheetId="6" hidden="1">{"Bruto",#N/A,FALSE,"CONV3T.XLS";"Neto",#N/A,FALSE,"CONV3T.XLS";"UnoB",#N/A,FALSE,"CONV3T.XLS";"Bruto",#N/A,FALSE,"CONV4T.XLS";"Neto",#N/A,FALSE,"CONV4T.XLS";"UnoB",#N/A,FALSE,"CONV4T.XLS"}</definedName>
    <definedName name="sdsdds" localSheetId="7" hidden="1">{"Bruto",#N/A,FALSE,"CONV3T.XLS";"Neto",#N/A,FALSE,"CONV3T.XLS";"UnoB",#N/A,FALSE,"CONV3T.XLS";"Bruto",#N/A,FALSE,"CONV4T.XLS";"Neto",#N/A,FALSE,"CONV4T.XLS";"UnoB",#N/A,FALSE,"CONV4T.XLS"}</definedName>
    <definedName name="sdsdds" localSheetId="8" hidden="1">{"Bruto",#N/A,FALSE,"CONV3T.XLS";"Neto",#N/A,FALSE,"CONV3T.XLS";"UnoB",#N/A,FALSE,"CONV3T.XLS";"Bruto",#N/A,FALSE,"CONV4T.XLS";"Neto",#N/A,FALSE,"CONV4T.XLS";"UnoB",#N/A,FALSE,"CONV4T.XLS"}</definedName>
    <definedName name="sdsdds" localSheetId="9" hidden="1">{"Bruto",#N/A,FALSE,"CONV3T.XLS";"Neto",#N/A,FALSE,"CONV3T.XLS";"UnoB",#N/A,FALSE,"CONV3T.XLS";"Bruto",#N/A,FALSE,"CONV4T.XLS";"Neto",#N/A,FALSE,"CONV4T.XLS";"UnoB",#N/A,FALSE,"CONV4T.XLS"}</definedName>
    <definedName name="sdsdds" hidden="1">{"Bruto",#N/A,FALSE,"CONV3T.XLS";"Neto",#N/A,FALSE,"CONV3T.XLS";"UnoB",#N/A,FALSE,"CONV3T.XLS";"Bruto",#N/A,FALSE,"CONV4T.XLS";"Neto",#N/A,FALSE,"CONV4T.XLS";"UnoB",#N/A,FALSE,"CONV4T.XLS"}</definedName>
    <definedName name="se" localSheetId="0">#REF!</definedName>
    <definedName name="se" localSheetId="1">#REF!</definedName>
    <definedName name="se" localSheetId="2">#REF!</definedName>
    <definedName name="se" localSheetId="3">#REF!</definedName>
    <definedName name="se" localSheetId="4">#REF!</definedName>
    <definedName name="se" localSheetId="5">#REF!</definedName>
    <definedName name="se" localSheetId="6">#REF!</definedName>
    <definedName name="se" localSheetId="7">#REF!</definedName>
    <definedName name="se" localSheetId="8">#REF!</definedName>
    <definedName name="se" localSheetId="9">#REF!</definedName>
    <definedName name="se">#REF!</definedName>
    <definedName name="SEP">"; SEPTIEMBRE.- "&amp;TEXT([13]edofza09!$C$24,"#,##0")</definedName>
    <definedName name="sero" localSheetId="0" hidden="1">{"Bruto",#N/A,FALSE,"CONV3T.XLS";"Neto",#N/A,FALSE,"CONV3T.XLS";"UnoB",#N/A,FALSE,"CONV3T.XLS";"Bruto",#N/A,FALSE,"CONV4T.XLS";"Neto",#N/A,FALSE,"CONV4T.XLS";"UnoB",#N/A,FALSE,"CONV4T.XLS"}</definedName>
    <definedName name="sero" localSheetId="1" hidden="1">{"Bruto",#N/A,FALSE,"CONV3T.XLS";"Neto",#N/A,FALSE,"CONV3T.XLS";"UnoB",#N/A,FALSE,"CONV3T.XLS";"Bruto",#N/A,FALSE,"CONV4T.XLS";"Neto",#N/A,FALSE,"CONV4T.XLS";"UnoB",#N/A,FALSE,"CONV4T.XLS"}</definedName>
    <definedName name="sero" localSheetId="2" hidden="1">{"Bruto",#N/A,FALSE,"CONV3T.XLS";"Neto",#N/A,FALSE,"CONV3T.XLS";"UnoB",#N/A,FALSE,"CONV3T.XLS";"Bruto",#N/A,FALSE,"CONV4T.XLS";"Neto",#N/A,FALSE,"CONV4T.XLS";"UnoB",#N/A,FALSE,"CONV4T.XLS"}</definedName>
    <definedName name="sero" localSheetId="3" hidden="1">{"Bruto",#N/A,FALSE,"CONV3T.XLS";"Neto",#N/A,FALSE,"CONV3T.XLS";"UnoB",#N/A,FALSE,"CONV3T.XLS";"Bruto",#N/A,FALSE,"CONV4T.XLS";"Neto",#N/A,FALSE,"CONV4T.XLS";"UnoB",#N/A,FALSE,"CONV4T.XLS"}</definedName>
    <definedName name="sero" localSheetId="4" hidden="1">{"Bruto",#N/A,FALSE,"CONV3T.XLS";"Neto",#N/A,FALSE,"CONV3T.XLS";"UnoB",#N/A,FALSE,"CONV3T.XLS";"Bruto",#N/A,FALSE,"CONV4T.XLS";"Neto",#N/A,FALSE,"CONV4T.XLS";"UnoB",#N/A,FALSE,"CONV4T.XLS"}</definedName>
    <definedName name="sero" localSheetId="5" hidden="1">{"Bruto",#N/A,FALSE,"CONV3T.XLS";"Neto",#N/A,FALSE,"CONV3T.XLS";"UnoB",#N/A,FALSE,"CONV3T.XLS";"Bruto",#N/A,FALSE,"CONV4T.XLS";"Neto",#N/A,FALSE,"CONV4T.XLS";"UnoB",#N/A,FALSE,"CONV4T.XLS"}</definedName>
    <definedName name="sero" localSheetId="6" hidden="1">{"Bruto",#N/A,FALSE,"CONV3T.XLS";"Neto",#N/A,FALSE,"CONV3T.XLS";"UnoB",#N/A,FALSE,"CONV3T.XLS";"Bruto",#N/A,FALSE,"CONV4T.XLS";"Neto",#N/A,FALSE,"CONV4T.XLS";"UnoB",#N/A,FALSE,"CONV4T.XLS"}</definedName>
    <definedName name="sero" localSheetId="7" hidden="1">{"Bruto",#N/A,FALSE,"CONV3T.XLS";"Neto",#N/A,FALSE,"CONV3T.XLS";"UnoB",#N/A,FALSE,"CONV3T.XLS";"Bruto",#N/A,FALSE,"CONV4T.XLS";"Neto",#N/A,FALSE,"CONV4T.XLS";"UnoB",#N/A,FALSE,"CONV4T.XLS"}</definedName>
    <definedName name="sero" localSheetId="8" hidden="1">{"Bruto",#N/A,FALSE,"CONV3T.XLS";"Neto",#N/A,FALSE,"CONV3T.XLS";"UnoB",#N/A,FALSE,"CONV3T.XLS";"Bruto",#N/A,FALSE,"CONV4T.XLS";"Neto",#N/A,FALSE,"CONV4T.XLS";"UnoB",#N/A,FALSE,"CONV4T.XLS"}</definedName>
    <definedName name="sero" localSheetId="9" hidden="1">{"Bruto",#N/A,FALSE,"CONV3T.XLS";"Neto",#N/A,FALSE,"CONV3T.XLS";"UnoB",#N/A,FALSE,"CONV3T.XLS";"Bruto",#N/A,FALSE,"CONV4T.XLS";"Neto",#N/A,FALSE,"CONV4T.XLS";"UnoB",#N/A,FALSE,"CONV4T.XLS"}</definedName>
    <definedName name="sero" hidden="1">{"Bruto",#N/A,FALSE,"CONV3T.XLS";"Neto",#N/A,FALSE,"CONV3T.XLS";"UnoB",#N/A,FALSE,"CONV3T.XLS";"Bruto",#N/A,FALSE,"CONV4T.XLS";"Neto",#N/A,FALSE,"CONV4T.XLS";"UnoB",#N/A,FALSE,"CONV4T.XLS"}</definedName>
    <definedName name="SF" localSheetId="0">[11]BANPRO99!#REF!</definedName>
    <definedName name="SF" localSheetId="1">[11]BANPRO99!#REF!</definedName>
    <definedName name="SF" localSheetId="2">[11]BANPRO99!#REF!</definedName>
    <definedName name="SF" localSheetId="3">[11]BANPRO99!#REF!</definedName>
    <definedName name="SF" localSheetId="4">[11]BANPRO99!#REF!</definedName>
    <definedName name="SF" localSheetId="5">[11]BANPRO99!#REF!</definedName>
    <definedName name="SF" localSheetId="6">[11]BANPRO99!#REF!</definedName>
    <definedName name="SF" localSheetId="7">[11]BANPRO99!#REF!</definedName>
    <definedName name="SF" localSheetId="8">[11]BANPRO99!#REF!</definedName>
    <definedName name="SF" localSheetId="9">[11]BANPRO99!#REF!</definedName>
    <definedName name="SF">[11]BANPRO99!#REF!</definedName>
    <definedName name="SHCP" localSheetId="0" hidden="1">#REF!</definedName>
    <definedName name="SHCP" localSheetId="1" hidden="1">#REF!</definedName>
    <definedName name="SHCP" localSheetId="2" hidden="1">#REF!</definedName>
    <definedName name="SHCP" localSheetId="3" hidden="1">#REF!</definedName>
    <definedName name="SHCP" localSheetId="4" hidden="1">#REF!</definedName>
    <definedName name="SHCP" localSheetId="5" hidden="1">#REF!</definedName>
    <definedName name="SHCP" localSheetId="6" hidden="1">#REF!</definedName>
    <definedName name="SHCP" localSheetId="7" hidden="1">#REF!</definedName>
    <definedName name="SHCP" localSheetId="8" hidden="1">#REF!</definedName>
    <definedName name="SHCP" localSheetId="9" hidden="1">#REF!</definedName>
    <definedName name="SHCP" hidden="1">#REF!</definedName>
    <definedName name="sinpec" localSheetId="0">#REF!</definedName>
    <definedName name="sinpec" localSheetId="1">#REF!</definedName>
    <definedName name="sinpec" localSheetId="2">#REF!</definedName>
    <definedName name="sinpec" localSheetId="3">#REF!</definedName>
    <definedName name="sinpec" localSheetId="4">#REF!</definedName>
    <definedName name="sinpec" localSheetId="5">#REF!</definedName>
    <definedName name="sinpec" localSheetId="6">#REF!</definedName>
    <definedName name="sinpec" localSheetId="7">#REF!</definedName>
    <definedName name="sinpec" localSheetId="8">#REF!</definedName>
    <definedName name="sinpec" localSheetId="9">#REF!</definedName>
    <definedName name="sinpec">#REF!</definedName>
    <definedName name="smdf97">'[8]Premisa macro'!$C$4</definedName>
    <definedName name="SPEM96" localSheetId="0">#REF!</definedName>
    <definedName name="SPEM96" localSheetId="1">#REF!</definedName>
    <definedName name="SPEM96" localSheetId="2">#REF!</definedName>
    <definedName name="SPEM96" localSheetId="3">#REF!</definedName>
    <definedName name="SPEM96" localSheetId="4">#REF!</definedName>
    <definedName name="SPEM96" localSheetId="5">#REF!</definedName>
    <definedName name="SPEM96" localSheetId="6">#REF!</definedName>
    <definedName name="SPEM96" localSheetId="7">#REF!</definedName>
    <definedName name="SPEM96" localSheetId="8">#REF!</definedName>
    <definedName name="SPEM96" localSheetId="9">#REF!</definedName>
    <definedName name="SPEM96">#REF!</definedName>
    <definedName name="sta" localSheetId="0">#REF!</definedName>
    <definedName name="sta" localSheetId="1">#REF!</definedName>
    <definedName name="sta" localSheetId="2">#REF!</definedName>
    <definedName name="sta" localSheetId="3">#REF!</definedName>
    <definedName name="sta" localSheetId="4">#REF!</definedName>
    <definedName name="sta" localSheetId="5">#REF!</definedName>
    <definedName name="sta" localSheetId="6">#REF!</definedName>
    <definedName name="sta" localSheetId="7">#REF!</definedName>
    <definedName name="sta" localSheetId="8">#REF!</definedName>
    <definedName name="sta" localSheetId="9">#REF!</definedName>
    <definedName name="sta">#REF!</definedName>
    <definedName name="stb" localSheetId="0">#REF!</definedName>
    <definedName name="stb" localSheetId="1">#REF!</definedName>
    <definedName name="stb" localSheetId="2">#REF!</definedName>
    <definedName name="stb" localSheetId="3">#REF!</definedName>
    <definedName name="stb" localSheetId="4">#REF!</definedName>
    <definedName name="stb" localSheetId="5">#REF!</definedName>
    <definedName name="stb" localSheetId="6">#REF!</definedName>
    <definedName name="stb" localSheetId="7">#REF!</definedName>
    <definedName name="stb" localSheetId="8">#REF!</definedName>
    <definedName name="stb" localSheetId="9">#REF!</definedName>
    <definedName name="stb">#REF!</definedName>
    <definedName name="stc" localSheetId="0">#REF!</definedName>
    <definedName name="stc" localSheetId="1">#REF!</definedName>
    <definedName name="stc" localSheetId="2">#REF!</definedName>
    <definedName name="stc" localSheetId="3">#REF!</definedName>
    <definedName name="stc" localSheetId="4">#REF!</definedName>
    <definedName name="stc" localSheetId="5">#REF!</definedName>
    <definedName name="stc" localSheetId="6">#REF!</definedName>
    <definedName name="stc" localSheetId="7">#REF!</definedName>
    <definedName name="stc" localSheetId="8">#REF!</definedName>
    <definedName name="stc" localSheetId="9">#REF!</definedName>
    <definedName name="stc">#REF!</definedName>
    <definedName name="std" localSheetId="0">#REF!</definedName>
    <definedName name="std" localSheetId="1">#REF!</definedName>
    <definedName name="std" localSheetId="2">#REF!</definedName>
    <definedName name="std" localSheetId="3">#REF!</definedName>
    <definedName name="std" localSheetId="4">#REF!</definedName>
    <definedName name="std" localSheetId="5">#REF!</definedName>
    <definedName name="std" localSheetId="6">#REF!</definedName>
    <definedName name="std" localSheetId="7">#REF!</definedName>
    <definedName name="std" localSheetId="8">#REF!</definedName>
    <definedName name="std" localSheetId="9">#REF!</definedName>
    <definedName name="std">#REF!</definedName>
    <definedName name="ste" localSheetId="0">#REF!</definedName>
    <definedName name="ste" localSheetId="1">#REF!</definedName>
    <definedName name="ste" localSheetId="2">#REF!</definedName>
    <definedName name="ste" localSheetId="3">#REF!</definedName>
    <definedName name="ste" localSheetId="4">#REF!</definedName>
    <definedName name="ste" localSheetId="5">#REF!</definedName>
    <definedName name="ste" localSheetId="6">#REF!</definedName>
    <definedName name="ste" localSheetId="7">#REF!</definedName>
    <definedName name="ste" localSheetId="8">#REF!</definedName>
    <definedName name="ste" localSheetId="9">#REF!</definedName>
    <definedName name="ste">#REF!</definedName>
    <definedName name="subfunción" localSheetId="0">#REF!</definedName>
    <definedName name="subfunción" localSheetId="1">#REF!</definedName>
    <definedName name="subfunción" localSheetId="2">#REF!</definedName>
    <definedName name="subfunción" localSheetId="3">#REF!</definedName>
    <definedName name="subfunción" localSheetId="4">#REF!</definedName>
    <definedName name="subfunción" localSheetId="5">#REF!</definedName>
    <definedName name="subfunción" localSheetId="6">#REF!</definedName>
    <definedName name="subfunción" localSheetId="7">#REF!</definedName>
    <definedName name="subfunción" localSheetId="8">#REF!</definedName>
    <definedName name="subfunción" localSheetId="9">#REF!</definedName>
    <definedName name="subfunción">#REF!</definedName>
    <definedName name="syt" localSheetId="0">#REF!</definedName>
    <definedName name="syt" localSheetId="1">#REF!</definedName>
    <definedName name="syt" localSheetId="2">#REF!</definedName>
    <definedName name="syt" localSheetId="3">#REF!</definedName>
    <definedName name="syt" localSheetId="4">#REF!</definedName>
    <definedName name="syt" localSheetId="5">#REF!</definedName>
    <definedName name="syt" localSheetId="6">#REF!</definedName>
    <definedName name="syt" localSheetId="7">#REF!</definedName>
    <definedName name="syt" localSheetId="8">#REF!</definedName>
    <definedName name="syt" localSheetId="9">#REF!</definedName>
    <definedName name="syt">#REF!</definedName>
    <definedName name="sytc03" localSheetId="0">#REF!</definedName>
    <definedName name="sytc03" localSheetId="1">#REF!</definedName>
    <definedName name="sytc03" localSheetId="2">#REF!</definedName>
    <definedName name="sytc03" localSheetId="3">#REF!</definedName>
    <definedName name="sytc03" localSheetId="4">#REF!</definedName>
    <definedName name="sytc03" localSheetId="5">#REF!</definedName>
    <definedName name="sytc03" localSheetId="6">#REF!</definedName>
    <definedName name="sytc03" localSheetId="7">#REF!</definedName>
    <definedName name="sytc03" localSheetId="8">#REF!</definedName>
    <definedName name="sytc03" localSheetId="9">#REF!</definedName>
    <definedName name="sytc03">#REF!</definedName>
    <definedName name="sytppef" localSheetId="0">#REF!</definedName>
    <definedName name="sytppef" localSheetId="1">#REF!</definedName>
    <definedName name="sytppef" localSheetId="2">#REF!</definedName>
    <definedName name="sytppef" localSheetId="3">#REF!</definedName>
    <definedName name="sytppef" localSheetId="4">#REF!</definedName>
    <definedName name="sytppef" localSheetId="5">#REF!</definedName>
    <definedName name="sytppef" localSheetId="6">#REF!</definedName>
    <definedName name="sytppef" localSheetId="7">#REF!</definedName>
    <definedName name="sytppef" localSheetId="8">#REF!</definedName>
    <definedName name="sytppef" localSheetId="9">#REF!</definedName>
    <definedName name="sytppef">#REF!</definedName>
    <definedName name="SZZXCZXC" localSheetId="0" hidden="1">{"Bruto",#N/A,FALSE,"CONV3T.XLS";"Neto",#N/A,FALSE,"CONV3T.XLS";"UnoB",#N/A,FALSE,"CONV3T.XLS";"Bruto",#N/A,FALSE,"CONV4T.XLS";"Neto",#N/A,FALSE,"CONV4T.XLS";"UnoB",#N/A,FALSE,"CONV4T.XLS"}</definedName>
    <definedName name="SZZXCZXC" localSheetId="1" hidden="1">{"Bruto",#N/A,FALSE,"CONV3T.XLS";"Neto",#N/A,FALSE,"CONV3T.XLS";"UnoB",#N/A,FALSE,"CONV3T.XLS";"Bruto",#N/A,FALSE,"CONV4T.XLS";"Neto",#N/A,FALSE,"CONV4T.XLS";"UnoB",#N/A,FALSE,"CONV4T.XLS"}</definedName>
    <definedName name="SZZXCZXC" localSheetId="2" hidden="1">{"Bruto",#N/A,FALSE,"CONV3T.XLS";"Neto",#N/A,FALSE,"CONV3T.XLS";"UnoB",#N/A,FALSE,"CONV3T.XLS";"Bruto",#N/A,FALSE,"CONV4T.XLS";"Neto",#N/A,FALSE,"CONV4T.XLS";"UnoB",#N/A,FALSE,"CONV4T.XLS"}</definedName>
    <definedName name="SZZXCZXC" localSheetId="3" hidden="1">{"Bruto",#N/A,FALSE,"CONV3T.XLS";"Neto",#N/A,FALSE,"CONV3T.XLS";"UnoB",#N/A,FALSE,"CONV3T.XLS";"Bruto",#N/A,FALSE,"CONV4T.XLS";"Neto",#N/A,FALSE,"CONV4T.XLS";"UnoB",#N/A,FALSE,"CONV4T.XLS"}</definedName>
    <definedName name="SZZXCZXC" localSheetId="4" hidden="1">{"Bruto",#N/A,FALSE,"CONV3T.XLS";"Neto",#N/A,FALSE,"CONV3T.XLS";"UnoB",#N/A,FALSE,"CONV3T.XLS";"Bruto",#N/A,FALSE,"CONV4T.XLS";"Neto",#N/A,FALSE,"CONV4T.XLS";"UnoB",#N/A,FALSE,"CONV4T.XLS"}</definedName>
    <definedName name="SZZXCZXC" localSheetId="5" hidden="1">{"Bruto",#N/A,FALSE,"CONV3T.XLS";"Neto",#N/A,FALSE,"CONV3T.XLS";"UnoB",#N/A,FALSE,"CONV3T.XLS";"Bruto",#N/A,FALSE,"CONV4T.XLS";"Neto",#N/A,FALSE,"CONV4T.XLS";"UnoB",#N/A,FALSE,"CONV4T.XLS"}</definedName>
    <definedName name="SZZXCZXC" localSheetId="6" hidden="1">{"Bruto",#N/A,FALSE,"CONV3T.XLS";"Neto",#N/A,FALSE,"CONV3T.XLS";"UnoB",#N/A,FALSE,"CONV3T.XLS";"Bruto",#N/A,FALSE,"CONV4T.XLS";"Neto",#N/A,FALSE,"CONV4T.XLS";"UnoB",#N/A,FALSE,"CONV4T.XLS"}</definedName>
    <definedName name="SZZXCZXC" localSheetId="7" hidden="1">{"Bruto",#N/A,FALSE,"CONV3T.XLS";"Neto",#N/A,FALSE,"CONV3T.XLS";"UnoB",#N/A,FALSE,"CONV3T.XLS";"Bruto",#N/A,FALSE,"CONV4T.XLS";"Neto",#N/A,FALSE,"CONV4T.XLS";"UnoB",#N/A,FALSE,"CONV4T.XLS"}</definedName>
    <definedName name="SZZXCZXC" localSheetId="8" hidden="1">{"Bruto",#N/A,FALSE,"CONV3T.XLS";"Neto",#N/A,FALSE,"CONV3T.XLS";"UnoB",#N/A,FALSE,"CONV3T.XLS";"Bruto",#N/A,FALSE,"CONV4T.XLS";"Neto",#N/A,FALSE,"CONV4T.XLS";"UnoB",#N/A,FALSE,"CONV4T.XLS"}</definedName>
    <definedName name="SZZXCZXC" localSheetId="9" hidden="1">{"Bruto",#N/A,FALSE,"CONV3T.XLS";"Neto",#N/A,FALSE,"CONV3T.XLS";"UnoB",#N/A,FALSE,"CONV3T.XLS";"Bruto",#N/A,FALSE,"CONV4T.XLS";"Neto",#N/A,FALSE,"CONV4T.XLS";"UnoB",#N/A,FALSE,"CONV4T.XLS"}</definedName>
    <definedName name="SZZXCZXC" hidden="1">{"Bruto",#N/A,FALSE,"CONV3T.XLS";"Neto",#N/A,FALSE,"CONV3T.XLS";"UnoB",#N/A,FALSE,"CONV3T.XLS";"Bruto",#N/A,FALSE,"CONV4T.XLS";"Neto",#N/A,FALSE,"CONV4T.XLS";"UnoB",#N/A,FALSE,"CONV4T.XLS"}</definedName>
    <definedName name="TABLA016D">'[40]16'!$D$1:$E$15</definedName>
    <definedName name="TABLA01D">'[40]1'!$D$2:$E$14</definedName>
    <definedName name="TABLA04D">'[40]4'!$D$2:$E$34</definedName>
    <definedName name="TABLA06D">'[40]6'!$D$1:$G$15</definedName>
    <definedName name="TABLA1">'[40]1'!$A$1:$B$58</definedName>
    <definedName name="TABLA10">'[40]10'!$A$1:$B$133</definedName>
    <definedName name="TABLA10D">'[40]10'!$D$1:$E$19</definedName>
    <definedName name="TABLA11">'[40]11'!$A$1:$B$57</definedName>
    <definedName name="TABLA12">'[40]12'!$A$1:$B$130</definedName>
    <definedName name="TABLA13">'[40]13'!$A$1:$B$170</definedName>
    <definedName name="TABLA14">'[40]14'!$A$1:$B$100</definedName>
    <definedName name="TABLA14D">'[40]14'!$D$1:$E$21</definedName>
    <definedName name="TABLA15">'[40]15'!$A$1:$B$69</definedName>
    <definedName name="TABLA17">'[40]17'!$A$2:$B$134</definedName>
    <definedName name="TABLA18">'[40]18'!$A$1:$B$100</definedName>
    <definedName name="TABLA19">'[40]19'!$A$1:$B$100</definedName>
    <definedName name="TABLA2">'[40]2'!$A$3:$B$187</definedName>
    <definedName name="TABLA20">'[40]20'!$A$1:$B$100</definedName>
    <definedName name="tabla2002" localSheetId="0">#REF!</definedName>
    <definedName name="tabla2002" localSheetId="1">#REF!</definedName>
    <definedName name="tabla2002" localSheetId="2">#REF!</definedName>
    <definedName name="tabla2002" localSheetId="3">#REF!</definedName>
    <definedName name="tabla2002" localSheetId="4">#REF!</definedName>
    <definedName name="tabla2002" localSheetId="5">#REF!</definedName>
    <definedName name="tabla2002" localSheetId="6">#REF!</definedName>
    <definedName name="tabla2002" localSheetId="7">#REF!</definedName>
    <definedName name="tabla2002" localSheetId="8">#REF!</definedName>
    <definedName name="tabla2002" localSheetId="9">#REF!</definedName>
    <definedName name="tabla2002">#REF!</definedName>
    <definedName name="TABLA21">'[40]21'!$A$1:$B$67</definedName>
    <definedName name="TABLA22">'[40]22'!$A$1:$B$14</definedName>
    <definedName name="TABLA3">'[40]3'!$A$2:$B$43</definedName>
    <definedName name="TABLA4">'[40]4'!$A$2:$B$31</definedName>
    <definedName name="TABLA5">'[40]5'!$A$1:$B$31</definedName>
    <definedName name="TABLA6">'[40]6'!$A$1:$B$28</definedName>
    <definedName name="TABLA7">'[40]7'!$A$2:$B$23</definedName>
    <definedName name="TABLA8">'[40]8'!$A$1:$B$49</definedName>
    <definedName name="TABLA9">'[40]9'!$A$1:$B$332</definedName>
    <definedName name="TAJJJJ" localSheetId="0" hidden="1">{#N/A,#N/A,FALSE,"TOT";#N/A,#N/A,FALSE,"PEP";#N/A,#N/A,FALSE,"REF";#N/A,#N/A,FALSE,"GAS";#N/A,#N/A,FALSE,"PET";#N/A,#N/A,FALSE,"COR"}</definedName>
    <definedName name="TAJJJJ" localSheetId="1" hidden="1">{#N/A,#N/A,FALSE,"TOT";#N/A,#N/A,FALSE,"PEP";#N/A,#N/A,FALSE,"REF";#N/A,#N/A,FALSE,"GAS";#N/A,#N/A,FALSE,"PET";#N/A,#N/A,FALSE,"COR"}</definedName>
    <definedName name="TAJJJJ" localSheetId="2" hidden="1">{#N/A,#N/A,FALSE,"TOT";#N/A,#N/A,FALSE,"PEP";#N/A,#N/A,FALSE,"REF";#N/A,#N/A,FALSE,"GAS";#N/A,#N/A,FALSE,"PET";#N/A,#N/A,FALSE,"COR"}</definedName>
    <definedName name="TAJJJJ" localSheetId="3" hidden="1">{#N/A,#N/A,FALSE,"TOT";#N/A,#N/A,FALSE,"PEP";#N/A,#N/A,FALSE,"REF";#N/A,#N/A,FALSE,"GAS";#N/A,#N/A,FALSE,"PET";#N/A,#N/A,FALSE,"COR"}</definedName>
    <definedName name="TAJJJJ" localSheetId="4" hidden="1">{#N/A,#N/A,FALSE,"TOT";#N/A,#N/A,FALSE,"PEP";#N/A,#N/A,FALSE,"REF";#N/A,#N/A,FALSE,"GAS";#N/A,#N/A,FALSE,"PET";#N/A,#N/A,FALSE,"COR"}</definedName>
    <definedName name="TAJJJJ" localSheetId="5" hidden="1">{#N/A,#N/A,FALSE,"TOT";#N/A,#N/A,FALSE,"PEP";#N/A,#N/A,FALSE,"REF";#N/A,#N/A,FALSE,"GAS";#N/A,#N/A,FALSE,"PET";#N/A,#N/A,FALSE,"COR"}</definedName>
    <definedName name="TAJJJJ" localSheetId="6" hidden="1">{#N/A,#N/A,FALSE,"TOT";#N/A,#N/A,FALSE,"PEP";#N/A,#N/A,FALSE,"REF";#N/A,#N/A,FALSE,"GAS";#N/A,#N/A,FALSE,"PET";#N/A,#N/A,FALSE,"COR"}</definedName>
    <definedName name="TAJJJJ" localSheetId="7" hidden="1">{#N/A,#N/A,FALSE,"TOT";#N/A,#N/A,FALSE,"PEP";#N/A,#N/A,FALSE,"REF";#N/A,#N/A,FALSE,"GAS";#N/A,#N/A,FALSE,"PET";#N/A,#N/A,FALSE,"COR"}</definedName>
    <definedName name="TAJJJJ" localSheetId="8" hidden="1">{#N/A,#N/A,FALSE,"TOT";#N/A,#N/A,FALSE,"PEP";#N/A,#N/A,FALSE,"REF";#N/A,#N/A,FALSE,"GAS";#N/A,#N/A,FALSE,"PET";#N/A,#N/A,FALSE,"COR"}</definedName>
    <definedName name="TAJJJJ" localSheetId="9" hidden="1">{#N/A,#N/A,FALSE,"TOT";#N/A,#N/A,FALSE,"PEP";#N/A,#N/A,FALSE,"REF";#N/A,#N/A,FALSE,"GAS";#N/A,#N/A,FALSE,"PET";#N/A,#N/A,FALSE,"COR"}</definedName>
    <definedName name="TAJJJJ" hidden="1">{#N/A,#N/A,FALSE,"TOT";#N/A,#N/A,FALSE,"PEP";#N/A,#N/A,FALSE,"REF";#N/A,#N/A,FALSE,"GAS";#N/A,#N/A,FALSE,"PET";#N/A,#N/A,FALSE,"COR"}</definedName>
    <definedName name="TENER" localSheetId="0" hidden="1">{"Bruto",#N/A,FALSE,"CONV3T.XLS";"Neto",#N/A,FALSE,"CONV3T.XLS";"UnoB",#N/A,FALSE,"CONV3T.XLS";"Bruto",#N/A,FALSE,"CONV4T.XLS";"Neto",#N/A,FALSE,"CONV4T.XLS";"UnoB",#N/A,FALSE,"CONV4T.XLS"}</definedName>
    <definedName name="TENER" localSheetId="1" hidden="1">{"Bruto",#N/A,FALSE,"CONV3T.XLS";"Neto",#N/A,FALSE,"CONV3T.XLS";"UnoB",#N/A,FALSE,"CONV3T.XLS";"Bruto",#N/A,FALSE,"CONV4T.XLS";"Neto",#N/A,FALSE,"CONV4T.XLS";"UnoB",#N/A,FALSE,"CONV4T.XLS"}</definedName>
    <definedName name="TENER" localSheetId="2" hidden="1">{"Bruto",#N/A,FALSE,"CONV3T.XLS";"Neto",#N/A,FALSE,"CONV3T.XLS";"UnoB",#N/A,FALSE,"CONV3T.XLS";"Bruto",#N/A,FALSE,"CONV4T.XLS";"Neto",#N/A,FALSE,"CONV4T.XLS";"UnoB",#N/A,FALSE,"CONV4T.XLS"}</definedName>
    <definedName name="TENER" localSheetId="3" hidden="1">{"Bruto",#N/A,FALSE,"CONV3T.XLS";"Neto",#N/A,FALSE,"CONV3T.XLS";"UnoB",#N/A,FALSE,"CONV3T.XLS";"Bruto",#N/A,FALSE,"CONV4T.XLS";"Neto",#N/A,FALSE,"CONV4T.XLS";"UnoB",#N/A,FALSE,"CONV4T.XLS"}</definedName>
    <definedName name="TENER" localSheetId="4" hidden="1">{"Bruto",#N/A,FALSE,"CONV3T.XLS";"Neto",#N/A,FALSE,"CONV3T.XLS";"UnoB",#N/A,FALSE,"CONV3T.XLS";"Bruto",#N/A,FALSE,"CONV4T.XLS";"Neto",#N/A,FALSE,"CONV4T.XLS";"UnoB",#N/A,FALSE,"CONV4T.XLS"}</definedName>
    <definedName name="TENER" localSheetId="5" hidden="1">{"Bruto",#N/A,FALSE,"CONV3T.XLS";"Neto",#N/A,FALSE,"CONV3T.XLS";"UnoB",#N/A,FALSE,"CONV3T.XLS";"Bruto",#N/A,FALSE,"CONV4T.XLS";"Neto",#N/A,FALSE,"CONV4T.XLS";"UnoB",#N/A,FALSE,"CONV4T.XLS"}</definedName>
    <definedName name="TENER" localSheetId="6" hidden="1">{"Bruto",#N/A,FALSE,"CONV3T.XLS";"Neto",#N/A,FALSE,"CONV3T.XLS";"UnoB",#N/A,FALSE,"CONV3T.XLS";"Bruto",#N/A,FALSE,"CONV4T.XLS";"Neto",#N/A,FALSE,"CONV4T.XLS";"UnoB",#N/A,FALSE,"CONV4T.XLS"}</definedName>
    <definedName name="TENER" localSheetId="7" hidden="1">{"Bruto",#N/A,FALSE,"CONV3T.XLS";"Neto",#N/A,FALSE,"CONV3T.XLS";"UnoB",#N/A,FALSE,"CONV3T.XLS";"Bruto",#N/A,FALSE,"CONV4T.XLS";"Neto",#N/A,FALSE,"CONV4T.XLS";"UnoB",#N/A,FALSE,"CONV4T.XLS"}</definedName>
    <definedName name="TENER" localSheetId="8" hidden="1">{"Bruto",#N/A,FALSE,"CONV3T.XLS";"Neto",#N/A,FALSE,"CONV3T.XLS";"UnoB",#N/A,FALSE,"CONV3T.XLS";"Bruto",#N/A,FALSE,"CONV4T.XLS";"Neto",#N/A,FALSE,"CONV4T.XLS";"UnoB",#N/A,FALSE,"CONV4T.XLS"}</definedName>
    <definedName name="TENER" localSheetId="9" hidden="1">{"Bruto",#N/A,FALSE,"CONV3T.XLS";"Neto",#N/A,FALSE,"CONV3T.XLS";"UnoB",#N/A,FALSE,"CONV3T.XLS";"Bruto",#N/A,FALSE,"CONV4T.XLS";"Neto",#N/A,FALSE,"CONV4T.XLS";"UnoB",#N/A,FALSE,"CONV4T.XLS"}</definedName>
    <definedName name="TENER" hidden="1">{"Bruto",#N/A,FALSE,"CONV3T.XLS";"Neto",#N/A,FALSE,"CONV3T.XLS";"UnoB",#N/A,FALSE,"CONV3T.XLS";"Bruto",#N/A,FALSE,"CONV4T.XLS";"Neto",#N/A,FALSE,"CONV4T.XLS";"UnoB",#N/A,FALSE,"CONV4T.XLS"}</definedName>
    <definedName name="TIT" localSheetId="0">#REF!</definedName>
    <definedName name="TIT" localSheetId="1">#REF!</definedName>
    <definedName name="TIT" localSheetId="2">#REF!</definedName>
    <definedName name="TIT" localSheetId="3">#REF!</definedName>
    <definedName name="TIT" localSheetId="4">#REF!</definedName>
    <definedName name="TIT" localSheetId="5">#REF!</definedName>
    <definedName name="TIT" localSheetId="6">#REF!</definedName>
    <definedName name="TIT" localSheetId="7">#REF!</definedName>
    <definedName name="TIT" localSheetId="8">#REF!</definedName>
    <definedName name="TIT" localSheetId="9">#REF!</definedName>
    <definedName name="TIT">#REF!</definedName>
    <definedName name="TITULO">[41]PPQ!$B$3</definedName>
    <definedName name="_xlnm.Print_Titles" localSheetId="0">'Anexo 10'!$5:$8</definedName>
    <definedName name="_xlnm.Print_Titles" localSheetId="1">'Anexo 11'!$5:$8</definedName>
    <definedName name="_xlnm.Print_Titles" localSheetId="2">'Anexo 12'!$5:$8</definedName>
    <definedName name="_xlnm.Print_Titles" localSheetId="3">'Anexo 13'!$5:$8</definedName>
    <definedName name="_xlnm.Print_Titles" localSheetId="4">'Anexo 14'!$5:$8</definedName>
    <definedName name="_xlnm.Print_Titles" localSheetId="5">'Anexo 15'!$5:$8</definedName>
    <definedName name="_xlnm.Print_Titles" localSheetId="6">'Anexo 16 '!$5:$8</definedName>
    <definedName name="_xlnm.Print_Titles" localSheetId="7">'Anexo 17'!$5:$8</definedName>
    <definedName name="_xlnm.Print_Titles" localSheetId="8">'Anexo 18'!$5:$8</definedName>
    <definedName name="_xlnm.Print_Titles" localSheetId="9">'Anexo 19'!$5:$8</definedName>
    <definedName name="TODO96" localSheetId="0">#REF!</definedName>
    <definedName name="TODO96" localSheetId="1">#REF!</definedName>
    <definedName name="TODO96" localSheetId="2">#REF!</definedName>
    <definedName name="TODO96" localSheetId="3">#REF!</definedName>
    <definedName name="TODO96" localSheetId="4">#REF!</definedName>
    <definedName name="TODO96" localSheetId="5">#REF!</definedName>
    <definedName name="TODO96" localSheetId="6">#REF!</definedName>
    <definedName name="TODO96" localSheetId="7">#REF!</definedName>
    <definedName name="TODO96" localSheetId="8">#REF!</definedName>
    <definedName name="TODO96" localSheetId="9">#REF!</definedName>
    <definedName name="TODO96">#REF!</definedName>
    <definedName name="TOTAL">#N/A</definedName>
    <definedName name="total_real" localSheetId="0">#REF!</definedName>
    <definedName name="total_real" localSheetId="1">#REF!</definedName>
    <definedName name="total_real" localSheetId="2">#REF!</definedName>
    <definedName name="total_real" localSheetId="3">#REF!</definedName>
    <definedName name="total_real" localSheetId="4">#REF!</definedName>
    <definedName name="total_real" localSheetId="5">#REF!</definedName>
    <definedName name="total_real" localSheetId="6">#REF!</definedName>
    <definedName name="total_real" localSheetId="7">#REF!</definedName>
    <definedName name="total_real" localSheetId="8">#REF!</definedName>
    <definedName name="total_real" localSheetId="9">#REF!</definedName>
    <definedName name="total_real">#REF!</definedName>
    <definedName name="TOTAL01" localSheetId="0">#REF!</definedName>
    <definedName name="TOTAL01" localSheetId="1">#REF!</definedName>
    <definedName name="TOTAL01" localSheetId="2">#REF!</definedName>
    <definedName name="TOTAL01" localSheetId="3">#REF!</definedName>
    <definedName name="TOTAL01" localSheetId="4">#REF!</definedName>
    <definedName name="TOTAL01" localSheetId="5">#REF!</definedName>
    <definedName name="TOTAL01" localSheetId="6">#REF!</definedName>
    <definedName name="TOTAL01" localSheetId="7">#REF!</definedName>
    <definedName name="TOTAL01" localSheetId="8">#REF!</definedName>
    <definedName name="TOTAL01" localSheetId="9">#REF!</definedName>
    <definedName name="TOTAL01">#REF!</definedName>
    <definedName name="total1">'[32]1'!$I$2:$J$42</definedName>
    <definedName name="TOTAL10">'[32]10'!$J$2:$K$39</definedName>
    <definedName name="TOTAL2">'[32]2'!$J$2:$K$39</definedName>
    <definedName name="TOTAL3">'[32]3'!$J$2:$K$39</definedName>
    <definedName name="TOTAL4">'[32]4'!$J$2:$K$39</definedName>
    <definedName name="TOTAL5">'[32]5'!$J$2:$K$39</definedName>
    <definedName name="TOTAL6">'[32]6'!$J$2:$K$39</definedName>
    <definedName name="TOTAL7">'[32]7'!$J$2:$K$39</definedName>
    <definedName name="TOTAL8">'[32]8'!$J$2:$K$39</definedName>
    <definedName name="TOTAL9">'[32]9'!$J$2:$K$39</definedName>
    <definedName name="TTL" localSheetId="6">[42]AcumMens!$3:$191</definedName>
    <definedName name="TTL" localSheetId="7">[43]AcumMens!$3:$191</definedName>
    <definedName name="TTL">[44]AcumMens!$3:$191</definedName>
    <definedName name="tul" localSheetId="0" hidden="1">{"Bruto",#N/A,FALSE,"CONV3T.XLS";"Neto",#N/A,FALSE,"CONV3T.XLS";"UnoB",#N/A,FALSE,"CONV3T.XLS";"Bruto",#N/A,FALSE,"CONV4T.XLS";"Neto",#N/A,FALSE,"CONV4T.XLS";"UnoB",#N/A,FALSE,"CONV4T.XLS"}</definedName>
    <definedName name="tul" localSheetId="1" hidden="1">{"Bruto",#N/A,FALSE,"CONV3T.XLS";"Neto",#N/A,FALSE,"CONV3T.XLS";"UnoB",#N/A,FALSE,"CONV3T.XLS";"Bruto",#N/A,FALSE,"CONV4T.XLS";"Neto",#N/A,FALSE,"CONV4T.XLS";"UnoB",#N/A,FALSE,"CONV4T.XLS"}</definedName>
    <definedName name="tul" localSheetId="2" hidden="1">{"Bruto",#N/A,FALSE,"CONV3T.XLS";"Neto",#N/A,FALSE,"CONV3T.XLS";"UnoB",#N/A,FALSE,"CONV3T.XLS";"Bruto",#N/A,FALSE,"CONV4T.XLS";"Neto",#N/A,FALSE,"CONV4T.XLS";"UnoB",#N/A,FALSE,"CONV4T.XLS"}</definedName>
    <definedName name="tul" localSheetId="3" hidden="1">{"Bruto",#N/A,FALSE,"CONV3T.XLS";"Neto",#N/A,FALSE,"CONV3T.XLS";"UnoB",#N/A,FALSE,"CONV3T.XLS";"Bruto",#N/A,FALSE,"CONV4T.XLS";"Neto",#N/A,FALSE,"CONV4T.XLS";"UnoB",#N/A,FALSE,"CONV4T.XLS"}</definedName>
    <definedName name="tul" localSheetId="4" hidden="1">{"Bruto",#N/A,FALSE,"CONV3T.XLS";"Neto",#N/A,FALSE,"CONV3T.XLS";"UnoB",#N/A,FALSE,"CONV3T.XLS";"Bruto",#N/A,FALSE,"CONV4T.XLS";"Neto",#N/A,FALSE,"CONV4T.XLS";"UnoB",#N/A,FALSE,"CONV4T.XLS"}</definedName>
    <definedName name="tul" localSheetId="5" hidden="1">{"Bruto",#N/A,FALSE,"CONV3T.XLS";"Neto",#N/A,FALSE,"CONV3T.XLS";"UnoB",#N/A,FALSE,"CONV3T.XLS";"Bruto",#N/A,FALSE,"CONV4T.XLS";"Neto",#N/A,FALSE,"CONV4T.XLS";"UnoB",#N/A,FALSE,"CONV4T.XLS"}</definedName>
    <definedName name="tul" localSheetId="6" hidden="1">{"Bruto",#N/A,FALSE,"CONV3T.XLS";"Neto",#N/A,FALSE,"CONV3T.XLS";"UnoB",#N/A,FALSE,"CONV3T.XLS";"Bruto",#N/A,FALSE,"CONV4T.XLS";"Neto",#N/A,FALSE,"CONV4T.XLS";"UnoB",#N/A,FALSE,"CONV4T.XLS"}</definedName>
    <definedName name="tul" localSheetId="7" hidden="1">{"Bruto",#N/A,FALSE,"CONV3T.XLS";"Neto",#N/A,FALSE,"CONV3T.XLS";"UnoB",#N/A,FALSE,"CONV3T.XLS";"Bruto",#N/A,FALSE,"CONV4T.XLS";"Neto",#N/A,FALSE,"CONV4T.XLS";"UnoB",#N/A,FALSE,"CONV4T.XLS"}</definedName>
    <definedName name="tul" localSheetId="8" hidden="1">{"Bruto",#N/A,FALSE,"CONV3T.XLS";"Neto",#N/A,FALSE,"CONV3T.XLS";"UnoB",#N/A,FALSE,"CONV3T.XLS";"Bruto",#N/A,FALSE,"CONV4T.XLS";"Neto",#N/A,FALSE,"CONV4T.XLS";"UnoB",#N/A,FALSE,"CONV4T.XLS"}</definedName>
    <definedName name="tul" localSheetId="9" hidden="1">{"Bruto",#N/A,FALSE,"CONV3T.XLS";"Neto",#N/A,FALSE,"CONV3T.XLS";"UnoB",#N/A,FALSE,"CONV3T.XLS";"Bruto",#N/A,FALSE,"CONV4T.XLS";"Neto",#N/A,FALSE,"CONV4T.XLS";"UnoB",#N/A,FALSE,"CONV4T.XLS"}</definedName>
    <definedName name="tul" hidden="1">{"Bruto",#N/A,FALSE,"CONV3T.XLS";"Neto",#N/A,FALSE,"CONV3T.XLS";"UnoB",#N/A,FALSE,"CONV3T.XLS";"Bruto",#N/A,FALSE,"CONV4T.XLS";"Neto",#N/A,FALSE,"CONV4T.XLS";"UnoB",#N/A,FALSE,"CONV4T.XLS"}</definedName>
    <definedName name="u" localSheetId="0">[1]!AGO&amp;[1]!SEP&amp;[1]!OCT&amp;[1]!NOV&amp;[1]!DIC</definedName>
    <definedName name="u" localSheetId="1">[1]!AGO&amp;[1]!SEP&amp;[1]!OCT&amp;[1]!NOV&amp;[1]!DIC</definedName>
    <definedName name="u" localSheetId="2">[1]!AGO&amp;[1]!SEP&amp;[1]!OCT&amp;[1]!NOV&amp;[1]!DIC</definedName>
    <definedName name="u" localSheetId="3">[1]!AGO&amp;[1]!SEP&amp;[1]!OCT&amp;[1]!NOV&amp;[1]!DIC</definedName>
    <definedName name="u" localSheetId="4">[1]!AGO&amp;[1]!SEP&amp;[1]!OCT&amp;[1]!NOV&amp;[1]!DIC</definedName>
    <definedName name="u" localSheetId="5">[1]!AGO&amp;[1]!SEP&amp;[1]!OCT&amp;[1]!NOV&amp;[1]!DIC</definedName>
    <definedName name="u" localSheetId="6">[2]!AGO&amp;[2]!SEP&amp;[2]!OCT&amp;[2]!NOV&amp;[2]!DIC</definedName>
    <definedName name="u" localSheetId="7">[3]!AGO&amp;[3]!SEP&amp;[3]!OCT&amp;[3]!NOV&amp;[3]!DIC</definedName>
    <definedName name="u" localSheetId="8">[1]!AGO&amp;[1]!SEP&amp;[1]!OCT&amp;[1]!NOV&amp;[1]!DIC</definedName>
    <definedName name="u" localSheetId="9">[1]!AGO&amp;[1]!SEP&amp;[1]!OCT&amp;[1]!NOV&amp;[1]!DIC</definedName>
    <definedName name="u">[1]!AGO&amp;[1]!SEP&amp;[1]!OCT&amp;[1]!NOV&amp;[1]!DIC</definedName>
    <definedName name="UPCPICF_VMD50020" localSheetId="0">#REF!</definedName>
    <definedName name="UPCPICF_VMD50020" localSheetId="1">#REF!</definedName>
    <definedName name="UPCPICF_VMD50020" localSheetId="2">#REF!</definedName>
    <definedName name="UPCPICF_VMD50020" localSheetId="3">#REF!</definedName>
    <definedName name="UPCPICF_VMD50020" localSheetId="4">#REF!</definedName>
    <definedName name="UPCPICF_VMD50020" localSheetId="5">#REF!</definedName>
    <definedName name="UPCPICF_VMD50020" localSheetId="6">#REF!</definedName>
    <definedName name="UPCPICF_VMD50020" localSheetId="7">#REF!</definedName>
    <definedName name="UPCPICF_VMD50020" localSheetId="8">#REF!</definedName>
    <definedName name="UPCPICF_VMD50020" localSheetId="9">#REF!</definedName>
    <definedName name="UPCPICF_VMD50020">#REF!</definedName>
    <definedName name="UR">[35]urs!$C$10:$D$1332</definedName>
    <definedName name="V_Bife">'[38]ADEC II'!$A$1:$Z$1016</definedName>
    <definedName name="VARIABLES">#N/A</definedName>
    <definedName name="vcorta" localSheetId="0">#REF!</definedName>
    <definedName name="vcorta" localSheetId="1">#REF!</definedName>
    <definedName name="vcorta" localSheetId="2">#REF!</definedName>
    <definedName name="vcorta" localSheetId="3">#REF!</definedName>
    <definedName name="vcorta" localSheetId="4">#REF!</definedName>
    <definedName name="vcorta" localSheetId="5">#REF!</definedName>
    <definedName name="vcorta" localSheetId="6">#REF!</definedName>
    <definedName name="vcorta" localSheetId="7">#REF!</definedName>
    <definedName name="vcorta" localSheetId="8">#REF!</definedName>
    <definedName name="vcorta" localSheetId="9">#REF!</definedName>
    <definedName name="vcorta">#REF!</definedName>
    <definedName name="Vertientes" localSheetId="0">#REF!</definedName>
    <definedName name="Vertientes" localSheetId="1">#REF!</definedName>
    <definedName name="Vertientes" localSheetId="2">#REF!</definedName>
    <definedName name="Vertientes" localSheetId="3">#REF!</definedName>
    <definedName name="Vertientes" localSheetId="4">#REF!</definedName>
    <definedName name="Vertientes" localSheetId="5">#REF!</definedName>
    <definedName name="Vertientes" localSheetId="6">#REF!</definedName>
    <definedName name="Vertientes" localSheetId="7">#REF!</definedName>
    <definedName name="Vertientes" localSheetId="8">#REF!</definedName>
    <definedName name="Vertientes" localSheetId="9">#REF!</definedName>
    <definedName name="Vertientes">#REF!</definedName>
    <definedName name="wrn.econv2s." localSheetId="0" hidden="1">{"Bruto",#N/A,FALSE,"CONV3T.XLS";"Neto",#N/A,FALSE,"CONV3T.XLS";"UnoB",#N/A,FALSE,"CONV3T.XLS";"Bruto",#N/A,FALSE,"CONV4T.XLS";"Neto",#N/A,FALSE,"CONV4T.XLS";"UnoB",#N/A,FALSE,"CONV4T.XLS"}</definedName>
    <definedName name="wrn.econv2s." localSheetId="1" hidden="1">{"Bruto",#N/A,FALSE,"CONV3T.XLS";"Neto",#N/A,FALSE,"CONV3T.XLS";"UnoB",#N/A,FALSE,"CONV3T.XLS";"Bruto",#N/A,FALSE,"CONV4T.XLS";"Neto",#N/A,FALSE,"CONV4T.XLS";"UnoB",#N/A,FALSE,"CONV4T.XLS"}</definedName>
    <definedName name="wrn.econv2s." localSheetId="2" hidden="1">{"Bruto",#N/A,FALSE,"CONV3T.XLS";"Neto",#N/A,FALSE,"CONV3T.XLS";"UnoB",#N/A,FALSE,"CONV3T.XLS";"Bruto",#N/A,FALSE,"CONV4T.XLS";"Neto",#N/A,FALSE,"CONV4T.XLS";"UnoB",#N/A,FALSE,"CONV4T.XLS"}</definedName>
    <definedName name="wrn.econv2s." localSheetId="3" hidden="1">{"Bruto",#N/A,FALSE,"CONV3T.XLS";"Neto",#N/A,FALSE,"CONV3T.XLS";"UnoB",#N/A,FALSE,"CONV3T.XLS";"Bruto",#N/A,FALSE,"CONV4T.XLS";"Neto",#N/A,FALSE,"CONV4T.XLS";"UnoB",#N/A,FALSE,"CONV4T.XLS"}</definedName>
    <definedName name="wrn.econv2s." localSheetId="4" hidden="1">{"Bruto",#N/A,FALSE,"CONV3T.XLS";"Neto",#N/A,FALSE,"CONV3T.XLS";"UnoB",#N/A,FALSE,"CONV3T.XLS";"Bruto",#N/A,FALSE,"CONV4T.XLS";"Neto",#N/A,FALSE,"CONV4T.XLS";"UnoB",#N/A,FALSE,"CONV4T.XLS"}</definedName>
    <definedName name="wrn.econv2s." localSheetId="5" hidden="1">{"Bruto",#N/A,FALSE,"CONV3T.XLS";"Neto",#N/A,FALSE,"CONV3T.XLS";"UnoB",#N/A,FALSE,"CONV3T.XLS";"Bruto",#N/A,FALSE,"CONV4T.XLS";"Neto",#N/A,FALSE,"CONV4T.XLS";"UnoB",#N/A,FALSE,"CONV4T.XLS"}</definedName>
    <definedName name="wrn.econv2s." localSheetId="6" hidden="1">{"Bruto",#N/A,FALSE,"CONV3T.XLS";"Neto",#N/A,FALSE,"CONV3T.XLS";"UnoB",#N/A,FALSE,"CONV3T.XLS";"Bruto",#N/A,FALSE,"CONV4T.XLS";"Neto",#N/A,FALSE,"CONV4T.XLS";"UnoB",#N/A,FALSE,"CONV4T.XLS"}</definedName>
    <definedName name="wrn.econv2s." localSheetId="7" hidden="1">{"Bruto",#N/A,FALSE,"CONV3T.XLS";"Neto",#N/A,FALSE,"CONV3T.XLS";"UnoB",#N/A,FALSE,"CONV3T.XLS";"Bruto",#N/A,FALSE,"CONV4T.XLS";"Neto",#N/A,FALSE,"CONV4T.XLS";"UnoB",#N/A,FALSE,"CONV4T.XLS"}</definedName>
    <definedName name="wrn.econv2s." localSheetId="8" hidden="1">{"Bruto",#N/A,FALSE,"CONV3T.XLS";"Neto",#N/A,FALSE,"CONV3T.XLS";"UnoB",#N/A,FALSE,"CONV3T.XLS";"Bruto",#N/A,FALSE,"CONV4T.XLS";"Neto",#N/A,FALSE,"CONV4T.XLS";"UnoB",#N/A,FALSE,"CONV4T.XLS"}</definedName>
    <definedName name="wrn.econv2s." localSheetId="9" hidden="1">{"Bruto",#N/A,FALSE,"CONV3T.XLS";"Neto",#N/A,FALSE,"CONV3T.XLS";"UnoB",#N/A,FALSE,"CONV3T.XLS";"Bruto",#N/A,FALSE,"CONV4T.XLS";"Neto",#N/A,FALSE,"CONV4T.XLS";"UnoB",#N/A,FALSE,"CONV4T.XLS"}</definedName>
    <definedName name="wrn.econv2s." hidden="1">{"Bruto",#N/A,FALSE,"CONV3T.XLS";"Neto",#N/A,FALSE,"CONV3T.XLS";"UnoB",#N/A,FALSE,"CONV3T.XLS";"Bruto",#N/A,FALSE,"CONV4T.XLS";"Neto",#N/A,FALSE,"CONV4T.XLS";"UnoB",#N/A,FALSE,"CONV4T.XLS"}</definedName>
    <definedName name="wrn.gst1tajuorg." localSheetId="0" hidden="1">{#N/A,#N/A,FALSE,"TOT";#N/A,#N/A,FALSE,"PEP";#N/A,#N/A,FALSE,"REF";#N/A,#N/A,FALSE,"GAS";#N/A,#N/A,FALSE,"PET";#N/A,#N/A,FALSE,"COR"}</definedName>
    <definedName name="wrn.gst1tajuorg." localSheetId="1" hidden="1">{#N/A,#N/A,FALSE,"TOT";#N/A,#N/A,FALSE,"PEP";#N/A,#N/A,FALSE,"REF";#N/A,#N/A,FALSE,"GAS";#N/A,#N/A,FALSE,"PET";#N/A,#N/A,FALSE,"COR"}</definedName>
    <definedName name="wrn.gst1tajuorg." localSheetId="2" hidden="1">{#N/A,#N/A,FALSE,"TOT";#N/A,#N/A,FALSE,"PEP";#N/A,#N/A,FALSE,"REF";#N/A,#N/A,FALSE,"GAS";#N/A,#N/A,FALSE,"PET";#N/A,#N/A,FALSE,"COR"}</definedName>
    <definedName name="wrn.gst1tajuorg." localSheetId="3" hidden="1">{#N/A,#N/A,FALSE,"TOT";#N/A,#N/A,FALSE,"PEP";#N/A,#N/A,FALSE,"REF";#N/A,#N/A,FALSE,"GAS";#N/A,#N/A,FALSE,"PET";#N/A,#N/A,FALSE,"COR"}</definedName>
    <definedName name="wrn.gst1tajuorg." localSheetId="4" hidden="1">{#N/A,#N/A,FALSE,"TOT";#N/A,#N/A,FALSE,"PEP";#N/A,#N/A,FALSE,"REF";#N/A,#N/A,FALSE,"GAS";#N/A,#N/A,FALSE,"PET";#N/A,#N/A,FALSE,"COR"}</definedName>
    <definedName name="wrn.gst1tajuorg." localSheetId="5" hidden="1">{#N/A,#N/A,FALSE,"TOT";#N/A,#N/A,FALSE,"PEP";#N/A,#N/A,FALSE,"REF";#N/A,#N/A,FALSE,"GAS";#N/A,#N/A,FALSE,"PET";#N/A,#N/A,FALSE,"COR"}</definedName>
    <definedName name="wrn.gst1tajuorg." localSheetId="6" hidden="1">{#N/A,#N/A,FALSE,"TOT";#N/A,#N/A,FALSE,"PEP";#N/A,#N/A,FALSE,"REF";#N/A,#N/A,FALSE,"GAS";#N/A,#N/A,FALSE,"PET";#N/A,#N/A,FALSE,"COR"}</definedName>
    <definedName name="wrn.gst1tajuorg." localSheetId="7" hidden="1">{#N/A,#N/A,FALSE,"TOT";#N/A,#N/A,FALSE,"PEP";#N/A,#N/A,FALSE,"REF";#N/A,#N/A,FALSE,"GAS";#N/A,#N/A,FALSE,"PET";#N/A,#N/A,FALSE,"COR"}</definedName>
    <definedName name="wrn.gst1tajuorg." localSheetId="8" hidden="1">{#N/A,#N/A,FALSE,"TOT";#N/A,#N/A,FALSE,"PEP";#N/A,#N/A,FALSE,"REF";#N/A,#N/A,FALSE,"GAS";#N/A,#N/A,FALSE,"PET";#N/A,#N/A,FALSE,"COR"}</definedName>
    <definedName name="wrn.gst1tajuorg." localSheetId="9" hidden="1">{#N/A,#N/A,FALSE,"TOT";#N/A,#N/A,FALSE,"PEP";#N/A,#N/A,FALSE,"REF";#N/A,#N/A,FALSE,"GAS";#N/A,#N/A,FALSE,"PET";#N/A,#N/A,FALSE,"COR"}</definedName>
    <definedName name="wrn.gst1tajuorg." hidden="1">{#N/A,#N/A,FALSE,"TOT";#N/A,#N/A,FALSE,"PEP";#N/A,#N/A,FALSE,"REF";#N/A,#N/A,FALSE,"GAS";#N/A,#N/A,FALSE,"PET";#N/A,#N/A,FALSE,"COR"}</definedName>
    <definedName name="x" localSheetId="0">#REF!</definedName>
    <definedName name="x" localSheetId="1">#REF!</definedName>
    <definedName name="x" localSheetId="2">#REF!</definedName>
    <definedName name="x" localSheetId="3">#REF!</definedName>
    <definedName name="x" localSheetId="4">#REF!</definedName>
    <definedName name="x" localSheetId="5">#REF!</definedName>
    <definedName name="x" localSheetId="6">#REF!</definedName>
    <definedName name="x" localSheetId="7">#REF!</definedName>
    <definedName name="x" localSheetId="8">#REF!</definedName>
    <definedName name="x" localSheetId="9">#REF!</definedName>
    <definedName name="x">#REF!</definedName>
    <definedName name="XX" localSheetId="0" hidden="1">{"Bruto",#N/A,FALSE,"CONV3T.XLS";"Neto",#N/A,FALSE,"CONV3T.XLS";"UnoB",#N/A,FALSE,"CONV3T.XLS";"Bruto",#N/A,FALSE,"CONV4T.XLS";"Neto",#N/A,FALSE,"CONV4T.XLS";"UnoB",#N/A,FALSE,"CONV4T.XLS"}</definedName>
    <definedName name="XX" localSheetId="1" hidden="1">{"Bruto",#N/A,FALSE,"CONV3T.XLS";"Neto",#N/A,FALSE,"CONV3T.XLS";"UnoB",#N/A,FALSE,"CONV3T.XLS";"Bruto",#N/A,FALSE,"CONV4T.XLS";"Neto",#N/A,FALSE,"CONV4T.XLS";"UnoB",#N/A,FALSE,"CONV4T.XLS"}</definedName>
    <definedName name="XX" localSheetId="2" hidden="1">{"Bruto",#N/A,FALSE,"CONV3T.XLS";"Neto",#N/A,FALSE,"CONV3T.XLS";"UnoB",#N/A,FALSE,"CONV3T.XLS";"Bruto",#N/A,FALSE,"CONV4T.XLS";"Neto",#N/A,FALSE,"CONV4T.XLS";"UnoB",#N/A,FALSE,"CONV4T.XLS"}</definedName>
    <definedName name="XX" localSheetId="3" hidden="1">{"Bruto",#N/A,FALSE,"CONV3T.XLS";"Neto",#N/A,FALSE,"CONV3T.XLS";"UnoB",#N/A,FALSE,"CONV3T.XLS";"Bruto",#N/A,FALSE,"CONV4T.XLS";"Neto",#N/A,FALSE,"CONV4T.XLS";"UnoB",#N/A,FALSE,"CONV4T.XLS"}</definedName>
    <definedName name="XX" localSheetId="4" hidden="1">{"Bruto",#N/A,FALSE,"CONV3T.XLS";"Neto",#N/A,FALSE,"CONV3T.XLS";"UnoB",#N/A,FALSE,"CONV3T.XLS";"Bruto",#N/A,FALSE,"CONV4T.XLS";"Neto",#N/A,FALSE,"CONV4T.XLS";"UnoB",#N/A,FALSE,"CONV4T.XLS"}</definedName>
    <definedName name="XX" localSheetId="5" hidden="1">{"Bruto",#N/A,FALSE,"CONV3T.XLS";"Neto",#N/A,FALSE,"CONV3T.XLS";"UnoB",#N/A,FALSE,"CONV3T.XLS";"Bruto",#N/A,FALSE,"CONV4T.XLS";"Neto",#N/A,FALSE,"CONV4T.XLS";"UnoB",#N/A,FALSE,"CONV4T.XLS"}</definedName>
    <definedName name="XX" localSheetId="6" hidden="1">{"Bruto",#N/A,FALSE,"CONV3T.XLS";"Neto",#N/A,FALSE,"CONV3T.XLS";"UnoB",#N/A,FALSE,"CONV3T.XLS";"Bruto",#N/A,FALSE,"CONV4T.XLS";"Neto",#N/A,FALSE,"CONV4T.XLS";"UnoB",#N/A,FALSE,"CONV4T.XLS"}</definedName>
    <definedName name="XX" localSheetId="7" hidden="1">{"Bruto",#N/A,FALSE,"CONV3T.XLS";"Neto",#N/A,FALSE,"CONV3T.XLS";"UnoB",#N/A,FALSE,"CONV3T.XLS";"Bruto",#N/A,FALSE,"CONV4T.XLS";"Neto",#N/A,FALSE,"CONV4T.XLS";"UnoB",#N/A,FALSE,"CONV4T.XLS"}</definedName>
    <definedName name="XX" localSheetId="8" hidden="1">{"Bruto",#N/A,FALSE,"CONV3T.XLS";"Neto",#N/A,FALSE,"CONV3T.XLS";"UnoB",#N/A,FALSE,"CONV3T.XLS";"Bruto",#N/A,FALSE,"CONV4T.XLS";"Neto",#N/A,FALSE,"CONV4T.XLS";"UnoB",#N/A,FALSE,"CONV4T.XLS"}</definedName>
    <definedName name="XX" localSheetId="9" hidden="1">{"Bruto",#N/A,FALSE,"CONV3T.XLS";"Neto",#N/A,FALSE,"CONV3T.XLS";"UnoB",#N/A,FALSE,"CONV3T.XLS";"Bruto",#N/A,FALSE,"CONV4T.XLS";"Neto",#N/A,FALSE,"CONV4T.XLS";"UnoB",#N/A,FALSE,"CONV4T.XLS"}</definedName>
    <definedName name="XX" hidden="1">{"Bruto",#N/A,FALSE,"CONV3T.XLS";"Neto",#N/A,FALSE,"CONV3T.XLS";"UnoB",#N/A,FALSE,"CONV3T.XLS";"Bruto",#N/A,FALSE,"CONV4T.XLS";"Neto",#N/A,FALSE,"CONV4T.XLS";"UnoB",#N/A,FALSE,"CONV4T.XLS"}</definedName>
    <definedName name="xxx" localSheetId="0">#REF!</definedName>
    <definedName name="xxx" localSheetId="1">#REF!</definedName>
    <definedName name="xxx" localSheetId="2">#REF!</definedName>
    <definedName name="xxx" localSheetId="3">#REF!</definedName>
    <definedName name="xxx" localSheetId="4">#REF!</definedName>
    <definedName name="xxx" localSheetId="5">#REF!</definedName>
    <definedName name="xxx" localSheetId="6">#REF!</definedName>
    <definedName name="xxx" localSheetId="7">#REF!</definedName>
    <definedName name="xxx" localSheetId="8">#REF!</definedName>
    <definedName name="xxx" localSheetId="9">#REF!</definedName>
    <definedName name="xxx">#REF!</definedName>
    <definedName name="yyy" localSheetId="0">#REF!</definedName>
    <definedName name="yyy" localSheetId="1">#REF!</definedName>
    <definedName name="yyy" localSheetId="2">#REF!</definedName>
    <definedName name="yyy" localSheetId="3">#REF!</definedName>
    <definedName name="yyy" localSheetId="4">#REF!</definedName>
    <definedName name="yyy" localSheetId="5">#REF!</definedName>
    <definedName name="yyy" localSheetId="6">#REF!</definedName>
    <definedName name="yyy" localSheetId="7">#REF!</definedName>
    <definedName name="yyy" localSheetId="8">#REF!</definedName>
    <definedName name="yyy" localSheetId="9">#REF!</definedName>
    <definedName name="yyy">#REF!</definedName>
    <definedName name="zz" localSheetId="0">#REF!</definedName>
    <definedName name="zz" localSheetId="1">#REF!</definedName>
    <definedName name="zz" localSheetId="2">#REF!</definedName>
    <definedName name="zz" localSheetId="3">#REF!</definedName>
    <definedName name="zz" localSheetId="4">#REF!</definedName>
    <definedName name="zz" localSheetId="5">#REF!</definedName>
    <definedName name="zz" localSheetId="6">#REF!</definedName>
    <definedName name="zz" localSheetId="7">#REF!</definedName>
    <definedName name="zz" localSheetId="8">#REF!</definedName>
    <definedName name="zz" localSheetId="9">#REF!</definedName>
    <definedName name="zz">#REF!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97" i="12" l="1"/>
  <c r="H97" i="12"/>
  <c r="I96" i="12"/>
  <c r="H96" i="12"/>
  <c r="I95" i="12"/>
  <c r="H95" i="12"/>
  <c r="I93" i="12"/>
  <c r="H93" i="12"/>
  <c r="I91" i="12"/>
  <c r="H91" i="12"/>
  <c r="I90" i="12"/>
  <c r="H90" i="12"/>
  <c r="I89" i="12"/>
  <c r="H89" i="12"/>
  <c r="I88" i="12"/>
  <c r="H88" i="12"/>
  <c r="I87" i="12"/>
  <c r="H87" i="12"/>
  <c r="I85" i="12"/>
  <c r="H85" i="12"/>
  <c r="I84" i="12"/>
  <c r="H84" i="12"/>
  <c r="I83" i="12"/>
  <c r="H83" i="12"/>
  <c r="I81" i="12"/>
  <c r="H81" i="12"/>
  <c r="I80" i="12"/>
  <c r="H80" i="12"/>
  <c r="I79" i="12"/>
  <c r="H79" i="12"/>
  <c r="I78" i="12"/>
  <c r="H78" i="12"/>
  <c r="I77" i="12"/>
  <c r="H77" i="12"/>
  <c r="I76" i="12"/>
  <c r="H76" i="12"/>
  <c r="I75" i="12"/>
  <c r="H75" i="12"/>
  <c r="I73" i="12"/>
  <c r="H73" i="12"/>
  <c r="I72" i="12"/>
  <c r="H72" i="12"/>
  <c r="I70" i="12"/>
  <c r="H70" i="12"/>
  <c r="I68" i="12"/>
  <c r="H68" i="12"/>
  <c r="I67" i="12"/>
  <c r="H67" i="12"/>
  <c r="I66" i="12"/>
  <c r="H66" i="12"/>
  <c r="I64" i="12"/>
  <c r="H64" i="12"/>
  <c r="I63" i="12"/>
  <c r="H63" i="12"/>
  <c r="I61" i="12"/>
  <c r="H61" i="12"/>
  <c r="I60" i="12"/>
  <c r="H60" i="12"/>
  <c r="I59" i="12"/>
  <c r="H59" i="12"/>
  <c r="I57" i="12"/>
  <c r="H57" i="12"/>
  <c r="I56" i="12"/>
  <c r="H56" i="12"/>
  <c r="I55" i="12"/>
  <c r="H55" i="12"/>
  <c r="I54" i="12"/>
  <c r="H54" i="12"/>
  <c r="I53" i="12"/>
  <c r="H53" i="12"/>
  <c r="I52" i="12"/>
  <c r="H52" i="12"/>
  <c r="I51" i="12"/>
  <c r="H51" i="12"/>
  <c r="I50" i="12"/>
  <c r="H50" i="12"/>
  <c r="I49" i="12"/>
  <c r="H49" i="12"/>
  <c r="I48" i="12"/>
  <c r="H48" i="12"/>
  <c r="I47" i="12"/>
  <c r="H47" i="12"/>
  <c r="I46" i="12"/>
  <c r="H46" i="12"/>
  <c r="I45" i="12"/>
  <c r="H45" i="12"/>
  <c r="I44" i="12"/>
  <c r="H44" i="12"/>
  <c r="I43" i="12"/>
  <c r="H43" i="12"/>
  <c r="I42" i="12"/>
  <c r="H42" i="12"/>
  <c r="I41" i="12"/>
  <c r="H41" i="12"/>
  <c r="I40" i="12"/>
  <c r="H40" i="12"/>
  <c r="I39" i="12"/>
  <c r="H39" i="12"/>
  <c r="I38" i="12"/>
  <c r="H38" i="12"/>
  <c r="I37" i="12"/>
  <c r="H37" i="12"/>
  <c r="I36" i="12"/>
  <c r="H36" i="12"/>
  <c r="I35" i="12"/>
  <c r="H35" i="12"/>
  <c r="I33" i="12"/>
  <c r="H33" i="12"/>
  <c r="I31" i="12"/>
  <c r="H31" i="12"/>
  <c r="I30" i="12"/>
  <c r="H30" i="12"/>
  <c r="I29" i="12"/>
  <c r="H29" i="12"/>
  <c r="I28" i="12"/>
  <c r="H28" i="12"/>
  <c r="I26" i="12"/>
  <c r="H26" i="12"/>
  <c r="I24" i="12"/>
  <c r="H24" i="12"/>
  <c r="I23" i="12"/>
  <c r="H23" i="12"/>
  <c r="I22" i="12"/>
  <c r="H22" i="12"/>
  <c r="I21" i="12"/>
  <c r="H21" i="12"/>
  <c r="I20" i="12"/>
  <c r="H20" i="12"/>
  <c r="I19" i="12"/>
  <c r="H19" i="12"/>
  <c r="I18" i="12"/>
  <c r="H18" i="12"/>
  <c r="I17" i="12"/>
  <c r="H17" i="12"/>
  <c r="I16" i="12"/>
  <c r="H16" i="12"/>
  <c r="I15" i="12"/>
  <c r="H15" i="12"/>
  <c r="I14" i="12"/>
  <c r="H14" i="12"/>
  <c r="I13" i="12"/>
  <c r="H13" i="12"/>
  <c r="I121" i="11"/>
  <c r="H121" i="11"/>
  <c r="I120" i="11"/>
  <c r="H120" i="11"/>
  <c r="I119" i="11"/>
  <c r="H119" i="11"/>
  <c r="I117" i="11"/>
  <c r="H117" i="11"/>
  <c r="I116" i="11"/>
  <c r="H116" i="11"/>
  <c r="I115" i="11"/>
  <c r="H115" i="11"/>
  <c r="I114" i="11"/>
  <c r="H114" i="11"/>
  <c r="I112" i="11"/>
  <c r="H112" i="11"/>
  <c r="I111" i="11"/>
  <c r="H111" i="11"/>
  <c r="I110" i="11"/>
  <c r="H110" i="11"/>
  <c r="I109" i="11"/>
  <c r="H109" i="11"/>
  <c r="I107" i="11"/>
  <c r="H107" i="11"/>
  <c r="I105" i="11"/>
  <c r="H105" i="11"/>
  <c r="I103" i="11"/>
  <c r="H103" i="11"/>
  <c r="I101" i="11"/>
  <c r="H101" i="11"/>
  <c r="I100" i="11"/>
  <c r="H100" i="11"/>
  <c r="I99" i="11"/>
  <c r="H99" i="11"/>
  <c r="I98" i="11"/>
  <c r="H98" i="11"/>
  <c r="I97" i="11"/>
  <c r="H97" i="11"/>
  <c r="I96" i="11"/>
  <c r="H96" i="11"/>
  <c r="I95" i="11"/>
  <c r="H95" i="11"/>
  <c r="I94" i="11"/>
  <c r="H94" i="11"/>
  <c r="I93" i="11"/>
  <c r="H93" i="11"/>
  <c r="I92" i="11"/>
  <c r="H92" i="11"/>
  <c r="I90" i="11"/>
  <c r="H90" i="11"/>
  <c r="I89" i="11"/>
  <c r="H89" i="11"/>
  <c r="I88" i="11"/>
  <c r="H88" i="11"/>
  <c r="I87" i="11"/>
  <c r="H87" i="11"/>
  <c r="I86" i="11"/>
  <c r="H86" i="11"/>
  <c r="I85" i="11"/>
  <c r="H85" i="11"/>
  <c r="I84" i="11"/>
  <c r="H84" i="11"/>
  <c r="I83" i="11"/>
  <c r="H83" i="11"/>
  <c r="I82" i="11"/>
  <c r="H82" i="11"/>
  <c r="I81" i="11"/>
  <c r="H81" i="11"/>
  <c r="I79" i="11"/>
  <c r="H79" i="11"/>
  <c r="I77" i="11"/>
  <c r="H77" i="11"/>
  <c r="I76" i="11"/>
  <c r="H76" i="11"/>
  <c r="I75" i="11"/>
  <c r="H75" i="11"/>
  <c r="I73" i="11"/>
  <c r="H73" i="11"/>
  <c r="I71" i="11"/>
  <c r="H71" i="11"/>
  <c r="I70" i="11"/>
  <c r="H70" i="11"/>
  <c r="I69" i="11"/>
  <c r="H69" i="11"/>
  <c r="I68" i="11"/>
  <c r="H68" i="11"/>
  <c r="I66" i="11"/>
  <c r="H66" i="11"/>
  <c r="I64" i="11"/>
  <c r="H64" i="11"/>
  <c r="I63" i="11"/>
  <c r="H63" i="11"/>
  <c r="I62" i="11"/>
  <c r="H62" i="11"/>
  <c r="I61" i="11"/>
  <c r="H61" i="11"/>
  <c r="I60" i="11"/>
  <c r="H60" i="11"/>
  <c r="I59" i="11"/>
  <c r="H59" i="11"/>
  <c r="I58" i="11"/>
  <c r="H58" i="11"/>
  <c r="I57" i="11"/>
  <c r="H57" i="11"/>
  <c r="I56" i="11"/>
  <c r="H56" i="11"/>
  <c r="I55" i="11"/>
  <c r="H55" i="11"/>
  <c r="I54" i="11"/>
  <c r="H54" i="11"/>
  <c r="I53" i="11"/>
  <c r="H53" i="11"/>
  <c r="I52" i="11"/>
  <c r="H52" i="11"/>
  <c r="I51" i="11"/>
  <c r="H51" i="11"/>
  <c r="I50" i="11"/>
  <c r="H50" i="11"/>
  <c r="I48" i="11"/>
  <c r="H48" i="11"/>
  <c r="I47" i="11"/>
  <c r="H47" i="11"/>
  <c r="I46" i="11"/>
  <c r="H46" i="11"/>
  <c r="I45" i="11"/>
  <c r="H45" i="11"/>
  <c r="I44" i="11"/>
  <c r="H44" i="11"/>
  <c r="I43" i="11"/>
  <c r="H43" i="11"/>
  <c r="I42" i="11"/>
  <c r="H42" i="11"/>
  <c r="I41" i="11"/>
  <c r="H41" i="11"/>
  <c r="I40" i="11"/>
  <c r="H40" i="11"/>
  <c r="I39" i="11"/>
  <c r="H39" i="11"/>
  <c r="I38" i="11"/>
  <c r="H38" i="11"/>
  <c r="I37" i="11"/>
  <c r="H37" i="11"/>
  <c r="I36" i="11"/>
  <c r="H36" i="11"/>
  <c r="I35" i="11"/>
  <c r="H35" i="11"/>
  <c r="I34" i="11"/>
  <c r="H34" i="11"/>
  <c r="I33" i="11"/>
  <c r="H33" i="11"/>
  <c r="I32" i="11"/>
  <c r="H32" i="11"/>
  <c r="I31" i="11"/>
  <c r="H31" i="11"/>
  <c r="I30" i="11"/>
  <c r="H30" i="11"/>
  <c r="I29" i="11"/>
  <c r="H29" i="11"/>
  <c r="I28" i="11"/>
  <c r="H28" i="11"/>
  <c r="I27" i="11"/>
  <c r="H27" i="11"/>
  <c r="I26" i="11"/>
  <c r="H26" i="11"/>
  <c r="I25" i="11"/>
  <c r="H25" i="11"/>
  <c r="I24" i="11"/>
  <c r="H24" i="11"/>
  <c r="I23" i="11"/>
  <c r="H23" i="11"/>
  <c r="I22" i="11"/>
  <c r="H22" i="11"/>
  <c r="I20" i="11"/>
  <c r="H20" i="11"/>
  <c r="I18" i="11"/>
  <c r="H18" i="11"/>
  <c r="I16" i="11"/>
  <c r="H16" i="11"/>
  <c r="I15" i="11"/>
  <c r="H15" i="11"/>
  <c r="I14" i="11"/>
  <c r="H14" i="11"/>
  <c r="I13" i="11"/>
  <c r="H13" i="11"/>
  <c r="I91" i="14"/>
  <c r="H91" i="14"/>
  <c r="I90" i="14"/>
  <c r="H90" i="14"/>
  <c r="I88" i="14"/>
  <c r="H88" i="14"/>
  <c r="I87" i="14"/>
  <c r="H87" i="14"/>
  <c r="I85" i="14"/>
  <c r="H85" i="14"/>
  <c r="I83" i="14"/>
  <c r="H83" i="14"/>
  <c r="I81" i="14"/>
  <c r="H81" i="14"/>
  <c r="I79" i="14"/>
  <c r="H79" i="14"/>
  <c r="I78" i="14"/>
  <c r="H78" i="14"/>
  <c r="I76" i="14"/>
  <c r="H76" i="14"/>
  <c r="I75" i="14"/>
  <c r="H75" i="14"/>
  <c r="I74" i="14"/>
  <c r="H74" i="14"/>
  <c r="I73" i="14"/>
  <c r="H73" i="14"/>
  <c r="I72" i="14"/>
  <c r="H72" i="14"/>
  <c r="I71" i="14"/>
  <c r="H71" i="14"/>
  <c r="I68" i="14"/>
  <c r="H68" i="14"/>
  <c r="I66" i="14"/>
  <c r="H66" i="14"/>
  <c r="I65" i="14"/>
  <c r="H65" i="14"/>
  <c r="I64" i="14"/>
  <c r="H64" i="14"/>
  <c r="I62" i="14"/>
  <c r="H62" i="14"/>
  <c r="I60" i="14"/>
  <c r="H60" i="14"/>
  <c r="I58" i="14"/>
  <c r="H58" i="14"/>
  <c r="I56" i="14"/>
  <c r="H56" i="14"/>
  <c r="I55" i="14"/>
  <c r="H55" i="14"/>
  <c r="I53" i="14"/>
  <c r="H53" i="14"/>
  <c r="I52" i="14"/>
  <c r="H52" i="14"/>
  <c r="I50" i="14"/>
  <c r="H50" i="14"/>
  <c r="I49" i="14"/>
  <c r="H49" i="14"/>
  <c r="I48" i="14"/>
  <c r="H48" i="14"/>
  <c r="I47" i="14"/>
  <c r="H47" i="14"/>
  <c r="I46" i="14"/>
  <c r="H46" i="14"/>
  <c r="I45" i="14"/>
  <c r="H45" i="14"/>
  <c r="I44" i="14"/>
  <c r="H44" i="14"/>
  <c r="I43" i="14"/>
  <c r="H43" i="14"/>
  <c r="I42" i="14"/>
  <c r="H42" i="14"/>
  <c r="I41" i="14"/>
  <c r="H41" i="14"/>
  <c r="I40" i="14"/>
  <c r="H40" i="14"/>
  <c r="I39" i="14"/>
  <c r="H39" i="14"/>
  <c r="I38" i="14"/>
  <c r="H38" i="14"/>
  <c r="I36" i="14"/>
  <c r="H36" i="14"/>
  <c r="I35" i="14"/>
  <c r="H35" i="14"/>
  <c r="I34" i="14"/>
  <c r="H34" i="14"/>
  <c r="I33" i="14"/>
  <c r="H33" i="14"/>
  <c r="I32" i="14"/>
  <c r="H32" i="14"/>
  <c r="I31" i="14"/>
  <c r="H31" i="14"/>
  <c r="I30" i="14"/>
  <c r="H30" i="14"/>
  <c r="I29" i="14"/>
  <c r="H29" i="14"/>
  <c r="I28" i="14"/>
  <c r="H28" i="14"/>
  <c r="I27" i="14"/>
  <c r="H27" i="14"/>
  <c r="I26" i="14"/>
  <c r="H26" i="14"/>
  <c r="I25" i="14"/>
  <c r="H25" i="14"/>
  <c r="I23" i="14"/>
  <c r="H23" i="14"/>
  <c r="I22" i="14"/>
  <c r="H22" i="14"/>
  <c r="I21" i="14"/>
  <c r="H21" i="14"/>
  <c r="I20" i="14"/>
  <c r="H20" i="14"/>
  <c r="I17" i="14"/>
  <c r="H17" i="14"/>
  <c r="I15" i="14"/>
  <c r="H15" i="14"/>
  <c r="I13" i="14"/>
  <c r="H13" i="14"/>
  <c r="I80" i="8"/>
  <c r="H80" i="8"/>
  <c r="I79" i="8"/>
  <c r="H79" i="8"/>
  <c r="I78" i="8"/>
  <c r="H78" i="8"/>
  <c r="I77" i="8"/>
  <c r="H77" i="8"/>
  <c r="I75" i="8"/>
  <c r="H75" i="8"/>
  <c r="I73" i="8"/>
  <c r="H73" i="8"/>
  <c r="I71" i="8"/>
  <c r="H71" i="8"/>
  <c r="I70" i="8"/>
  <c r="H70" i="8"/>
  <c r="I68" i="8"/>
  <c r="H68" i="8"/>
  <c r="I67" i="8"/>
  <c r="H67" i="8"/>
  <c r="I65" i="8"/>
  <c r="H65" i="8"/>
  <c r="I63" i="8"/>
  <c r="H63" i="8"/>
  <c r="I62" i="8"/>
  <c r="H62" i="8"/>
  <c r="I61" i="8"/>
  <c r="H61" i="8"/>
  <c r="I60" i="8"/>
  <c r="H60" i="8"/>
  <c r="I59" i="8"/>
  <c r="H59" i="8"/>
  <c r="I58" i="8"/>
  <c r="H58" i="8"/>
  <c r="I56" i="8"/>
  <c r="H56" i="8"/>
  <c r="I55" i="8"/>
  <c r="H55" i="8"/>
  <c r="I54" i="8"/>
  <c r="H54" i="8"/>
  <c r="I53" i="8"/>
  <c r="H53" i="8"/>
  <c r="I52" i="8"/>
  <c r="H52" i="8"/>
  <c r="I51" i="8"/>
  <c r="H51" i="8"/>
  <c r="I50" i="8"/>
  <c r="H50" i="8"/>
  <c r="I49" i="8"/>
  <c r="H49" i="8"/>
  <c r="I48" i="8"/>
  <c r="H48" i="8"/>
  <c r="I47" i="8"/>
  <c r="H47" i="8"/>
  <c r="I46" i="8"/>
  <c r="H46" i="8"/>
  <c r="I45" i="8"/>
  <c r="H45" i="8"/>
  <c r="I44" i="8"/>
  <c r="H44" i="8"/>
  <c r="I43" i="8"/>
  <c r="H43" i="8"/>
  <c r="I42" i="8"/>
  <c r="H42" i="8"/>
  <c r="I41" i="8"/>
  <c r="H41" i="8"/>
  <c r="I40" i="8"/>
  <c r="H40" i="8"/>
  <c r="I39" i="8"/>
  <c r="H39" i="8"/>
  <c r="I38" i="8"/>
  <c r="H38" i="8"/>
  <c r="I37" i="8"/>
  <c r="H37" i="8"/>
  <c r="I35" i="8"/>
  <c r="H35" i="8"/>
  <c r="I33" i="8"/>
  <c r="H33" i="8"/>
  <c r="I31" i="8"/>
  <c r="H31" i="8"/>
  <c r="I30" i="8"/>
  <c r="H30" i="8"/>
  <c r="I28" i="8"/>
  <c r="H28" i="8"/>
  <c r="I27" i="8"/>
  <c r="H27" i="8"/>
  <c r="I26" i="8"/>
  <c r="H26" i="8"/>
  <c r="I24" i="8"/>
  <c r="H24" i="8"/>
  <c r="I22" i="8"/>
  <c r="H22" i="8"/>
  <c r="I20" i="8"/>
  <c r="H20" i="8"/>
  <c r="I19" i="8"/>
  <c r="H19" i="8"/>
  <c r="I18" i="8"/>
  <c r="H18" i="8"/>
  <c r="I17" i="8"/>
  <c r="H17" i="8"/>
  <c r="I16" i="8"/>
  <c r="H16" i="8"/>
  <c r="I15" i="8"/>
  <c r="H15" i="8"/>
  <c r="I13" i="8"/>
  <c r="H13" i="8"/>
  <c r="I27" i="9"/>
  <c r="H27" i="9"/>
  <c r="I25" i="9"/>
  <c r="H25" i="9"/>
  <c r="I23" i="9"/>
  <c r="H23" i="9"/>
  <c r="I22" i="9"/>
  <c r="H22" i="9"/>
  <c r="I21" i="9"/>
  <c r="H21" i="9"/>
  <c r="I19" i="9"/>
  <c r="H19" i="9"/>
  <c r="I17" i="9"/>
  <c r="H17" i="9"/>
  <c r="I15" i="9"/>
  <c r="H15" i="9"/>
  <c r="I13" i="9"/>
  <c r="H13" i="9"/>
  <c r="I68" i="10"/>
  <c r="H68" i="10"/>
  <c r="I66" i="10"/>
  <c r="H66" i="10"/>
  <c r="I64" i="10"/>
  <c r="H64" i="10"/>
  <c r="I63" i="10"/>
  <c r="H63" i="10"/>
  <c r="I62" i="10"/>
  <c r="H62" i="10"/>
  <c r="I61" i="10"/>
  <c r="H61" i="10"/>
  <c r="I60" i="10"/>
  <c r="H60" i="10"/>
  <c r="I59" i="10"/>
  <c r="H59" i="10"/>
  <c r="I58" i="10"/>
  <c r="H58" i="10"/>
  <c r="I56" i="10"/>
  <c r="H56" i="10"/>
  <c r="I55" i="10"/>
  <c r="H55" i="10"/>
  <c r="I53" i="10"/>
  <c r="H53" i="10"/>
  <c r="I51" i="10"/>
  <c r="H51" i="10"/>
  <c r="I50" i="10"/>
  <c r="H50" i="10"/>
  <c r="I49" i="10"/>
  <c r="H49" i="10"/>
  <c r="I48" i="10"/>
  <c r="H48" i="10"/>
  <c r="I47" i="10"/>
  <c r="H47" i="10"/>
  <c r="I46" i="10"/>
  <c r="H46" i="10"/>
  <c r="I45" i="10"/>
  <c r="H45" i="10"/>
  <c r="I44" i="10"/>
  <c r="H44" i="10"/>
  <c r="I42" i="10"/>
  <c r="H42" i="10"/>
  <c r="I40" i="10"/>
  <c r="H40" i="10"/>
  <c r="I38" i="10"/>
  <c r="H38" i="10"/>
  <c r="I37" i="10"/>
  <c r="H37" i="10"/>
  <c r="I35" i="10"/>
  <c r="H35" i="10"/>
  <c r="I34" i="10"/>
  <c r="H34" i="10"/>
  <c r="I33" i="10"/>
  <c r="H33" i="10"/>
  <c r="I32" i="10"/>
  <c r="H32" i="10"/>
  <c r="I31" i="10"/>
  <c r="H31" i="10"/>
  <c r="I30" i="10"/>
  <c r="H30" i="10"/>
  <c r="I29" i="10"/>
  <c r="H29" i="10"/>
  <c r="I28" i="10"/>
  <c r="H28" i="10"/>
  <c r="I27" i="10"/>
  <c r="H27" i="10"/>
  <c r="I26" i="10"/>
  <c r="H26" i="10"/>
  <c r="I25" i="10"/>
  <c r="H25" i="10"/>
  <c r="I23" i="10"/>
  <c r="H23" i="10"/>
  <c r="I22" i="10"/>
  <c r="H22" i="10"/>
  <c r="I21" i="10"/>
  <c r="H21" i="10"/>
  <c r="I20" i="10"/>
  <c r="H20" i="10"/>
  <c r="I19" i="10"/>
  <c r="H19" i="10"/>
  <c r="I18" i="10"/>
  <c r="H18" i="10"/>
  <c r="I17" i="10"/>
  <c r="H17" i="10"/>
  <c r="I15" i="10"/>
  <c r="H15" i="10"/>
  <c r="I13" i="10"/>
  <c r="H13" i="10"/>
  <c r="I159" i="7"/>
  <c r="H159" i="7"/>
  <c r="I158" i="7"/>
  <c r="H158" i="7"/>
  <c r="I157" i="7"/>
  <c r="H157" i="7"/>
  <c r="I156" i="7"/>
  <c r="H156" i="7"/>
  <c r="I155" i="7"/>
  <c r="H155" i="7"/>
  <c r="I154" i="7"/>
  <c r="H154" i="7"/>
  <c r="I153" i="7"/>
  <c r="H153" i="7"/>
  <c r="I152" i="7"/>
  <c r="H152" i="7"/>
  <c r="I150" i="7"/>
  <c r="H150" i="7"/>
  <c r="I148" i="7"/>
  <c r="H148" i="7"/>
  <c r="I147" i="7"/>
  <c r="H147" i="7"/>
  <c r="I145" i="7"/>
  <c r="H145" i="7"/>
  <c r="I144" i="7"/>
  <c r="H144" i="7"/>
  <c r="I143" i="7"/>
  <c r="H143" i="7"/>
  <c r="I141" i="7"/>
  <c r="H141" i="7"/>
  <c r="I139" i="7"/>
  <c r="H139" i="7"/>
  <c r="I138" i="7"/>
  <c r="H138" i="7"/>
  <c r="I136" i="7"/>
  <c r="H136" i="7"/>
  <c r="I135" i="7"/>
  <c r="H135" i="7"/>
  <c r="I134" i="7"/>
  <c r="H134" i="7"/>
  <c r="I133" i="7"/>
  <c r="H133" i="7"/>
  <c r="I132" i="7"/>
  <c r="H132" i="7"/>
  <c r="I131" i="7"/>
  <c r="H131" i="7"/>
  <c r="I130" i="7"/>
  <c r="H130" i="7"/>
  <c r="I128" i="7"/>
  <c r="H128" i="7"/>
  <c r="I127" i="7"/>
  <c r="H127" i="7"/>
  <c r="I126" i="7"/>
  <c r="H126" i="7"/>
  <c r="I124" i="7"/>
  <c r="H124" i="7"/>
  <c r="I122" i="7"/>
  <c r="H122" i="7"/>
  <c r="I120" i="7"/>
  <c r="H120" i="7"/>
  <c r="I119" i="7"/>
  <c r="H119" i="7"/>
  <c r="I117" i="7"/>
  <c r="H117" i="7"/>
  <c r="I116" i="7"/>
  <c r="H116" i="7"/>
  <c r="I114" i="7"/>
  <c r="H114" i="7"/>
  <c r="I113" i="7"/>
  <c r="H113" i="7"/>
  <c r="I112" i="7"/>
  <c r="H112" i="7"/>
  <c r="I111" i="7"/>
  <c r="H111" i="7"/>
  <c r="I110" i="7"/>
  <c r="H110" i="7"/>
  <c r="I109" i="7"/>
  <c r="H109" i="7"/>
  <c r="I107" i="7"/>
  <c r="H107" i="7"/>
  <c r="I105" i="7"/>
  <c r="H105" i="7"/>
  <c r="I104" i="7"/>
  <c r="H104" i="7"/>
  <c r="I103" i="7"/>
  <c r="H103" i="7"/>
  <c r="I102" i="7"/>
  <c r="H102" i="7"/>
  <c r="I101" i="7"/>
  <c r="H101" i="7"/>
  <c r="I100" i="7"/>
  <c r="H100" i="7"/>
  <c r="I98" i="7"/>
  <c r="H98" i="7"/>
  <c r="I96" i="7"/>
  <c r="H96" i="7"/>
  <c r="I95" i="7"/>
  <c r="H95" i="7"/>
  <c r="I94" i="7"/>
  <c r="H94" i="7"/>
  <c r="I93" i="7"/>
  <c r="H93" i="7"/>
  <c r="I91" i="7"/>
  <c r="H91" i="7"/>
  <c r="I90" i="7"/>
  <c r="H90" i="7"/>
  <c r="I89" i="7"/>
  <c r="H89" i="7"/>
  <c r="I88" i="7"/>
  <c r="H88" i="7"/>
  <c r="I87" i="7"/>
  <c r="H87" i="7"/>
  <c r="I86" i="7"/>
  <c r="H86" i="7"/>
  <c r="I84" i="7"/>
  <c r="H84" i="7"/>
  <c r="I83" i="7"/>
  <c r="H83" i="7"/>
  <c r="I82" i="7"/>
  <c r="H82" i="7"/>
  <c r="I80" i="7"/>
  <c r="H80" i="7"/>
  <c r="I79" i="7"/>
  <c r="H79" i="7"/>
  <c r="I77" i="7"/>
  <c r="H77" i="7"/>
  <c r="I76" i="7"/>
  <c r="H76" i="7"/>
  <c r="I75" i="7"/>
  <c r="H75" i="7"/>
  <c r="I73" i="7"/>
  <c r="H73" i="7"/>
  <c r="I71" i="7"/>
  <c r="H71" i="7"/>
  <c r="I70" i="7"/>
  <c r="H70" i="7"/>
  <c r="I69" i="7"/>
  <c r="H69" i="7"/>
  <c r="I68" i="7"/>
  <c r="H68" i="7"/>
  <c r="I67" i="7"/>
  <c r="H67" i="7"/>
  <c r="I66" i="7"/>
  <c r="H66" i="7"/>
  <c r="I65" i="7"/>
  <c r="H65" i="7"/>
  <c r="I64" i="7"/>
  <c r="H64" i="7"/>
  <c r="I63" i="7"/>
  <c r="H63" i="7"/>
  <c r="I62" i="7"/>
  <c r="H62" i="7"/>
  <c r="I61" i="7"/>
  <c r="H61" i="7"/>
  <c r="I60" i="7"/>
  <c r="H60" i="7"/>
  <c r="I58" i="7"/>
  <c r="H58" i="7"/>
  <c r="I57" i="7"/>
  <c r="H57" i="7"/>
  <c r="I56" i="7"/>
  <c r="H56" i="7"/>
  <c r="I55" i="7"/>
  <c r="H55" i="7"/>
  <c r="I54" i="7"/>
  <c r="H54" i="7"/>
  <c r="I53" i="7"/>
  <c r="H53" i="7"/>
  <c r="I52" i="7"/>
  <c r="H52" i="7"/>
  <c r="I51" i="7"/>
  <c r="H51" i="7"/>
  <c r="I50" i="7"/>
  <c r="H50" i="7"/>
  <c r="I49" i="7"/>
  <c r="H49" i="7"/>
  <c r="I48" i="7"/>
  <c r="H48" i="7"/>
  <c r="I47" i="7"/>
  <c r="H47" i="7"/>
  <c r="I45" i="7"/>
  <c r="H45" i="7"/>
  <c r="I44" i="7"/>
  <c r="H44" i="7"/>
  <c r="I43" i="7"/>
  <c r="H43" i="7"/>
  <c r="I42" i="7"/>
  <c r="H42" i="7"/>
  <c r="I40" i="7"/>
  <c r="H40" i="7"/>
  <c r="I39" i="7"/>
  <c r="H39" i="7"/>
  <c r="I37" i="7"/>
  <c r="H37" i="7"/>
  <c r="I36" i="7"/>
  <c r="H36" i="7"/>
  <c r="I35" i="7"/>
  <c r="H35" i="7"/>
  <c r="I34" i="7"/>
  <c r="H34" i="7"/>
  <c r="I33" i="7"/>
  <c r="H33" i="7"/>
  <c r="I32" i="7"/>
  <c r="H32" i="7"/>
  <c r="I30" i="7"/>
  <c r="H30" i="7"/>
  <c r="I29" i="7"/>
  <c r="H29" i="7"/>
  <c r="I27" i="7"/>
  <c r="H27" i="7"/>
  <c r="I25" i="7"/>
  <c r="H25" i="7"/>
  <c r="I24" i="7"/>
  <c r="H24" i="7"/>
  <c r="I23" i="7"/>
  <c r="H23" i="7"/>
  <c r="I21" i="7"/>
  <c r="H21" i="7"/>
  <c r="I20" i="7"/>
  <c r="H20" i="7"/>
  <c r="I19" i="7"/>
  <c r="H19" i="7"/>
  <c r="I18" i="7"/>
  <c r="H18" i="7"/>
  <c r="I17" i="7"/>
  <c r="H17" i="7"/>
  <c r="I16" i="7"/>
  <c r="H16" i="7"/>
  <c r="I14" i="7"/>
  <c r="H14" i="7"/>
  <c r="I126" i="13"/>
  <c r="H126" i="13"/>
  <c r="I124" i="13"/>
  <c r="H124" i="13"/>
  <c r="I122" i="13"/>
  <c r="H122" i="13"/>
  <c r="I120" i="13"/>
  <c r="H120" i="13"/>
  <c r="I119" i="13"/>
  <c r="H119" i="13"/>
  <c r="I118" i="13"/>
  <c r="H118" i="13"/>
  <c r="I117" i="13"/>
  <c r="H117" i="13"/>
  <c r="I116" i="13"/>
  <c r="H116" i="13"/>
  <c r="I115" i="13"/>
  <c r="H115" i="13"/>
  <c r="I114" i="13"/>
  <c r="H114" i="13"/>
  <c r="I113" i="13"/>
  <c r="H113" i="13"/>
  <c r="I112" i="13"/>
  <c r="H112" i="13"/>
  <c r="I111" i="13"/>
  <c r="H111" i="13"/>
  <c r="I110" i="13"/>
  <c r="H110" i="13"/>
  <c r="I109" i="13"/>
  <c r="H109" i="13"/>
  <c r="I108" i="13"/>
  <c r="H108" i="13"/>
  <c r="I107" i="13"/>
  <c r="H107" i="13"/>
  <c r="I106" i="13"/>
  <c r="H106" i="13"/>
  <c r="I105" i="13"/>
  <c r="H105" i="13"/>
  <c r="I104" i="13"/>
  <c r="H104" i="13"/>
  <c r="I103" i="13"/>
  <c r="H103" i="13"/>
  <c r="I102" i="13"/>
  <c r="H102" i="13"/>
  <c r="I101" i="13"/>
  <c r="H101" i="13"/>
  <c r="I100" i="13"/>
  <c r="H100" i="13"/>
  <c r="I99" i="13"/>
  <c r="H99" i="13"/>
  <c r="I98" i="13"/>
  <c r="H98" i="13"/>
  <c r="I97" i="13"/>
  <c r="H97" i="13"/>
  <c r="I96" i="13"/>
  <c r="H96" i="13"/>
  <c r="I95" i="13"/>
  <c r="H95" i="13"/>
  <c r="I94" i="13"/>
  <c r="H94" i="13"/>
  <c r="I93" i="13"/>
  <c r="H93" i="13"/>
  <c r="I91" i="13"/>
  <c r="H91" i="13"/>
  <c r="I89" i="13"/>
  <c r="H89" i="13"/>
  <c r="I87" i="13"/>
  <c r="H87" i="13"/>
  <c r="I86" i="13"/>
  <c r="H86" i="13"/>
  <c r="I85" i="13"/>
  <c r="H85" i="13"/>
  <c r="I84" i="13"/>
  <c r="H84" i="13"/>
  <c r="I82" i="13"/>
  <c r="H82" i="13"/>
  <c r="I80" i="13"/>
  <c r="H80" i="13"/>
  <c r="I79" i="13"/>
  <c r="H79" i="13"/>
  <c r="I77" i="13"/>
  <c r="H77" i="13"/>
  <c r="I75" i="13"/>
  <c r="H75" i="13"/>
  <c r="I74" i="13"/>
  <c r="H74" i="13"/>
  <c r="I73" i="13"/>
  <c r="H73" i="13"/>
  <c r="I72" i="13"/>
  <c r="H72" i="13"/>
  <c r="I71" i="13"/>
  <c r="H71" i="13"/>
  <c r="I70" i="13"/>
  <c r="H70" i="13"/>
  <c r="I69" i="13"/>
  <c r="H69" i="13"/>
  <c r="I68" i="13"/>
  <c r="H68" i="13"/>
  <c r="I67" i="13"/>
  <c r="H67" i="13"/>
  <c r="I66" i="13"/>
  <c r="H66" i="13"/>
  <c r="I65" i="13"/>
  <c r="H65" i="13"/>
  <c r="I64" i="13"/>
  <c r="H64" i="13"/>
  <c r="I63" i="13"/>
  <c r="H63" i="13"/>
  <c r="I62" i="13"/>
  <c r="H62" i="13"/>
  <c r="I61" i="13"/>
  <c r="H61" i="13"/>
  <c r="I60" i="13"/>
  <c r="H60" i="13"/>
  <c r="I59" i="13"/>
  <c r="H59" i="13"/>
  <c r="I58" i="13"/>
  <c r="H58" i="13"/>
  <c r="I57" i="13"/>
  <c r="H57" i="13"/>
  <c r="I56" i="13"/>
  <c r="H56" i="13"/>
  <c r="I55" i="13"/>
  <c r="H55" i="13"/>
  <c r="I54" i="13"/>
  <c r="H54" i="13"/>
  <c r="I53" i="13"/>
  <c r="H53" i="13"/>
  <c r="I52" i="13"/>
  <c r="H52" i="13"/>
  <c r="I51" i="13"/>
  <c r="H51" i="13"/>
  <c r="I50" i="13"/>
  <c r="H50" i="13"/>
  <c r="I49" i="13"/>
  <c r="H49" i="13"/>
  <c r="I47" i="13"/>
  <c r="H47" i="13"/>
  <c r="I46" i="13"/>
  <c r="H46" i="13"/>
  <c r="I45" i="13"/>
  <c r="H45" i="13"/>
  <c r="I44" i="13"/>
  <c r="H44" i="13"/>
  <c r="I43" i="13"/>
  <c r="H43" i="13"/>
  <c r="I42" i="13"/>
  <c r="H42" i="13"/>
  <c r="I41" i="13"/>
  <c r="H41" i="13"/>
  <c r="I40" i="13"/>
  <c r="H40" i="13"/>
  <c r="I39" i="13"/>
  <c r="H39" i="13"/>
  <c r="I38" i="13"/>
  <c r="H38" i="13"/>
  <c r="I37" i="13"/>
  <c r="H37" i="13"/>
  <c r="I36" i="13"/>
  <c r="H36" i="13"/>
  <c r="I35" i="13"/>
  <c r="H35" i="13"/>
  <c r="I34" i="13"/>
  <c r="H34" i="13"/>
  <c r="I33" i="13"/>
  <c r="H33" i="13"/>
  <c r="I31" i="13"/>
  <c r="H31" i="13"/>
  <c r="I30" i="13"/>
  <c r="H30" i="13"/>
  <c r="I29" i="13"/>
  <c r="H29" i="13"/>
  <c r="I28" i="13"/>
  <c r="H28" i="13"/>
  <c r="I27" i="13"/>
  <c r="H27" i="13"/>
  <c r="I26" i="13"/>
  <c r="H26" i="13"/>
  <c r="I24" i="13"/>
  <c r="H24" i="13"/>
  <c r="I23" i="13"/>
  <c r="H23" i="13"/>
  <c r="I21" i="13"/>
  <c r="H21" i="13"/>
  <c r="I20" i="13"/>
  <c r="H20" i="13"/>
  <c r="I19" i="13"/>
  <c r="H19" i="13"/>
  <c r="I18" i="13"/>
  <c r="H18" i="13"/>
  <c r="I17" i="13"/>
  <c r="H17" i="13"/>
  <c r="I15" i="13"/>
  <c r="H15" i="13"/>
  <c r="I13" i="13"/>
  <c r="H13" i="13"/>
  <c r="M181" i="6"/>
  <c r="L181" i="6"/>
  <c r="M179" i="6"/>
  <c r="L179" i="6"/>
  <c r="M178" i="6"/>
  <c r="L178" i="6"/>
  <c r="M177" i="6"/>
  <c r="L177" i="6"/>
  <c r="M175" i="6"/>
  <c r="L175" i="6"/>
  <c r="M174" i="6"/>
  <c r="L174" i="6"/>
  <c r="M173" i="6"/>
  <c r="L173" i="6"/>
  <c r="M172" i="6"/>
  <c r="L172" i="6"/>
  <c r="M171" i="6"/>
  <c r="L171" i="6"/>
  <c r="M170" i="6"/>
  <c r="L170" i="6"/>
  <c r="M169" i="6"/>
  <c r="L169" i="6"/>
  <c r="M168" i="6"/>
  <c r="L168" i="6"/>
  <c r="M167" i="6"/>
  <c r="L167" i="6"/>
  <c r="M166" i="6"/>
  <c r="L166" i="6"/>
  <c r="M165" i="6"/>
  <c r="L165" i="6"/>
  <c r="M161" i="6"/>
  <c r="L161" i="6"/>
  <c r="M160" i="6"/>
  <c r="L160" i="6"/>
  <c r="M159" i="6"/>
  <c r="L159" i="6"/>
  <c r="M154" i="6"/>
  <c r="L154" i="6"/>
  <c r="M153" i="6"/>
  <c r="L153" i="6"/>
  <c r="M151" i="6"/>
  <c r="L151" i="6"/>
  <c r="M150" i="6"/>
  <c r="L150" i="6"/>
  <c r="M149" i="6"/>
  <c r="L149" i="6"/>
  <c r="M147" i="6"/>
  <c r="L147" i="6"/>
  <c r="M142" i="6"/>
  <c r="L142" i="6"/>
  <c r="M140" i="6"/>
  <c r="L140" i="6"/>
  <c r="M139" i="6"/>
  <c r="L139" i="6"/>
  <c r="M138" i="6"/>
  <c r="L138" i="6"/>
  <c r="M136" i="6"/>
  <c r="L136" i="6"/>
  <c r="M131" i="6"/>
  <c r="L131" i="6"/>
  <c r="M128" i="6"/>
  <c r="L128" i="6"/>
  <c r="M125" i="6"/>
  <c r="L125" i="6"/>
  <c r="M123" i="6"/>
  <c r="L123" i="6"/>
  <c r="M121" i="6"/>
  <c r="L121" i="6"/>
  <c r="M120" i="6"/>
  <c r="L120" i="6"/>
  <c r="M119" i="6"/>
  <c r="L119" i="6"/>
  <c r="M116" i="6"/>
  <c r="L116" i="6"/>
  <c r="M114" i="6"/>
  <c r="L114" i="6"/>
  <c r="M113" i="6"/>
  <c r="L113" i="6"/>
  <c r="M112" i="6"/>
  <c r="L112" i="6"/>
  <c r="M110" i="6"/>
  <c r="L110" i="6"/>
  <c r="M108" i="6"/>
  <c r="L108" i="6"/>
  <c r="M105" i="6"/>
  <c r="L105" i="6"/>
  <c r="M101" i="6"/>
  <c r="L101" i="6"/>
  <c r="M97" i="6"/>
  <c r="L97" i="6"/>
  <c r="M96" i="6"/>
  <c r="L96" i="6"/>
  <c r="M95" i="6"/>
  <c r="L95" i="6"/>
  <c r="M94" i="6"/>
  <c r="L94" i="6"/>
  <c r="M92" i="6"/>
  <c r="L92" i="6"/>
  <c r="M91" i="6"/>
  <c r="L91" i="6"/>
  <c r="M90" i="6"/>
  <c r="L90" i="6"/>
  <c r="M89" i="6"/>
  <c r="L89" i="6"/>
  <c r="M88" i="6"/>
  <c r="L88" i="6"/>
  <c r="M84" i="6"/>
  <c r="L84" i="6"/>
  <c r="M83" i="6"/>
  <c r="L83" i="6"/>
  <c r="M82" i="6"/>
  <c r="L82" i="6"/>
  <c r="M80" i="6"/>
  <c r="L80" i="6"/>
  <c r="M78" i="6"/>
  <c r="L78" i="6"/>
  <c r="M77" i="6"/>
  <c r="L77" i="6"/>
  <c r="M75" i="6"/>
  <c r="L75" i="6"/>
  <c r="M73" i="6"/>
  <c r="L73" i="6"/>
  <c r="M69" i="6"/>
  <c r="L69" i="6"/>
  <c r="M67" i="6"/>
  <c r="L67" i="6"/>
  <c r="M66" i="6"/>
  <c r="L66" i="6"/>
  <c r="M64" i="6"/>
  <c r="L64" i="6"/>
  <c r="M63" i="6"/>
  <c r="L63" i="6"/>
  <c r="M61" i="6"/>
  <c r="L61" i="6"/>
  <c r="M60" i="6"/>
  <c r="L60" i="6"/>
  <c r="M58" i="6"/>
  <c r="L58" i="6"/>
  <c r="M57" i="6"/>
  <c r="L57" i="6"/>
  <c r="M56" i="6"/>
  <c r="L56" i="6"/>
  <c r="M55" i="6"/>
  <c r="L55" i="6"/>
  <c r="M54" i="6"/>
  <c r="L54" i="6"/>
  <c r="M52" i="6"/>
  <c r="L52" i="6"/>
  <c r="M51" i="6"/>
  <c r="L51" i="6"/>
  <c r="M50" i="6"/>
  <c r="L50" i="6"/>
  <c r="M49" i="6"/>
  <c r="L49" i="6"/>
  <c r="M48" i="6"/>
  <c r="L48" i="6"/>
  <c r="M47" i="6"/>
  <c r="L47" i="6"/>
  <c r="M45" i="6"/>
  <c r="L45" i="6"/>
  <c r="M43" i="6"/>
  <c r="L43" i="6"/>
  <c r="M42" i="6"/>
  <c r="L42" i="6"/>
  <c r="M41" i="6"/>
  <c r="L41" i="6"/>
  <c r="M40" i="6"/>
  <c r="L40" i="6"/>
  <c r="M38" i="6"/>
  <c r="L38" i="6"/>
  <c r="M37" i="6"/>
  <c r="L37" i="6"/>
  <c r="M36" i="6"/>
  <c r="L36" i="6"/>
  <c r="M34" i="6"/>
  <c r="L34" i="6"/>
  <c r="M33" i="6"/>
  <c r="L33" i="6"/>
  <c r="M32" i="6"/>
  <c r="L32" i="6"/>
  <c r="M31" i="6"/>
  <c r="L31" i="6"/>
  <c r="M29" i="6"/>
  <c r="L29" i="6"/>
  <c r="M28" i="6"/>
  <c r="L28" i="6"/>
  <c r="M27" i="6"/>
  <c r="L27" i="6"/>
  <c r="M26" i="6"/>
  <c r="L26" i="6"/>
  <c r="M25" i="6"/>
  <c r="L25" i="6"/>
  <c r="M22" i="6"/>
  <c r="L22" i="6"/>
  <c r="M18" i="6"/>
  <c r="L18" i="6"/>
  <c r="M17" i="6"/>
  <c r="L17" i="6"/>
  <c r="M16" i="6"/>
  <c r="L16" i="6"/>
  <c r="M15" i="6"/>
  <c r="L15" i="6"/>
  <c r="I80" i="5"/>
  <c r="H80" i="5"/>
  <c r="I78" i="5"/>
  <c r="H78" i="5"/>
  <c r="I77" i="5"/>
  <c r="H77" i="5"/>
  <c r="I76" i="5"/>
  <c r="H76" i="5"/>
  <c r="I75" i="5"/>
  <c r="H75" i="5"/>
  <c r="I74" i="5"/>
  <c r="H74" i="5"/>
  <c r="I73" i="5"/>
  <c r="H73" i="5"/>
  <c r="I72" i="5"/>
  <c r="H72" i="5"/>
  <c r="I70" i="5"/>
  <c r="H70" i="5"/>
  <c r="I68" i="5"/>
  <c r="H68" i="5"/>
  <c r="I66" i="5"/>
  <c r="H66" i="5"/>
  <c r="I65" i="5"/>
  <c r="H65" i="5"/>
  <c r="I63" i="5"/>
  <c r="H63" i="5"/>
  <c r="I61" i="5"/>
  <c r="H61" i="5"/>
  <c r="I60" i="5"/>
  <c r="H60" i="5"/>
  <c r="I59" i="5"/>
  <c r="H59" i="5"/>
  <c r="I58" i="5"/>
  <c r="H58" i="5"/>
  <c r="I57" i="5"/>
  <c r="H57" i="5"/>
  <c r="I56" i="5"/>
  <c r="H56" i="5"/>
  <c r="I54" i="5"/>
  <c r="H54" i="5"/>
  <c r="I52" i="5"/>
  <c r="H52" i="5"/>
  <c r="I51" i="5"/>
  <c r="H51" i="5"/>
  <c r="I50" i="5"/>
  <c r="H50" i="5"/>
  <c r="I49" i="5"/>
  <c r="H49" i="5"/>
  <c r="I48" i="5"/>
  <c r="H48" i="5"/>
  <c r="I47" i="5"/>
  <c r="H47" i="5"/>
  <c r="I46" i="5"/>
  <c r="H46" i="5"/>
  <c r="I44" i="5"/>
  <c r="H44" i="5"/>
  <c r="I42" i="5"/>
  <c r="H42" i="5"/>
  <c r="I41" i="5"/>
  <c r="H41" i="5"/>
  <c r="I40" i="5"/>
  <c r="H40" i="5"/>
  <c r="I39" i="5"/>
  <c r="H39" i="5"/>
  <c r="I38" i="5"/>
  <c r="H38" i="5"/>
  <c r="I37" i="5"/>
  <c r="H37" i="5"/>
  <c r="I36" i="5"/>
  <c r="H36" i="5"/>
  <c r="I34" i="5"/>
  <c r="H34" i="5"/>
  <c r="I33" i="5"/>
  <c r="H33" i="5"/>
  <c r="I32" i="5"/>
  <c r="H32" i="5"/>
  <c r="I31" i="5"/>
  <c r="H31" i="5"/>
  <c r="I30" i="5"/>
  <c r="H30" i="5"/>
  <c r="I29" i="5"/>
  <c r="H29" i="5"/>
  <c r="I28" i="5"/>
  <c r="H28" i="5"/>
  <c r="I27" i="5"/>
  <c r="H27" i="5"/>
  <c r="I26" i="5"/>
  <c r="H26" i="5"/>
  <c r="I25" i="5"/>
  <c r="H25" i="5"/>
  <c r="I23" i="5"/>
  <c r="H23" i="5"/>
  <c r="I22" i="5"/>
  <c r="H22" i="5"/>
  <c r="I20" i="5"/>
  <c r="H20" i="5"/>
  <c r="I19" i="5"/>
  <c r="H19" i="5"/>
  <c r="I17" i="5"/>
  <c r="H17" i="5"/>
  <c r="I16" i="5"/>
  <c r="H16" i="5"/>
  <c r="I15" i="5"/>
  <c r="H15" i="5"/>
  <c r="I13" i="5"/>
  <c r="H13" i="5"/>
  <c r="C12" i="14" l="1"/>
  <c r="D12" i="14"/>
  <c r="E12" i="14"/>
  <c r="F12" i="14"/>
  <c r="C14" i="14"/>
  <c r="D14" i="14"/>
  <c r="E14" i="14"/>
  <c r="F14" i="14"/>
  <c r="C16" i="14"/>
  <c r="D16" i="14"/>
  <c r="E16" i="14"/>
  <c r="F16" i="14"/>
  <c r="C19" i="14"/>
  <c r="D19" i="14"/>
  <c r="E19" i="14"/>
  <c r="F19" i="14"/>
  <c r="C24" i="14"/>
  <c r="D24" i="14"/>
  <c r="E24" i="14"/>
  <c r="F24" i="14"/>
  <c r="C37" i="14"/>
  <c r="D37" i="14"/>
  <c r="E37" i="14"/>
  <c r="F37" i="14"/>
  <c r="C51" i="14"/>
  <c r="D51" i="14"/>
  <c r="E51" i="14"/>
  <c r="F51" i="14"/>
  <c r="C54" i="14"/>
  <c r="D54" i="14"/>
  <c r="E54" i="14"/>
  <c r="F54" i="14"/>
  <c r="C57" i="14"/>
  <c r="D57" i="14"/>
  <c r="E57" i="14"/>
  <c r="F57" i="14"/>
  <c r="C59" i="14"/>
  <c r="D59" i="14"/>
  <c r="E59" i="14"/>
  <c r="F59" i="14"/>
  <c r="C61" i="14"/>
  <c r="D61" i="14"/>
  <c r="E61" i="14"/>
  <c r="F61" i="14"/>
  <c r="C63" i="14"/>
  <c r="D63" i="14"/>
  <c r="E63" i="14"/>
  <c r="F63" i="14"/>
  <c r="C67" i="14"/>
  <c r="D67" i="14"/>
  <c r="E67" i="14"/>
  <c r="F67" i="14"/>
  <c r="C70" i="14"/>
  <c r="D70" i="14"/>
  <c r="E70" i="14"/>
  <c r="F70" i="14"/>
  <c r="C77" i="14"/>
  <c r="D77" i="14"/>
  <c r="E77" i="14"/>
  <c r="F77" i="14"/>
  <c r="C80" i="14"/>
  <c r="D80" i="14"/>
  <c r="E80" i="14"/>
  <c r="F80" i="14"/>
  <c r="C82" i="14"/>
  <c r="D82" i="14"/>
  <c r="E82" i="14"/>
  <c r="F82" i="14"/>
  <c r="C84" i="14"/>
  <c r="D84" i="14"/>
  <c r="E84" i="14"/>
  <c r="F84" i="14"/>
  <c r="C86" i="14"/>
  <c r="D86" i="14"/>
  <c r="E86" i="14"/>
  <c r="F86" i="14"/>
  <c r="C89" i="14"/>
  <c r="D89" i="14"/>
  <c r="E89" i="14"/>
  <c r="F89" i="14"/>
  <c r="C12" i="13"/>
  <c r="D12" i="13"/>
  <c r="E12" i="13"/>
  <c r="F12" i="13"/>
  <c r="C14" i="13"/>
  <c r="D14" i="13"/>
  <c r="E14" i="13"/>
  <c r="F14" i="13"/>
  <c r="C16" i="13"/>
  <c r="D16" i="13"/>
  <c r="E16" i="13"/>
  <c r="F16" i="13"/>
  <c r="C22" i="13"/>
  <c r="D22" i="13"/>
  <c r="E22" i="13"/>
  <c r="F22" i="13"/>
  <c r="C25" i="13"/>
  <c r="D25" i="13"/>
  <c r="E25" i="13"/>
  <c r="F25" i="13"/>
  <c r="C32" i="13"/>
  <c r="D32" i="13"/>
  <c r="E32" i="13"/>
  <c r="F32" i="13"/>
  <c r="C48" i="13"/>
  <c r="D48" i="13"/>
  <c r="E48" i="13"/>
  <c r="F48" i="13"/>
  <c r="C76" i="13"/>
  <c r="D76" i="13"/>
  <c r="E76" i="13"/>
  <c r="F76" i="13"/>
  <c r="C78" i="13"/>
  <c r="D78" i="13"/>
  <c r="E78" i="13"/>
  <c r="F78" i="13"/>
  <c r="C81" i="13"/>
  <c r="D81" i="13"/>
  <c r="E81" i="13"/>
  <c r="F81" i="13"/>
  <c r="C83" i="13"/>
  <c r="D83" i="13"/>
  <c r="E83" i="13"/>
  <c r="F83" i="13"/>
  <c r="C88" i="13"/>
  <c r="D88" i="13"/>
  <c r="E88" i="13"/>
  <c r="F88" i="13"/>
  <c r="C90" i="13"/>
  <c r="D90" i="13"/>
  <c r="E90" i="13"/>
  <c r="F90" i="13"/>
  <c r="C92" i="13"/>
  <c r="D92" i="13"/>
  <c r="E92" i="13"/>
  <c r="F92" i="13"/>
  <c r="C121" i="13"/>
  <c r="D121" i="13"/>
  <c r="E121" i="13"/>
  <c r="F121" i="13"/>
  <c r="C123" i="13"/>
  <c r="D123" i="13"/>
  <c r="E123" i="13"/>
  <c r="F123" i="13"/>
  <c r="C125" i="13"/>
  <c r="D125" i="13"/>
  <c r="E125" i="13"/>
  <c r="F125" i="13"/>
  <c r="I89" i="14" l="1"/>
  <c r="H89" i="14"/>
  <c r="I86" i="14"/>
  <c r="H86" i="14"/>
  <c r="I84" i="14"/>
  <c r="H84" i="14"/>
  <c r="I82" i="14"/>
  <c r="H82" i="14"/>
  <c r="I80" i="14"/>
  <c r="H80" i="14"/>
  <c r="I77" i="14"/>
  <c r="H77" i="14"/>
  <c r="I70" i="14"/>
  <c r="H70" i="14"/>
  <c r="I67" i="14"/>
  <c r="H67" i="14"/>
  <c r="I63" i="14"/>
  <c r="H63" i="14"/>
  <c r="I61" i="14"/>
  <c r="H61" i="14"/>
  <c r="I59" i="14"/>
  <c r="H59" i="14"/>
  <c r="I57" i="14"/>
  <c r="H57" i="14"/>
  <c r="I54" i="14"/>
  <c r="H54" i="14"/>
  <c r="I51" i="14"/>
  <c r="H51" i="14"/>
  <c r="I37" i="14"/>
  <c r="H37" i="14"/>
  <c r="I24" i="14"/>
  <c r="H24" i="14"/>
  <c r="I19" i="14"/>
  <c r="H19" i="14"/>
  <c r="I16" i="14"/>
  <c r="H16" i="14"/>
  <c r="I14" i="14"/>
  <c r="H14" i="14"/>
  <c r="I12" i="14"/>
  <c r="H12" i="14"/>
  <c r="I125" i="13"/>
  <c r="H125" i="13"/>
  <c r="I123" i="13"/>
  <c r="H123" i="13"/>
  <c r="I121" i="13"/>
  <c r="H121" i="13"/>
  <c r="I92" i="13"/>
  <c r="H92" i="13"/>
  <c r="H90" i="13"/>
  <c r="I90" i="13"/>
  <c r="H88" i="13"/>
  <c r="I88" i="13"/>
  <c r="I83" i="13"/>
  <c r="H83" i="13"/>
  <c r="I81" i="13"/>
  <c r="H81" i="13"/>
  <c r="H78" i="13"/>
  <c r="I78" i="13"/>
  <c r="H76" i="13"/>
  <c r="I76" i="13"/>
  <c r="I48" i="13"/>
  <c r="H48" i="13"/>
  <c r="I32" i="13"/>
  <c r="H32" i="13"/>
  <c r="I25" i="13"/>
  <c r="H25" i="13"/>
  <c r="H22" i="13"/>
  <c r="I22" i="13"/>
  <c r="H16" i="13"/>
  <c r="I16" i="13"/>
  <c r="I14" i="13"/>
  <c r="H14" i="13"/>
  <c r="H12" i="13"/>
  <c r="I12" i="13"/>
  <c r="C18" i="14"/>
  <c r="C69" i="14"/>
  <c r="E69" i="14"/>
  <c r="E18" i="14"/>
  <c r="D11" i="13"/>
  <c r="C11" i="13"/>
  <c r="E11" i="13"/>
  <c r="D18" i="14"/>
  <c r="F18" i="14"/>
  <c r="D69" i="14"/>
  <c r="F69" i="14"/>
  <c r="F11" i="13"/>
  <c r="C12" i="12"/>
  <c r="D12" i="12"/>
  <c r="E12" i="12"/>
  <c r="F12" i="12"/>
  <c r="C25" i="12"/>
  <c r="D25" i="12"/>
  <c r="E25" i="12"/>
  <c r="F25" i="12"/>
  <c r="C27" i="12"/>
  <c r="D27" i="12"/>
  <c r="E27" i="12"/>
  <c r="F27" i="12"/>
  <c r="C32" i="12"/>
  <c r="D32" i="12"/>
  <c r="E32" i="12"/>
  <c r="F32" i="12"/>
  <c r="C34" i="12"/>
  <c r="D34" i="12"/>
  <c r="E34" i="12"/>
  <c r="F34" i="12"/>
  <c r="C58" i="12"/>
  <c r="D58" i="12"/>
  <c r="E58" i="12"/>
  <c r="F58" i="12"/>
  <c r="C62" i="12"/>
  <c r="D62" i="12"/>
  <c r="E62" i="12"/>
  <c r="F62" i="12"/>
  <c r="C65" i="12"/>
  <c r="D65" i="12"/>
  <c r="E65" i="12"/>
  <c r="F65" i="12"/>
  <c r="C69" i="12"/>
  <c r="D69" i="12"/>
  <c r="E69" i="12"/>
  <c r="F69" i="12"/>
  <c r="C71" i="12"/>
  <c r="D71" i="12"/>
  <c r="E71" i="12"/>
  <c r="F71" i="12"/>
  <c r="C74" i="12"/>
  <c r="D74" i="12"/>
  <c r="E74" i="12"/>
  <c r="F74" i="12"/>
  <c r="C82" i="12"/>
  <c r="D82" i="12"/>
  <c r="E82" i="12"/>
  <c r="F82" i="12"/>
  <c r="C86" i="12"/>
  <c r="D86" i="12"/>
  <c r="E86" i="12"/>
  <c r="F86" i="12"/>
  <c r="C92" i="12"/>
  <c r="D92" i="12"/>
  <c r="E92" i="12"/>
  <c r="F92" i="12"/>
  <c r="C94" i="12"/>
  <c r="D94" i="12"/>
  <c r="E94" i="12"/>
  <c r="F94" i="12"/>
  <c r="H94" i="12" l="1"/>
  <c r="I94" i="12"/>
  <c r="H92" i="12"/>
  <c r="I92" i="12"/>
  <c r="I86" i="12"/>
  <c r="H86" i="12"/>
  <c r="I82" i="12"/>
  <c r="H82" i="12"/>
  <c r="I74" i="12"/>
  <c r="H74" i="12"/>
  <c r="I71" i="12"/>
  <c r="H71" i="12"/>
  <c r="I69" i="12"/>
  <c r="H69" i="12"/>
  <c r="I65" i="12"/>
  <c r="H65" i="12"/>
  <c r="I62" i="12"/>
  <c r="H62" i="12"/>
  <c r="I58" i="12"/>
  <c r="H58" i="12"/>
  <c r="I34" i="12"/>
  <c r="H34" i="12"/>
  <c r="H32" i="12"/>
  <c r="I32" i="12"/>
  <c r="I27" i="12"/>
  <c r="H27" i="12"/>
  <c r="I25" i="12"/>
  <c r="H25" i="12"/>
  <c r="H12" i="12"/>
  <c r="I12" i="12"/>
  <c r="I18" i="14"/>
  <c r="H18" i="14"/>
  <c r="I69" i="14"/>
  <c r="H69" i="14"/>
  <c r="C11" i="14"/>
  <c r="D11" i="14"/>
  <c r="E11" i="14"/>
  <c r="D11" i="12"/>
  <c r="C11" i="12"/>
  <c r="E11" i="12"/>
  <c r="F11" i="14"/>
  <c r="I11" i="13"/>
  <c r="H11" i="13"/>
  <c r="F11" i="12"/>
  <c r="C12" i="11"/>
  <c r="D12" i="11"/>
  <c r="E12" i="11"/>
  <c r="F12" i="11"/>
  <c r="C17" i="11"/>
  <c r="D17" i="11"/>
  <c r="E17" i="11"/>
  <c r="F17" i="11"/>
  <c r="G17" i="11"/>
  <c r="C19" i="11"/>
  <c r="D19" i="11"/>
  <c r="E19" i="11"/>
  <c r="F19" i="11"/>
  <c r="G19" i="11"/>
  <c r="C21" i="11"/>
  <c r="D21" i="11"/>
  <c r="E21" i="11"/>
  <c r="F21" i="11"/>
  <c r="C49" i="11"/>
  <c r="D49" i="11"/>
  <c r="E49" i="11"/>
  <c r="F49" i="11"/>
  <c r="C65" i="11"/>
  <c r="D65" i="11"/>
  <c r="E65" i="11"/>
  <c r="F65" i="11"/>
  <c r="G65" i="11"/>
  <c r="C67" i="11"/>
  <c r="D67" i="11"/>
  <c r="E67" i="11"/>
  <c r="F67" i="11"/>
  <c r="C72" i="11"/>
  <c r="D72" i="11"/>
  <c r="E72" i="11"/>
  <c r="F72" i="11"/>
  <c r="C74" i="11"/>
  <c r="D74" i="11"/>
  <c r="E74" i="11"/>
  <c r="F74" i="11"/>
  <c r="C78" i="11"/>
  <c r="D78" i="11"/>
  <c r="E78" i="11"/>
  <c r="F78" i="11"/>
  <c r="C80" i="11"/>
  <c r="D80" i="11"/>
  <c r="E80" i="11"/>
  <c r="F80" i="11"/>
  <c r="C91" i="11"/>
  <c r="D91" i="11"/>
  <c r="E91" i="11"/>
  <c r="F91" i="11"/>
  <c r="C102" i="11"/>
  <c r="D102" i="11"/>
  <c r="E102" i="11"/>
  <c r="F102" i="11"/>
  <c r="C104" i="11"/>
  <c r="D104" i="11"/>
  <c r="E104" i="11"/>
  <c r="F104" i="11"/>
  <c r="G104" i="11"/>
  <c r="C106" i="11"/>
  <c r="D106" i="11"/>
  <c r="E106" i="11"/>
  <c r="F106" i="11"/>
  <c r="C108" i="11"/>
  <c r="D108" i="11"/>
  <c r="E108" i="11"/>
  <c r="F108" i="11"/>
  <c r="C113" i="11"/>
  <c r="D113" i="11"/>
  <c r="E113" i="11"/>
  <c r="F113" i="11"/>
  <c r="C118" i="11"/>
  <c r="D118" i="11"/>
  <c r="E118" i="11"/>
  <c r="F118" i="11"/>
  <c r="H104" i="11" l="1"/>
  <c r="I104" i="11"/>
  <c r="H80" i="11"/>
  <c r="I80" i="11"/>
  <c r="H74" i="11"/>
  <c r="I74" i="11"/>
  <c r="I65" i="11"/>
  <c r="H65" i="11"/>
  <c r="I49" i="11"/>
  <c r="H49" i="11"/>
  <c r="I21" i="11"/>
  <c r="H21" i="11"/>
  <c r="I91" i="11"/>
  <c r="H91" i="11"/>
  <c r="H78" i="11"/>
  <c r="I78" i="11"/>
  <c r="I72" i="11"/>
  <c r="H72" i="11"/>
  <c r="I67" i="11"/>
  <c r="H67" i="11"/>
  <c r="I19" i="11"/>
  <c r="H19" i="11"/>
  <c r="I102" i="11"/>
  <c r="H102" i="11"/>
  <c r="I118" i="11"/>
  <c r="H118" i="11"/>
  <c r="I113" i="11"/>
  <c r="H113" i="11"/>
  <c r="I108" i="11"/>
  <c r="H108" i="11"/>
  <c r="H106" i="11"/>
  <c r="I106" i="11"/>
  <c r="I17" i="11"/>
  <c r="H17" i="11"/>
  <c r="I12" i="11"/>
  <c r="H12" i="11"/>
  <c r="D11" i="11"/>
  <c r="F11" i="11"/>
  <c r="C11" i="11"/>
  <c r="E11" i="11"/>
  <c r="H11" i="14"/>
  <c r="I11" i="14"/>
  <c r="H11" i="12"/>
  <c r="I11" i="12"/>
  <c r="C12" i="10"/>
  <c r="D12" i="10"/>
  <c r="E12" i="10"/>
  <c r="F12" i="10"/>
  <c r="C14" i="10"/>
  <c r="D14" i="10"/>
  <c r="E14" i="10"/>
  <c r="F14" i="10"/>
  <c r="C16" i="10"/>
  <c r="D16" i="10"/>
  <c r="E16" i="10"/>
  <c r="F16" i="10"/>
  <c r="C24" i="10"/>
  <c r="D24" i="10"/>
  <c r="E24" i="10"/>
  <c r="F24" i="10"/>
  <c r="C36" i="10"/>
  <c r="D36" i="10"/>
  <c r="E36" i="10"/>
  <c r="F36" i="10"/>
  <c r="C39" i="10"/>
  <c r="D39" i="10"/>
  <c r="E39" i="10"/>
  <c r="F39" i="10"/>
  <c r="C41" i="10"/>
  <c r="D41" i="10"/>
  <c r="E41" i="10"/>
  <c r="F41" i="10"/>
  <c r="C43" i="10"/>
  <c r="D43" i="10"/>
  <c r="E43" i="10"/>
  <c r="F43" i="10"/>
  <c r="C52" i="10"/>
  <c r="D52" i="10"/>
  <c r="E52" i="10"/>
  <c r="F52" i="10"/>
  <c r="C54" i="10"/>
  <c r="D54" i="10"/>
  <c r="E54" i="10"/>
  <c r="F54" i="10"/>
  <c r="C57" i="10"/>
  <c r="D57" i="10"/>
  <c r="E57" i="10"/>
  <c r="F57" i="10"/>
  <c r="C65" i="10"/>
  <c r="D65" i="10"/>
  <c r="E65" i="10"/>
  <c r="F65" i="10"/>
  <c r="C67" i="10"/>
  <c r="D67" i="10"/>
  <c r="E67" i="10"/>
  <c r="F67" i="10"/>
  <c r="H11" i="11" l="1"/>
  <c r="H67" i="10"/>
  <c r="I67" i="10"/>
  <c r="I65" i="10"/>
  <c r="H65" i="10"/>
  <c r="H57" i="10"/>
  <c r="I57" i="10"/>
  <c r="I54" i="10"/>
  <c r="H54" i="10"/>
  <c r="I52" i="10"/>
  <c r="H52" i="10"/>
  <c r="H43" i="10"/>
  <c r="I43" i="10"/>
  <c r="I41" i="10"/>
  <c r="H41" i="10"/>
  <c r="H39" i="10"/>
  <c r="I39" i="10"/>
  <c r="I36" i="10"/>
  <c r="H36" i="10"/>
  <c r="I24" i="10"/>
  <c r="H24" i="10"/>
  <c r="I16" i="10"/>
  <c r="H16" i="10"/>
  <c r="I14" i="10"/>
  <c r="H14" i="10"/>
  <c r="I12" i="10"/>
  <c r="H12" i="10"/>
  <c r="I11" i="11"/>
  <c r="D11" i="10"/>
  <c r="C11" i="10"/>
  <c r="E11" i="10"/>
  <c r="F11" i="10"/>
  <c r="C12" i="9"/>
  <c r="D12" i="9"/>
  <c r="E12" i="9"/>
  <c r="F12" i="9"/>
  <c r="C14" i="9"/>
  <c r="D14" i="9"/>
  <c r="E14" i="9"/>
  <c r="F14" i="9"/>
  <c r="C16" i="9"/>
  <c r="D16" i="9"/>
  <c r="E16" i="9"/>
  <c r="F16" i="9"/>
  <c r="C18" i="9"/>
  <c r="D18" i="9"/>
  <c r="E18" i="9"/>
  <c r="F18" i="9"/>
  <c r="C20" i="9"/>
  <c r="D20" i="9"/>
  <c r="E20" i="9"/>
  <c r="F20" i="9"/>
  <c r="C24" i="9"/>
  <c r="D24" i="9"/>
  <c r="E24" i="9"/>
  <c r="F24" i="9"/>
  <c r="C26" i="9"/>
  <c r="D26" i="9"/>
  <c r="E26" i="9"/>
  <c r="F26" i="9"/>
  <c r="D11" i="9" l="1"/>
  <c r="C11" i="9"/>
  <c r="I26" i="9"/>
  <c r="H26" i="9"/>
  <c r="H24" i="9"/>
  <c r="I24" i="9"/>
  <c r="I20" i="9"/>
  <c r="H20" i="9"/>
  <c r="H18" i="9"/>
  <c r="I18" i="9"/>
  <c r="H16" i="9"/>
  <c r="I16" i="9"/>
  <c r="I14" i="9"/>
  <c r="H14" i="9"/>
  <c r="H12" i="9"/>
  <c r="I12" i="9"/>
  <c r="F11" i="9"/>
  <c r="E11" i="9"/>
  <c r="H11" i="10"/>
  <c r="I11" i="10"/>
  <c r="I11" i="9"/>
  <c r="C12" i="8"/>
  <c r="D12" i="8"/>
  <c r="E12" i="8"/>
  <c r="F12" i="8"/>
  <c r="C14" i="8"/>
  <c r="D14" i="8"/>
  <c r="E14" i="8"/>
  <c r="F14" i="8"/>
  <c r="C21" i="8"/>
  <c r="D21" i="8"/>
  <c r="E21" i="8"/>
  <c r="F21" i="8"/>
  <c r="C23" i="8"/>
  <c r="D23" i="8"/>
  <c r="E23" i="8"/>
  <c r="F23" i="8"/>
  <c r="C25" i="8"/>
  <c r="D25" i="8"/>
  <c r="E25" i="8"/>
  <c r="F25" i="8"/>
  <c r="C29" i="8"/>
  <c r="D29" i="8"/>
  <c r="E29" i="8"/>
  <c r="F29" i="8"/>
  <c r="C32" i="8"/>
  <c r="D32" i="8"/>
  <c r="E32" i="8"/>
  <c r="F32" i="8"/>
  <c r="C34" i="8"/>
  <c r="D34" i="8"/>
  <c r="E34" i="8"/>
  <c r="F34" i="8"/>
  <c r="C36" i="8"/>
  <c r="D36" i="8"/>
  <c r="E36" i="8"/>
  <c r="F36" i="8"/>
  <c r="C57" i="8"/>
  <c r="D57" i="8"/>
  <c r="E57" i="8"/>
  <c r="F57" i="8"/>
  <c r="C64" i="8"/>
  <c r="D64" i="8"/>
  <c r="E64" i="8"/>
  <c r="F64" i="8"/>
  <c r="C66" i="8"/>
  <c r="D66" i="8"/>
  <c r="E66" i="8"/>
  <c r="F66" i="8"/>
  <c r="C69" i="8"/>
  <c r="D69" i="8"/>
  <c r="E69" i="8"/>
  <c r="F69" i="8"/>
  <c r="C72" i="8"/>
  <c r="D72" i="8"/>
  <c r="E72" i="8"/>
  <c r="F72" i="8"/>
  <c r="C74" i="8"/>
  <c r="D74" i="8"/>
  <c r="E74" i="8"/>
  <c r="F74" i="8"/>
  <c r="C76" i="8"/>
  <c r="D76" i="8"/>
  <c r="E76" i="8"/>
  <c r="F76" i="8"/>
  <c r="H11" i="9" l="1"/>
  <c r="H76" i="8"/>
  <c r="I76" i="8"/>
  <c r="H74" i="8"/>
  <c r="I74" i="8"/>
  <c r="I72" i="8"/>
  <c r="H72" i="8"/>
  <c r="I69" i="8"/>
  <c r="H69" i="8"/>
  <c r="I66" i="8"/>
  <c r="H66" i="8"/>
  <c r="H64" i="8"/>
  <c r="I64" i="8"/>
  <c r="I57" i="8"/>
  <c r="H57" i="8"/>
  <c r="I36" i="8"/>
  <c r="H36" i="8"/>
  <c r="H34" i="8"/>
  <c r="I34" i="8"/>
  <c r="H32" i="8"/>
  <c r="I32" i="8"/>
  <c r="I29" i="8"/>
  <c r="H29" i="8"/>
  <c r="I25" i="8"/>
  <c r="H25" i="8"/>
  <c r="I23" i="8"/>
  <c r="H23" i="8"/>
  <c r="I21" i="8"/>
  <c r="H21" i="8"/>
  <c r="I14" i="8"/>
  <c r="H14" i="8"/>
  <c r="H12" i="8"/>
  <c r="I12" i="8"/>
  <c r="E11" i="8"/>
  <c r="D11" i="8"/>
  <c r="C11" i="8"/>
  <c r="F11" i="8"/>
  <c r="C13" i="7"/>
  <c r="C12" i="7" s="1"/>
  <c r="D13" i="7"/>
  <c r="D12" i="7" s="1"/>
  <c r="E13" i="7"/>
  <c r="E12" i="7" s="1"/>
  <c r="F13" i="7"/>
  <c r="C15" i="7"/>
  <c r="D15" i="7"/>
  <c r="E15" i="7"/>
  <c r="F15" i="7"/>
  <c r="C22" i="7"/>
  <c r="D22" i="7"/>
  <c r="E22" i="7"/>
  <c r="F22" i="7"/>
  <c r="C26" i="7"/>
  <c r="D26" i="7"/>
  <c r="E26" i="7"/>
  <c r="F26" i="7"/>
  <c r="C28" i="7"/>
  <c r="D28" i="7"/>
  <c r="E28" i="7"/>
  <c r="F28" i="7"/>
  <c r="C31" i="7"/>
  <c r="D31" i="7"/>
  <c r="E31" i="7"/>
  <c r="F31" i="7"/>
  <c r="C38" i="7"/>
  <c r="D38" i="7"/>
  <c r="E38" i="7"/>
  <c r="F38" i="7"/>
  <c r="C41" i="7"/>
  <c r="D41" i="7"/>
  <c r="E41" i="7"/>
  <c r="F41" i="7"/>
  <c r="C46" i="7"/>
  <c r="D46" i="7"/>
  <c r="E46" i="7"/>
  <c r="F46" i="7"/>
  <c r="C59" i="7"/>
  <c r="D59" i="7"/>
  <c r="E59" i="7"/>
  <c r="F59" i="7"/>
  <c r="C72" i="7"/>
  <c r="D72" i="7"/>
  <c r="E72" i="7"/>
  <c r="F72" i="7"/>
  <c r="C74" i="7"/>
  <c r="D74" i="7"/>
  <c r="E74" i="7"/>
  <c r="F74" i="7"/>
  <c r="C78" i="7"/>
  <c r="D78" i="7"/>
  <c r="E78" i="7"/>
  <c r="F78" i="7"/>
  <c r="C81" i="7"/>
  <c r="D81" i="7"/>
  <c r="E81" i="7"/>
  <c r="F81" i="7"/>
  <c r="C85" i="7"/>
  <c r="D85" i="7"/>
  <c r="E85" i="7"/>
  <c r="F85" i="7"/>
  <c r="C92" i="7"/>
  <c r="D92" i="7"/>
  <c r="E92" i="7"/>
  <c r="F92" i="7"/>
  <c r="C97" i="7"/>
  <c r="D97" i="7"/>
  <c r="E97" i="7"/>
  <c r="F97" i="7"/>
  <c r="C99" i="7"/>
  <c r="D99" i="7"/>
  <c r="E99" i="7"/>
  <c r="F99" i="7"/>
  <c r="C106" i="7"/>
  <c r="D106" i="7"/>
  <c r="E106" i="7"/>
  <c r="F106" i="7"/>
  <c r="C108" i="7"/>
  <c r="D108" i="7"/>
  <c r="E108" i="7"/>
  <c r="F108" i="7"/>
  <c r="C115" i="7"/>
  <c r="D115" i="7"/>
  <c r="E115" i="7"/>
  <c r="F115" i="7"/>
  <c r="C118" i="7"/>
  <c r="D118" i="7"/>
  <c r="E118" i="7"/>
  <c r="F118" i="7"/>
  <c r="C121" i="7"/>
  <c r="D121" i="7"/>
  <c r="E121" i="7"/>
  <c r="F121" i="7"/>
  <c r="C123" i="7"/>
  <c r="D123" i="7"/>
  <c r="E123" i="7"/>
  <c r="F123" i="7"/>
  <c r="C125" i="7"/>
  <c r="D125" i="7"/>
  <c r="E125" i="7"/>
  <c r="F125" i="7"/>
  <c r="C129" i="7"/>
  <c r="D129" i="7"/>
  <c r="E129" i="7"/>
  <c r="F129" i="7"/>
  <c r="C137" i="7"/>
  <c r="D137" i="7"/>
  <c r="E137" i="7"/>
  <c r="F137" i="7"/>
  <c r="C140" i="7"/>
  <c r="D140" i="7"/>
  <c r="E140" i="7"/>
  <c r="F140" i="7"/>
  <c r="C142" i="7"/>
  <c r="D142" i="7"/>
  <c r="E142" i="7"/>
  <c r="F142" i="7"/>
  <c r="C146" i="7"/>
  <c r="D146" i="7"/>
  <c r="E146" i="7"/>
  <c r="F146" i="7"/>
  <c r="C149" i="7"/>
  <c r="D149" i="7"/>
  <c r="E149" i="7"/>
  <c r="F149" i="7"/>
  <c r="C151" i="7"/>
  <c r="D151" i="7"/>
  <c r="E151" i="7"/>
  <c r="F151" i="7"/>
  <c r="I151" i="7" l="1"/>
  <c r="H151" i="7"/>
  <c r="H149" i="7"/>
  <c r="I149" i="7"/>
  <c r="I146" i="7"/>
  <c r="H146" i="7"/>
  <c r="I142" i="7"/>
  <c r="H142" i="7"/>
  <c r="I140" i="7"/>
  <c r="H140" i="7"/>
  <c r="I137" i="7"/>
  <c r="H137" i="7"/>
  <c r="H129" i="7"/>
  <c r="I129" i="7"/>
  <c r="I125" i="7"/>
  <c r="H125" i="7"/>
  <c r="H123" i="7"/>
  <c r="I123" i="7"/>
  <c r="I121" i="7"/>
  <c r="H121" i="7"/>
  <c r="I118" i="7"/>
  <c r="H118" i="7"/>
  <c r="I115" i="7"/>
  <c r="H115" i="7"/>
  <c r="I108" i="7"/>
  <c r="H108" i="7"/>
  <c r="I106" i="7"/>
  <c r="H106" i="7"/>
  <c r="H99" i="7"/>
  <c r="I99" i="7"/>
  <c r="H97" i="7"/>
  <c r="I97" i="7"/>
  <c r="I92" i="7"/>
  <c r="H92" i="7"/>
  <c r="H85" i="7"/>
  <c r="I85" i="7"/>
  <c r="H81" i="7"/>
  <c r="I81" i="7"/>
  <c r="I78" i="7"/>
  <c r="H78" i="7"/>
  <c r="I74" i="7"/>
  <c r="H74" i="7"/>
  <c r="I72" i="7"/>
  <c r="H72" i="7"/>
  <c r="H59" i="7"/>
  <c r="I59" i="7"/>
  <c r="I46" i="7"/>
  <c r="H46" i="7"/>
  <c r="H41" i="7"/>
  <c r="I41" i="7"/>
  <c r="I38" i="7"/>
  <c r="H38" i="7"/>
  <c r="I31" i="7"/>
  <c r="H31" i="7"/>
  <c r="I28" i="7"/>
  <c r="H28" i="7"/>
  <c r="I26" i="7"/>
  <c r="H26" i="7"/>
  <c r="I22" i="7"/>
  <c r="H22" i="7"/>
  <c r="I15" i="7"/>
  <c r="H15" i="7"/>
  <c r="I13" i="7"/>
  <c r="H13" i="7"/>
  <c r="D11" i="7"/>
  <c r="E11" i="7"/>
  <c r="C11" i="7"/>
  <c r="H11" i="8"/>
  <c r="I11" i="8"/>
  <c r="F12" i="7"/>
  <c r="G14" i="6"/>
  <c r="G13" i="6" s="1"/>
  <c r="G12" i="6" s="1"/>
  <c r="H14" i="6"/>
  <c r="H13" i="6" s="1"/>
  <c r="H12" i="6" s="1"/>
  <c r="I14" i="6"/>
  <c r="J14" i="6"/>
  <c r="G21" i="6"/>
  <c r="G20" i="6" s="1"/>
  <c r="H21" i="6"/>
  <c r="H20" i="6" s="1"/>
  <c r="I21" i="6"/>
  <c r="I20" i="6" s="1"/>
  <c r="J21" i="6"/>
  <c r="G30" i="6"/>
  <c r="H30" i="6"/>
  <c r="I30" i="6"/>
  <c r="J30" i="6"/>
  <c r="G35" i="6"/>
  <c r="H35" i="6"/>
  <c r="I35" i="6"/>
  <c r="J35" i="6"/>
  <c r="G39" i="6"/>
  <c r="H39" i="6"/>
  <c r="I39" i="6"/>
  <c r="J39" i="6"/>
  <c r="H44" i="6"/>
  <c r="I44" i="6"/>
  <c r="J44" i="6"/>
  <c r="G46" i="6"/>
  <c r="H46" i="6"/>
  <c r="I46" i="6"/>
  <c r="J46" i="6"/>
  <c r="G53" i="6"/>
  <c r="H53" i="6"/>
  <c r="I53" i="6"/>
  <c r="J53" i="6"/>
  <c r="G59" i="6"/>
  <c r="H59" i="6"/>
  <c r="I59" i="6"/>
  <c r="J59" i="6"/>
  <c r="G62" i="6"/>
  <c r="H62" i="6"/>
  <c r="I62" i="6"/>
  <c r="J62" i="6"/>
  <c r="G65" i="6"/>
  <c r="H65" i="6"/>
  <c r="I65" i="6"/>
  <c r="J65" i="6"/>
  <c r="G68" i="6"/>
  <c r="H68" i="6"/>
  <c r="I68" i="6"/>
  <c r="J68" i="6"/>
  <c r="G74" i="6"/>
  <c r="H74" i="6"/>
  <c r="I74" i="6"/>
  <c r="J74" i="6"/>
  <c r="G76" i="6"/>
  <c r="H76" i="6"/>
  <c r="I76" i="6"/>
  <c r="I72" i="6" s="1"/>
  <c r="J76" i="6"/>
  <c r="G81" i="6"/>
  <c r="G79" i="6" s="1"/>
  <c r="H81" i="6"/>
  <c r="H79" i="6" s="1"/>
  <c r="I81" i="6"/>
  <c r="J81" i="6"/>
  <c r="G87" i="6"/>
  <c r="H87" i="6"/>
  <c r="I87" i="6"/>
  <c r="J87" i="6"/>
  <c r="G93" i="6"/>
  <c r="H93" i="6"/>
  <c r="I93" i="6"/>
  <c r="I86" i="6" s="1"/>
  <c r="I85" i="6" s="1"/>
  <c r="J93" i="6"/>
  <c r="G100" i="6"/>
  <c r="G99" i="6" s="1"/>
  <c r="G98" i="6" s="1"/>
  <c r="H100" i="6"/>
  <c r="H99" i="6" s="1"/>
  <c r="H98" i="6" s="1"/>
  <c r="I100" i="6"/>
  <c r="I99" i="6" s="1"/>
  <c r="I98" i="6" s="1"/>
  <c r="J100" i="6"/>
  <c r="G104" i="6"/>
  <c r="H104" i="6"/>
  <c r="I104" i="6"/>
  <c r="J104" i="6"/>
  <c r="G107" i="6"/>
  <c r="G106" i="6" s="1"/>
  <c r="H107" i="6"/>
  <c r="H106" i="6" s="1"/>
  <c r="I107" i="6"/>
  <c r="J107" i="6"/>
  <c r="G111" i="6"/>
  <c r="G109" i="6" s="1"/>
  <c r="H111" i="6"/>
  <c r="H109" i="6" s="1"/>
  <c r="I111" i="6"/>
  <c r="J111" i="6"/>
  <c r="G115" i="6"/>
  <c r="H115" i="6"/>
  <c r="I115" i="6"/>
  <c r="J115" i="6"/>
  <c r="G122" i="6"/>
  <c r="G118" i="6" s="1"/>
  <c r="H122" i="6"/>
  <c r="H118" i="6" s="1"/>
  <c r="I122" i="6"/>
  <c r="I118" i="6" s="1"/>
  <c r="J122" i="6"/>
  <c r="G124" i="6"/>
  <c r="H124" i="6"/>
  <c r="I124" i="6"/>
  <c r="J124" i="6"/>
  <c r="G127" i="6"/>
  <c r="G126" i="6" s="1"/>
  <c r="H127" i="6"/>
  <c r="H126" i="6" s="1"/>
  <c r="I127" i="6"/>
  <c r="J127" i="6"/>
  <c r="G130" i="6"/>
  <c r="G129" i="6" s="1"/>
  <c r="H130" i="6"/>
  <c r="H129" i="6" s="1"/>
  <c r="I130" i="6"/>
  <c r="I129" i="6" s="1"/>
  <c r="J130" i="6"/>
  <c r="G135" i="6"/>
  <c r="G134" i="6" s="1"/>
  <c r="H135" i="6"/>
  <c r="H134" i="6" s="1"/>
  <c r="I135" i="6"/>
  <c r="J135" i="6"/>
  <c r="G137" i="6"/>
  <c r="H137" i="6"/>
  <c r="I137" i="6"/>
  <c r="J137" i="6"/>
  <c r="G141" i="6"/>
  <c r="H141" i="6"/>
  <c r="I141" i="6"/>
  <c r="J141" i="6"/>
  <c r="G148" i="6"/>
  <c r="G146" i="6" s="1"/>
  <c r="G145" i="6" s="1"/>
  <c r="H148" i="6"/>
  <c r="H146" i="6" s="1"/>
  <c r="H145" i="6" s="1"/>
  <c r="I148" i="6"/>
  <c r="I146" i="6" s="1"/>
  <c r="I145" i="6" s="1"/>
  <c r="J148" i="6"/>
  <c r="G152" i="6"/>
  <c r="H152" i="6"/>
  <c r="I152" i="6"/>
  <c r="J152" i="6"/>
  <c r="G158" i="6"/>
  <c r="G157" i="6" s="1"/>
  <c r="G156" i="6" s="1"/>
  <c r="G155" i="6" s="1"/>
  <c r="H158" i="6"/>
  <c r="H157" i="6" s="1"/>
  <c r="H156" i="6" s="1"/>
  <c r="H155" i="6" s="1"/>
  <c r="I158" i="6"/>
  <c r="I157" i="6" s="1"/>
  <c r="I156" i="6" s="1"/>
  <c r="I155" i="6" s="1"/>
  <c r="J158" i="6"/>
  <c r="G164" i="6"/>
  <c r="H164" i="6"/>
  <c r="I164" i="6"/>
  <c r="J164" i="6"/>
  <c r="G176" i="6"/>
  <c r="H176" i="6"/>
  <c r="I176" i="6"/>
  <c r="J176" i="6"/>
  <c r="G180" i="6"/>
  <c r="H180" i="6"/>
  <c r="I180" i="6"/>
  <c r="J180" i="6"/>
  <c r="I12" i="7" l="1"/>
  <c r="H12" i="7"/>
  <c r="M180" i="6"/>
  <c r="L180" i="6"/>
  <c r="M176" i="6"/>
  <c r="L176" i="6"/>
  <c r="J157" i="6"/>
  <c r="J156" i="6" s="1"/>
  <c r="M158" i="6"/>
  <c r="L158" i="6"/>
  <c r="M152" i="6"/>
  <c r="L152" i="6"/>
  <c r="M141" i="6"/>
  <c r="L141" i="6"/>
  <c r="M137" i="6"/>
  <c r="L137" i="6"/>
  <c r="J134" i="6"/>
  <c r="M135" i="6"/>
  <c r="L135" i="6"/>
  <c r="J129" i="6"/>
  <c r="M130" i="6"/>
  <c r="L130" i="6"/>
  <c r="M124" i="6"/>
  <c r="L124" i="6"/>
  <c r="J118" i="6"/>
  <c r="J117" i="6" s="1"/>
  <c r="M122" i="6"/>
  <c r="L122" i="6"/>
  <c r="M115" i="6"/>
  <c r="L115" i="6"/>
  <c r="J109" i="6"/>
  <c r="M111" i="6"/>
  <c r="L111" i="6"/>
  <c r="J106" i="6"/>
  <c r="M107" i="6"/>
  <c r="L107" i="6"/>
  <c r="J99" i="6"/>
  <c r="J98" i="6" s="1"/>
  <c r="L100" i="6"/>
  <c r="M100" i="6"/>
  <c r="M93" i="6"/>
  <c r="L93" i="6"/>
  <c r="M87" i="6"/>
  <c r="L87" i="6"/>
  <c r="J79" i="6"/>
  <c r="M81" i="6"/>
  <c r="L81" i="6"/>
  <c r="M76" i="6"/>
  <c r="L76" i="6"/>
  <c r="M74" i="6"/>
  <c r="L74" i="6"/>
  <c r="M68" i="6"/>
  <c r="L68" i="6"/>
  <c r="M65" i="6"/>
  <c r="L65" i="6"/>
  <c r="M62" i="6"/>
  <c r="L62" i="6"/>
  <c r="M59" i="6"/>
  <c r="L59" i="6"/>
  <c r="M53" i="6"/>
  <c r="L53" i="6"/>
  <c r="M46" i="6"/>
  <c r="L46" i="6"/>
  <c r="L44" i="6"/>
  <c r="M44" i="6"/>
  <c r="I117" i="6"/>
  <c r="M39" i="6"/>
  <c r="L39" i="6"/>
  <c r="M35" i="6"/>
  <c r="L35" i="6"/>
  <c r="L30" i="6"/>
  <c r="M30" i="6"/>
  <c r="M21" i="6"/>
  <c r="L21" i="6"/>
  <c r="J13" i="6"/>
  <c r="M14" i="6"/>
  <c r="L14" i="6"/>
  <c r="M164" i="6"/>
  <c r="L164" i="6"/>
  <c r="J146" i="6"/>
  <c r="J145" i="6" s="1"/>
  <c r="M148" i="6"/>
  <c r="L148" i="6"/>
  <c r="J126" i="6"/>
  <c r="M127" i="6"/>
  <c r="L127" i="6"/>
  <c r="L104" i="6"/>
  <c r="M104" i="6"/>
  <c r="H144" i="6"/>
  <c r="H143" i="6" s="1"/>
  <c r="G117" i="6"/>
  <c r="H163" i="6"/>
  <c r="H162" i="6" s="1"/>
  <c r="H133" i="6"/>
  <c r="H132" i="6" s="1"/>
  <c r="J86" i="6"/>
  <c r="G163" i="6"/>
  <c r="G162" i="6" s="1"/>
  <c r="G72" i="6"/>
  <c r="G71" i="6" s="1"/>
  <c r="G70" i="6" s="1"/>
  <c r="J133" i="6"/>
  <c r="I13" i="6"/>
  <c r="I12" i="6" s="1"/>
  <c r="J163" i="6"/>
  <c r="G144" i="6"/>
  <c r="G143" i="6" s="1"/>
  <c r="G133" i="6"/>
  <c r="G132" i="6" s="1"/>
  <c r="H117" i="6"/>
  <c r="I109" i="6"/>
  <c r="H86" i="6"/>
  <c r="H85" i="6" s="1"/>
  <c r="H72" i="6"/>
  <c r="H71" i="6" s="1"/>
  <c r="H70" i="6" s="1"/>
  <c r="I24" i="6"/>
  <c r="I23" i="6" s="1"/>
  <c r="I19" i="6" s="1"/>
  <c r="I144" i="6"/>
  <c r="I143" i="6" s="1"/>
  <c r="I163" i="6"/>
  <c r="I162" i="6" s="1"/>
  <c r="H103" i="6"/>
  <c r="H24" i="6"/>
  <c r="H23" i="6" s="1"/>
  <c r="H19" i="6" s="1"/>
  <c r="J72" i="6"/>
  <c r="G24" i="6"/>
  <c r="G23" i="6" s="1"/>
  <c r="G19" i="6" s="1"/>
  <c r="F11" i="7"/>
  <c r="G103" i="6"/>
  <c r="I134" i="6"/>
  <c r="I133" i="6" s="1"/>
  <c r="I132" i="6" s="1"/>
  <c r="I126" i="6"/>
  <c r="I106" i="6"/>
  <c r="G86" i="6"/>
  <c r="G85" i="6" s="1"/>
  <c r="I79" i="6"/>
  <c r="I71" i="6" s="1"/>
  <c r="I70" i="6" s="1"/>
  <c r="J24" i="6"/>
  <c r="J20" i="6"/>
  <c r="H11" i="7" l="1"/>
  <c r="I11" i="7"/>
  <c r="G102" i="6"/>
  <c r="M117" i="6"/>
  <c r="L117" i="6"/>
  <c r="M98" i="6"/>
  <c r="L98" i="6"/>
  <c r="M145" i="6"/>
  <c r="L145" i="6"/>
  <c r="M133" i="6"/>
  <c r="L133" i="6"/>
  <c r="M126" i="6"/>
  <c r="L126" i="6"/>
  <c r="M13" i="6"/>
  <c r="L13" i="6"/>
  <c r="M106" i="6"/>
  <c r="L106" i="6"/>
  <c r="M134" i="6"/>
  <c r="L134" i="6"/>
  <c r="J12" i="6"/>
  <c r="M156" i="6"/>
  <c r="L156" i="6"/>
  <c r="M99" i="6"/>
  <c r="L99" i="6"/>
  <c r="M129" i="6"/>
  <c r="L129" i="6"/>
  <c r="M157" i="6"/>
  <c r="L157" i="6"/>
  <c r="L20" i="6"/>
  <c r="M20" i="6"/>
  <c r="J71" i="6"/>
  <c r="L72" i="6"/>
  <c r="M72" i="6"/>
  <c r="M163" i="6"/>
  <c r="L163" i="6"/>
  <c r="M79" i="6"/>
  <c r="L79" i="6"/>
  <c r="L24" i="6"/>
  <c r="M24" i="6"/>
  <c r="J162" i="6"/>
  <c r="J103" i="6"/>
  <c r="J102" i="6" s="1"/>
  <c r="J85" i="6"/>
  <c r="L86" i="6"/>
  <c r="M86" i="6"/>
  <c r="M146" i="6"/>
  <c r="L146" i="6"/>
  <c r="M109" i="6"/>
  <c r="L109" i="6"/>
  <c r="M118" i="6"/>
  <c r="L118" i="6"/>
  <c r="J132" i="6"/>
  <c r="H102" i="6"/>
  <c r="I103" i="6"/>
  <c r="I102" i="6" s="1"/>
  <c r="J155" i="6"/>
  <c r="J144" i="6"/>
  <c r="J23" i="6"/>
  <c r="D62" i="5"/>
  <c r="E62" i="5"/>
  <c r="F62" i="5"/>
  <c r="D24" i="5"/>
  <c r="E24" i="5"/>
  <c r="F24" i="5"/>
  <c r="C24" i="5"/>
  <c r="G11" i="6" l="1"/>
  <c r="I11" i="6"/>
  <c r="H11" i="6"/>
  <c r="M162" i="6"/>
  <c r="L162" i="6"/>
  <c r="L12" i="6"/>
  <c r="M12" i="6"/>
  <c r="M144" i="6"/>
  <c r="L144" i="6"/>
  <c r="M102" i="6"/>
  <c r="L102" i="6"/>
  <c r="M71" i="6"/>
  <c r="L71" i="6"/>
  <c r="J70" i="6"/>
  <c r="M85" i="6"/>
  <c r="L85" i="6"/>
  <c r="M23" i="6"/>
  <c r="L23" i="6"/>
  <c r="M132" i="6"/>
  <c r="L132" i="6"/>
  <c r="M155" i="6"/>
  <c r="L155" i="6"/>
  <c r="M103" i="6"/>
  <c r="L103" i="6"/>
  <c r="I62" i="5"/>
  <c r="H62" i="5"/>
  <c r="I24" i="5"/>
  <c r="H24" i="5"/>
  <c r="J19" i="6"/>
  <c r="J143" i="6"/>
  <c r="M143" i="6" l="1"/>
  <c r="L143" i="6"/>
  <c r="L70" i="6"/>
  <c r="M70" i="6"/>
  <c r="M19" i="6"/>
  <c r="L19" i="6"/>
  <c r="J11" i="6"/>
  <c r="L11" i="6" l="1"/>
  <c r="M11" i="6"/>
  <c r="F35" i="5"/>
  <c r="E35" i="5"/>
  <c r="D35" i="5"/>
  <c r="C35" i="5"/>
  <c r="I35" i="5" l="1"/>
  <c r="H35" i="5"/>
  <c r="F79" i="5"/>
  <c r="E79" i="5"/>
  <c r="D79" i="5"/>
  <c r="C79" i="5"/>
  <c r="F71" i="5"/>
  <c r="E71" i="5"/>
  <c r="D71" i="5"/>
  <c r="C71" i="5"/>
  <c r="F69" i="5"/>
  <c r="E69" i="5"/>
  <c r="D69" i="5"/>
  <c r="C69" i="5"/>
  <c r="F67" i="5"/>
  <c r="E67" i="5"/>
  <c r="D67" i="5"/>
  <c r="C67" i="5"/>
  <c r="F64" i="5"/>
  <c r="E64" i="5"/>
  <c r="D64" i="5"/>
  <c r="C64" i="5"/>
  <c r="C62" i="5"/>
  <c r="F55" i="5"/>
  <c r="E55" i="5"/>
  <c r="D55" i="5"/>
  <c r="C55" i="5"/>
  <c r="F53" i="5"/>
  <c r="E53" i="5"/>
  <c r="D53" i="5"/>
  <c r="C53" i="5"/>
  <c r="F45" i="5"/>
  <c r="E45" i="5"/>
  <c r="D45" i="5"/>
  <c r="C45" i="5"/>
  <c r="F43" i="5"/>
  <c r="E43" i="5"/>
  <c r="D43" i="5"/>
  <c r="C43" i="5"/>
  <c r="F21" i="5"/>
  <c r="E21" i="5"/>
  <c r="D21" i="5"/>
  <c r="C21" i="5"/>
  <c r="F18" i="5"/>
  <c r="E18" i="5"/>
  <c r="D18" i="5"/>
  <c r="C18" i="5"/>
  <c r="F14" i="5"/>
  <c r="E14" i="5"/>
  <c r="D14" i="5"/>
  <c r="C14" i="5"/>
  <c r="F12" i="5"/>
  <c r="E12" i="5"/>
  <c r="D12" i="5"/>
  <c r="C12" i="5"/>
  <c r="I12" i="5" l="1"/>
  <c r="H12" i="5"/>
  <c r="I14" i="5"/>
  <c r="H14" i="5"/>
  <c r="I18" i="5"/>
  <c r="H18" i="5"/>
  <c r="I21" i="5"/>
  <c r="H21" i="5"/>
  <c r="I43" i="5"/>
  <c r="H43" i="5"/>
  <c r="I45" i="5"/>
  <c r="H45" i="5"/>
  <c r="I53" i="5"/>
  <c r="H53" i="5"/>
  <c r="I55" i="5"/>
  <c r="H55" i="5"/>
  <c r="I64" i="5"/>
  <c r="H64" i="5"/>
  <c r="I67" i="5"/>
  <c r="H67" i="5"/>
  <c r="I69" i="5"/>
  <c r="H69" i="5"/>
  <c r="I71" i="5"/>
  <c r="H71" i="5"/>
  <c r="I79" i="5"/>
  <c r="H79" i="5"/>
  <c r="E11" i="5"/>
  <c r="F11" i="5"/>
  <c r="D11" i="5"/>
  <c r="C11" i="5"/>
  <c r="H11" i="5" l="1"/>
  <c r="I11" i="5"/>
</calcChain>
</file>

<file path=xl/sharedStrings.xml><?xml version="1.0" encoding="utf-8"?>
<sst xmlns="http://schemas.openxmlformats.org/spreadsheetml/2006/main" count="1204" uniqueCount="632">
  <si>
    <t>Ramo</t>
  </si>
  <si>
    <t>Avance en el ejercicio del presupuesto</t>
  </si>
  <si>
    <t>Porcentaje de avance</t>
  </si>
  <si>
    <t>Aprobado 
anual</t>
  </si>
  <si>
    <t>Autorizado al periodo</t>
  </si>
  <si>
    <t>(a)</t>
  </si>
  <si>
    <t>(b)</t>
  </si>
  <si>
    <t>(c)</t>
  </si>
  <si>
    <t>(d)</t>
  </si>
  <si>
    <t>(d)/(b)*100</t>
  </si>
  <si>
    <t>(d)/(c)*100</t>
  </si>
  <si>
    <t>Fuente: Dependencias y entidades de la Administración Pública Federal.</t>
  </si>
  <si>
    <t>n.a.: No aplica.</t>
  </si>
  <si>
    <t>Nota: Las sumas parciales pueden no coincidir con el total, así como los cálculos porcentuales, debido al redondeo de las cifras.</t>
  </si>
  <si>
    <t>Informes Sobre la Situación Económica, las Finanzas Públicas y la Deuda Pública, Anexos</t>
  </si>
  <si>
    <t>Autorizado 
anual</t>
  </si>
  <si>
    <t>Autorizado al 
periodo</t>
  </si>
  <si>
    <t>Total</t>
  </si>
  <si>
    <r>
      <t xml:space="preserve">Gasto pagado </t>
    </r>
    <r>
      <rPr>
        <b/>
        <vertAlign val="superscript"/>
        <sz val="8"/>
        <color indexed="9"/>
        <rFont val="Montserrat"/>
      </rPr>
      <t>1/</t>
    </r>
  </si>
  <si>
    <t>04 Gobernación</t>
  </si>
  <si>
    <t>Conducción de la política interior</t>
  </si>
  <si>
    <t>08 Agricultura y Desarrollo Rural</t>
  </si>
  <si>
    <t>Programa de Abasto Social de Leche a cargo de Liconsa, S.A. de C.V.</t>
  </si>
  <si>
    <t>Programa de Abasto Rural a cargo de Diconsa, S.A. de C.V. (DICONSA)</t>
  </si>
  <si>
    <t>Desarrollo Rural</t>
  </si>
  <si>
    <t>09 Comunicaciones y Transportes</t>
  </si>
  <si>
    <t>Conservación de infraestructura de caminos rurales y carreteras alimentadoras</t>
  </si>
  <si>
    <t>Estudios y proyectos de construcción de caminos rurales y carreteras alimentadoras</t>
  </si>
  <si>
    <t>10 Economía</t>
  </si>
  <si>
    <t>Programa Nacional de Financiamiento al Microempresario (PRONAFIM)</t>
  </si>
  <si>
    <t>Programa de Microcréditos para el Bienestar</t>
  </si>
  <si>
    <t>11 Educación Pública</t>
  </si>
  <si>
    <t>Educación para Adultos (INEA)</t>
  </si>
  <si>
    <t>Educación Inicial y Básica Comunitaria</t>
  </si>
  <si>
    <t>Normar los servicios educativos</t>
  </si>
  <si>
    <t>PROSPERA Programa de Inclusión Social</t>
  </si>
  <si>
    <t>Programa Nacional de Becas</t>
  </si>
  <si>
    <t>Programa para la Inclusión y la Equidad Educativa</t>
  </si>
  <si>
    <t>Fortalecimiento de la Calidad Educativa</t>
  </si>
  <si>
    <t>Programa Nacional de Reconstrucción</t>
  </si>
  <si>
    <t>12 Salud</t>
  </si>
  <si>
    <t>Rectoría en Salud</t>
  </si>
  <si>
    <t>Prevención y control de enfermedades</t>
  </si>
  <si>
    <t>Salud materna, sexual y reproductiva</t>
  </si>
  <si>
    <t>Fortalecimiento a la atención médica</t>
  </si>
  <si>
    <t>Seguro Popular</t>
  </si>
  <si>
    <t>15 Desarrollo Agrario, Territorial y Urbano</t>
  </si>
  <si>
    <t>Programa de Mejoramiento Urbano (PMU)</t>
  </si>
  <si>
    <t>16 Medio Ambiente y Recursos Naturales</t>
  </si>
  <si>
    <t>Rehabilitación y Modernización de Presas y Estructuras de Cabeza</t>
  </si>
  <si>
    <t>Infraestructura para la modernización y rehabilitación de riego y temporal tecnificado</t>
  </si>
  <si>
    <t>Planeación, Dirección y Evaluación Ambiental</t>
  </si>
  <si>
    <t>Programa de Conservación para el Desarrollo Sostenible</t>
  </si>
  <si>
    <t>Agua Potable, Drenaje y Tratamiento</t>
  </si>
  <si>
    <t>Programa de Apoyo a la Infraestructura Hidroagrícola</t>
  </si>
  <si>
    <t>Apoyos para el Desarrollo Forestal Sustentable</t>
  </si>
  <si>
    <t>19 Aportaciones a Seguridad Social</t>
  </si>
  <si>
    <t>Programa IMSS-PROSPERA</t>
  </si>
  <si>
    <t>20 Bienestar</t>
  </si>
  <si>
    <t>Programa de Fomento a la Economía Social</t>
  </si>
  <si>
    <t>Programa 3 x 1 para Migrantes</t>
  </si>
  <si>
    <t>Programa de Coinversión Social</t>
  </si>
  <si>
    <t>Pensión para el Bienestar de las Personas Adultas Mayores</t>
  </si>
  <si>
    <t xml:space="preserve">23 Provisiones Salariales y Económicas </t>
  </si>
  <si>
    <t>Fondo Regional</t>
  </si>
  <si>
    <t>33 Aportaciones Federales para Entidades Federativas y Municipios</t>
  </si>
  <si>
    <t>FAIS Municipal y de las Demarcaciones Territoriales del Distrito Federal</t>
  </si>
  <si>
    <t xml:space="preserve">FAM Asistencia Social </t>
  </si>
  <si>
    <t>35 Comisión Nacional de los Derechos Humanos</t>
  </si>
  <si>
    <t>Promover, difundir y proteger los Derechos Humanos de los integrantes de pueblos y comunidades indígenas y atender asuntos de indígenas en reclusión</t>
  </si>
  <si>
    <t>38 Consejo Nacional de Ciencia y Tecnología</t>
  </si>
  <si>
    <t>Apoyos para actividades científicas, tecnológicas y de innovación</t>
  </si>
  <si>
    <t>47 Entidades no Sectorizadas</t>
  </si>
  <si>
    <t>Actividades de apoyo Administrativo</t>
  </si>
  <si>
    <t>Actividades de apoyo a la función pública y buen gobierno</t>
  </si>
  <si>
    <t>Planeación y Articulación de la Acción Pública hacia los Pueblos Indígenas</t>
  </si>
  <si>
    <t>Programa de Apoyo a la Educación Indígena</t>
  </si>
  <si>
    <t>Programa de Infraestructura Indígena</t>
  </si>
  <si>
    <t>Programa para el Mejoramiento de la Producción y la Productividad Indígena</t>
  </si>
  <si>
    <t>Programa de Derechos Indígenas</t>
  </si>
  <si>
    <t>48 Cultura</t>
  </si>
  <si>
    <t>Educación y cultura indígena</t>
  </si>
  <si>
    <t xml:space="preserve">Programa Presupuestario </t>
  </si>
  <si>
    <t>Programa de atención a la salud y medicamentos gratuitos para población sin seguridad social laboral</t>
  </si>
  <si>
    <t xml:space="preserve">Apoyos a centros y organizaciones de educación </t>
  </si>
  <si>
    <t>Programa de Apoyo para el Bienestar de las Niñas y Niños, Hijos de Madres Trabajadoras</t>
  </si>
  <si>
    <t>Cuarto Trimestre de 2019</t>
  </si>
  <si>
    <t>Enero - diciembre</t>
  </si>
  <si>
    <t>La Escuela es Nuestra</t>
  </si>
  <si>
    <t>Tribunales Agrarios</t>
  </si>
  <si>
    <t>Registro Agrario Nacional</t>
  </si>
  <si>
    <t>Procuraduría Agraria</t>
  </si>
  <si>
    <t>Dependencia SEDATU</t>
  </si>
  <si>
    <t>Desarrollo Agrario, Territorial y Urbano</t>
  </si>
  <si>
    <t>SNICS</t>
  </si>
  <si>
    <t>SIAP</t>
  </si>
  <si>
    <t>SENASICA</t>
  </si>
  <si>
    <t>INCA RURAL</t>
  </si>
  <si>
    <t>FIRCO</t>
  </si>
  <si>
    <t>FEESA</t>
  </si>
  <si>
    <t>Dependencia Sagarpa</t>
  </si>
  <si>
    <t>CONAZA</t>
  </si>
  <si>
    <t>CONAPESCA</t>
  </si>
  <si>
    <t>Comité Nacional para el Desarrollo Sustentable de la Caña de Azúcar</t>
  </si>
  <si>
    <t>ASERCA</t>
  </si>
  <si>
    <t>Agricultura y Desarrollo Rural</t>
  </si>
  <si>
    <t>Gasto Administrativo</t>
  </si>
  <si>
    <t>Administrativa</t>
  </si>
  <si>
    <t>Regularización y Registro de Actos Jurídicos Agrarios</t>
  </si>
  <si>
    <t>Conflictos Agrarios y Obligaciones Jurídicas</t>
  </si>
  <si>
    <t>Archivo General Agrario</t>
  </si>
  <si>
    <t>Atención de aspectos agrarios</t>
  </si>
  <si>
    <t>Programa para la atención de aspectos agrarios</t>
  </si>
  <si>
    <t>Agraria</t>
  </si>
  <si>
    <t>Seguridad Social Cañeros</t>
  </si>
  <si>
    <t>IMSS-PROSPERA</t>
  </si>
  <si>
    <t>Aportaciones a Seguridad Social</t>
  </si>
  <si>
    <t>PROSPERA Salud</t>
  </si>
  <si>
    <t>Programa de atención a la salud y medicamentos gratuitos para la población sin seguridad social laboral</t>
  </si>
  <si>
    <t>Sistema de Protección Social en Salud (SPSS)</t>
  </si>
  <si>
    <t>Desarrollo de Capacidades Salud</t>
  </si>
  <si>
    <t>Salud en población rural</t>
  </si>
  <si>
    <t>Salud</t>
  </si>
  <si>
    <t>Programa de atención a las condiciones de salud en el medio rural</t>
  </si>
  <si>
    <t>Aportaciones Federales para Entidades Federativas y Municipios</t>
  </si>
  <si>
    <t>Programas Hidráulicos</t>
  </si>
  <si>
    <t>Infraestructura Hidroagrícola</t>
  </si>
  <si>
    <t>IMTA</t>
  </si>
  <si>
    <t>Medio Ambiente y Recursos Naturales</t>
  </si>
  <si>
    <t>Mantenimiento de Caminos Rurales</t>
  </si>
  <si>
    <t>Infraestructura</t>
  </si>
  <si>
    <t>Comunicaciones y Transportes</t>
  </si>
  <si>
    <t>Programa de infraestructura en el medio rural</t>
  </si>
  <si>
    <t>Programa de Apoyo a las Instancias de Mujeres en las Entidades Federativas, PAIMEF</t>
  </si>
  <si>
    <t>Bienestar</t>
  </si>
  <si>
    <t>Programa de atención a las mujeres en situación de violencia</t>
  </si>
  <si>
    <t>Adquisición de leche a productores nacionales</t>
  </si>
  <si>
    <t>Programa de apoyo a la adquisición de leche</t>
  </si>
  <si>
    <t>PROSPERA Alimentación</t>
  </si>
  <si>
    <t>Fomento al Consumo</t>
  </si>
  <si>
    <t>Programa de Fomento a la Productividad Pesquera y Acuícola</t>
  </si>
  <si>
    <t>Programa de Abasto Rural a cargo de DICONSA S.A. de C.V.</t>
  </si>
  <si>
    <t>Consumo de leche Liconsa</t>
  </si>
  <si>
    <t>Programa de Derecho a la Alimentación</t>
  </si>
  <si>
    <t>Atención a Indígenas (CDI)</t>
  </si>
  <si>
    <t>Entidades no Sectorizadas</t>
  </si>
  <si>
    <t>Coinversión Social</t>
  </si>
  <si>
    <t>PROSPERA Desarrollo Social</t>
  </si>
  <si>
    <t>Pensión para Adultos Mayores</t>
  </si>
  <si>
    <t>Atención a la población agraria</t>
  </si>
  <si>
    <t>Atención a migrantes</t>
  </si>
  <si>
    <t xml:space="preserve">Infraestructura Rural </t>
  </si>
  <si>
    <t>Relaciones Exteriores</t>
  </si>
  <si>
    <t>Programa de atención a la pobreza en el medio rural</t>
  </si>
  <si>
    <t>Social</t>
  </si>
  <si>
    <t>Trabajadores Agrícolas Temporales</t>
  </si>
  <si>
    <t>Trabajo y Previsión Social</t>
  </si>
  <si>
    <t>Programa de mejoramiento de condiciones laborales en el medio rural</t>
  </si>
  <si>
    <t>Laboral</t>
  </si>
  <si>
    <t>Universidad Autónoma Agraria Antonio Narro</t>
  </si>
  <si>
    <t>PROSPERA Educación</t>
  </si>
  <si>
    <t>Educación Agropecuaria</t>
  </si>
  <si>
    <t>Desarrollo de Capacidades Educación</t>
  </si>
  <si>
    <t>Educación Pública</t>
  </si>
  <si>
    <t>Universidad Autónoma Chapingo</t>
  </si>
  <si>
    <t>Instituto Nacional de Pesca y Acuacultura (INAPESCA)</t>
  </si>
  <si>
    <t>Instituto Nacional de Investigaciones Forestales, Agrícolas y Pecuarias (INIFAP)</t>
  </si>
  <si>
    <t>Colegio Superior Agropecuario del Estado de Guerrero (CSAEGRO)</t>
  </si>
  <si>
    <t>Colegio de Postgraduados</t>
  </si>
  <si>
    <t>Programa de Educación e Investigación</t>
  </si>
  <si>
    <t>Educativa</t>
  </si>
  <si>
    <t>Vida Silvestre</t>
  </si>
  <si>
    <t>PROFEPA</t>
  </si>
  <si>
    <t>Desarrollo Regional Sustentable</t>
  </si>
  <si>
    <t>Protección al medio ambiente en el medio rural</t>
  </si>
  <si>
    <t>Forestal</t>
  </si>
  <si>
    <t>Ordenamiento y Vigilancia Pesquera y Acuícola  </t>
  </si>
  <si>
    <t>Desarrollo de la Acuacultura</t>
  </si>
  <si>
    <t>Energías Renovables</t>
  </si>
  <si>
    <t>Programa de Fomento a la Agricultura</t>
  </si>
  <si>
    <t>Programa de Sustentabilidad de los Recursos Naturales</t>
  </si>
  <si>
    <t>Medio Ambiente</t>
  </si>
  <si>
    <t>Programa Nacional de Financiamiento al Microempresario y a la Mujer Rural (PRONAFIM)</t>
  </si>
  <si>
    <t>Fondo Nacional Emprendedor (FNE)</t>
  </si>
  <si>
    <t>Economía</t>
  </si>
  <si>
    <t>Sistema Nacional de Investigación Agrícola</t>
  </si>
  <si>
    <t>Fondo SAGARPA-CONACYT</t>
  </si>
  <si>
    <t>Sistema Nacional de Información para el Desarrollo Rural Sustentable (SNIDRUS)</t>
  </si>
  <si>
    <t>Sistema Integral para el Desarrollo Sustentable de la Caña de Azúcar (SIDESCA)</t>
  </si>
  <si>
    <t>Sistema Nacional de Información para el Desarrollo Rural Sustentable</t>
  </si>
  <si>
    <t>Vigilancia Epidemiológica, de plagas y Enfermedades Cuarentenarias  </t>
  </si>
  <si>
    <t>Programa de Acciones Complementarias para Mejorar las Sanidades</t>
  </si>
  <si>
    <t>Inspección y Vigilancia Epidemiológica, de plagas y Enfermedades Reglamentadas no Cuarentenarias  </t>
  </si>
  <si>
    <t>Inocuidad Agroalimentaria, Acuícola y Pesquera  </t>
  </si>
  <si>
    <t>Campañas Fitozoosanitarias  </t>
  </si>
  <si>
    <t>Programa de Sanidad e Inocuidad Agroalimentaria</t>
  </si>
  <si>
    <t>Riesgo Compartido</t>
  </si>
  <si>
    <t>Fortalecimiento a la Cadena Productiva</t>
  </si>
  <si>
    <t>Desarrollo Productivo del Sur Sureste y Zonas Económicas Especiales  </t>
  </si>
  <si>
    <t>Certificación y Normalización Agroalimentaria  </t>
  </si>
  <si>
    <t>Activos Productivos y Agrologística  </t>
  </si>
  <si>
    <t>Acceso al Financiamiento  </t>
  </si>
  <si>
    <t>Programa de Productividad y Competitividad Agroalimentaria</t>
  </si>
  <si>
    <t>Atención a Siniestros Agropecuarios</t>
  </si>
  <si>
    <t>Programa de Productividad Rural</t>
  </si>
  <si>
    <t>Sustentabilidad Pecuaria</t>
  </si>
  <si>
    <t>Investigación, Innovación y Desarrollo Tecnológico Pecuarios</t>
  </si>
  <si>
    <t>Estrategias Integrales para la Cadena Productiva </t>
  </si>
  <si>
    <t>Capitalización Productiva Pecuaria </t>
  </si>
  <si>
    <t>Programa de Fomento Ganadero</t>
  </si>
  <si>
    <t>Programa de Concurrencia con las Entidades Federativas</t>
  </si>
  <si>
    <t>Paquetes Productivos Pesqueros y Acuícolas</t>
  </si>
  <si>
    <t>Impulso a la Capitalización</t>
  </si>
  <si>
    <t>Mejoramiento Productivo de Suelo y Agua  </t>
  </si>
  <si>
    <t>Investigación, Innovación y Desarrollo Tecnológico Agrícola  </t>
  </si>
  <si>
    <t>Estrategias Integrales de Política Pública Agrícola  </t>
  </si>
  <si>
    <t>Capitalización Productiva Agrícola  </t>
  </si>
  <si>
    <t>Producción para el Bienestar</t>
  </si>
  <si>
    <t>Precios de Garantía a Productos Alimentarios Básicos</t>
  </si>
  <si>
    <t>Fertilizantes</t>
  </si>
  <si>
    <t>Crédito Ganadero a la Palabra</t>
  </si>
  <si>
    <t>Programa de Fomento a la Inversión y Productividad</t>
  </si>
  <si>
    <t>Agromercados Sociales y Sustentables</t>
  </si>
  <si>
    <t>Programa de Apoyos a la Comercialización</t>
  </si>
  <si>
    <t>Competitividad</t>
  </si>
  <si>
    <t>Fondo de Capitalización e Inversión del Sector Rural (FOCIR)</t>
  </si>
  <si>
    <t>Fideicomisos Instituidos en Relación con la Agricultura (FIRA)</t>
  </si>
  <si>
    <t>Financiera Nacional de Desarrollo Agropecuario, Rural, Forestal y Pesquero (FND)</t>
  </si>
  <si>
    <t>AGROASEMEX</t>
  </si>
  <si>
    <t>Hacienda y Crédito Público</t>
  </si>
  <si>
    <t>Programa de financiamiento y aseguramiento al medio rural</t>
  </si>
  <si>
    <t>Financiera</t>
  </si>
  <si>
    <t xml:space="preserve">Programa PEC / Ramo / Componente / Subcomponente / Rama Productiva  </t>
  </si>
  <si>
    <t>Vertiente/</t>
  </si>
  <si>
    <r>
      <rPr>
        <sz val="9"/>
        <color theme="1"/>
        <rFont val="Montserrat Bold"/>
      </rPr>
      <t>ANEXO</t>
    </r>
    <r>
      <rPr>
        <sz val="9"/>
        <color rgb="FFFF0000"/>
        <rFont val="Montserrat Bold"/>
      </rPr>
      <t xml:space="preserve"> </t>
    </r>
    <r>
      <rPr>
        <sz val="9"/>
        <rFont val="Montserrat Bold"/>
      </rPr>
      <t>11</t>
    </r>
    <r>
      <rPr>
        <sz val="9"/>
        <color theme="1"/>
        <rFont val="Montserrat Bold"/>
      </rPr>
      <t xml:space="preserve"> DEL DPEF 2019
</t>
    </r>
    <r>
      <rPr>
        <b/>
        <sz val="9"/>
        <rFont val="Montserrat Bold"/>
      </rPr>
      <t>PROGRAMA ESPECIAL CONCURRENTE PARA EL DESARROLLO RURAL SUSTENTABLE</t>
    </r>
    <r>
      <rPr>
        <sz val="9"/>
        <color theme="1"/>
        <rFont val="Montserrat Bold"/>
      </rPr>
      <t xml:space="preserve">
Enero-diciembre</t>
    </r>
    <r>
      <rPr>
        <sz val="9"/>
        <color theme="1"/>
        <rFont val="Montserrat"/>
      </rPr>
      <t xml:space="preserve">
(Millones de pesos)</t>
    </r>
  </si>
  <si>
    <t>Seguridad física en las instalaciones de electricidad</t>
  </si>
  <si>
    <t>Coordinación de las funciones y recursos para la infraestructura eléctrica</t>
  </si>
  <si>
    <t>Promoción de medidas para el ahorro y uso eficiente de la energía eléctrica</t>
  </si>
  <si>
    <t>Prestación de servicios corporativos</t>
  </si>
  <si>
    <t>Comercialización de energía eléctrica y productos asociados</t>
  </si>
  <si>
    <t>Operación y mantenimiento de la infraestructura del proceso de distribución de energía eléctrica</t>
  </si>
  <si>
    <t>Operación y mantenimiento de la Red Nacional de Transmisión</t>
  </si>
  <si>
    <t>Operación y mantenimiento de las centrales generadoras de energía eléctrica</t>
  </si>
  <si>
    <t>Actividades de apoyo administrativo</t>
  </si>
  <si>
    <t>Equidad de Género</t>
  </si>
  <si>
    <r>
      <t xml:space="preserve">GYN Instituto de Seguridad y Servicios Sociales de los Trabajadores del Estado   </t>
    </r>
    <r>
      <rPr>
        <b/>
        <vertAlign val="superscript"/>
        <sz val="8"/>
        <rFont val="Montserrat"/>
      </rPr>
      <t>2/</t>
    </r>
  </si>
  <si>
    <t>Atención a la Salud</t>
  </si>
  <si>
    <t>Servicios de guardería</t>
  </si>
  <si>
    <r>
      <t xml:space="preserve">GYR Instituto Mexicano del Seguro Social   </t>
    </r>
    <r>
      <rPr>
        <b/>
        <vertAlign val="superscript"/>
        <sz val="8"/>
        <rFont val="Montserrat"/>
      </rPr>
      <t xml:space="preserve">2/  </t>
    </r>
  </si>
  <si>
    <t>Dirección, coordinación y control de la operación del Sistema Eléctrico Nacional</t>
  </si>
  <si>
    <r>
      <t xml:space="preserve">18 Energía  </t>
    </r>
    <r>
      <rPr>
        <b/>
        <vertAlign val="superscript"/>
        <sz val="8"/>
        <rFont val="Montserrat"/>
      </rPr>
      <t>2/</t>
    </r>
  </si>
  <si>
    <t>Desarrollo Cultural</t>
  </si>
  <si>
    <t>Fortalecimiento a la Transversalidad de la Perspectiva de Género</t>
  </si>
  <si>
    <t>Fortalecimiento de la Igualdad Sustantiva entre Mujeres y Hombres</t>
  </si>
  <si>
    <t>Atención a Víctimas</t>
  </si>
  <si>
    <t>Regulación y permisos de Hidrocarburos</t>
  </si>
  <si>
    <t>Regulación y permisos de electricidad</t>
  </si>
  <si>
    <t xml:space="preserve">45 Comisión Reguladora de Energía  </t>
  </si>
  <si>
    <t>43 Instituto Federal de Telecomunicaciones</t>
  </si>
  <si>
    <t>Producción y difusión de información estadística y geográfica</t>
  </si>
  <si>
    <t>40 Información Nacional Estadística y Geográfica</t>
  </si>
  <si>
    <t>Becas de posgrado y apoyos a la calidad</t>
  </si>
  <si>
    <t>Realizar la promoción y observancia en el monitoreo, seguimiento y evaluación del impacto de la política nacional en materia de igualdad entre mujeres y hombres.</t>
  </si>
  <si>
    <t xml:space="preserve">35 Comisión Nacional de los Derechos Humanos  </t>
  </si>
  <si>
    <t>Tecnologías de información y comunicaciones</t>
  </si>
  <si>
    <t>Vinculación con la sociedad</t>
  </si>
  <si>
    <t>Otorgamiento de prerrogativas a partidos políticos, fiscalización de sus recursos y administración de los tiempos del estado en radio y televisión</t>
  </si>
  <si>
    <t>Dirección, soporte jurídico electoral y apoyo logístico</t>
  </si>
  <si>
    <t>Capacitación y educación para el ejercicio democrático de la ciudadanía</t>
  </si>
  <si>
    <t>Gestión Administrativa</t>
  </si>
  <si>
    <t xml:space="preserve">22 Instituto Nacional Electoral </t>
  </si>
  <si>
    <t>Planeación y conducción de la política de turismo</t>
  </si>
  <si>
    <t xml:space="preserve">21 Turismo </t>
  </si>
  <si>
    <t>Programa de Apoyo a las Instancias de Mujeres en las Entidades Federativas (PAIMEF)</t>
  </si>
  <si>
    <t>Articulación de Políticas Integrales de Juventud</t>
  </si>
  <si>
    <t>Apoyo Económico a Viudas de Veteranos de la Revolución Mexicana</t>
  </si>
  <si>
    <t>Gestión, promoción, supervisión y evaluación del aprovechamiento sustentable de la energía</t>
  </si>
  <si>
    <t>Coordinación de la política energética en electricidad</t>
  </si>
  <si>
    <t>Regulación y supervisión de actividades nucleares y radiológicas</t>
  </si>
  <si>
    <t xml:space="preserve">18 Energía  </t>
  </si>
  <si>
    <t>Promoción del Desarrollo Humano y Planeación Institucional</t>
  </si>
  <si>
    <t>Investigar, perseguir y prevenir delitos del orden electoral</t>
  </si>
  <si>
    <t>Promoción del respeto a los derechos humanos y atención a víctimas del delito</t>
  </si>
  <si>
    <t>Investigar y perseguir los delitos relativos a la Delincuencia Organizada</t>
  </si>
  <si>
    <t>Investigar y perseguir los delitos del orden federal</t>
  </si>
  <si>
    <t>17 Procuraduría General de la República</t>
  </si>
  <si>
    <t>Programa de Apoyo al Empleo (PAE)</t>
  </si>
  <si>
    <t>Ejecución de los programas y acciones de la Política Laboral</t>
  </si>
  <si>
    <t>Procuración de justicia laboral</t>
  </si>
  <si>
    <t>14 Trabajo y Previsión Social</t>
  </si>
  <si>
    <t>Sistema Educativo naval y programa de becas</t>
  </si>
  <si>
    <t>13 Marina</t>
  </si>
  <si>
    <t>Prevención y atención de VIH/SIDA y otras ITS</t>
  </si>
  <si>
    <t>Programa de vacunación</t>
  </si>
  <si>
    <t>Prevención y atención contra las adicciones</t>
  </si>
  <si>
    <t>Investigación y desarrollo tecnológico en salud</t>
  </si>
  <si>
    <t>Formación y capacitación de recursos humanos para la salud</t>
  </si>
  <si>
    <t>Jóvenes Construyendo el Futuro</t>
  </si>
  <si>
    <t>Beca Universal para Estudiantes de Educación Media Superior Benito Juárez</t>
  </si>
  <si>
    <t>Programa Nacional de Convivencia Escolar</t>
  </si>
  <si>
    <t>Programa Nacional de Inglés</t>
  </si>
  <si>
    <t>Programa para el Desarrollo Profesional Docente</t>
  </si>
  <si>
    <t>Políticas de igualdad de género en el sector educativo</t>
  </si>
  <si>
    <t>Investigación Científica y Desarrollo Tecnológico</t>
  </si>
  <si>
    <t>Servicios de Educación Superior y Posgrado</t>
  </si>
  <si>
    <t xml:space="preserve">11 Educación Pública  </t>
  </si>
  <si>
    <t>Fondo Nacional Emprendedor</t>
  </si>
  <si>
    <t>Definición, conducción y supervisión de la política de comunicaciones y transportes</t>
  </si>
  <si>
    <t>Diseño y Aplicación de la Política Agropecuaria</t>
  </si>
  <si>
    <t>08  Agricultura y Desarrollo Rural</t>
  </si>
  <si>
    <t>Otros proyectos de infraestructura social</t>
  </si>
  <si>
    <t>Programa de igualdad entre mujeres y hombres SDN</t>
  </si>
  <si>
    <t>07 Defensa Nacional</t>
  </si>
  <si>
    <t xml:space="preserve">06 Hacienda y Crédito Público </t>
  </si>
  <si>
    <t>Promoción y defensa de los intereses de México en el ámbito multilateral</t>
  </si>
  <si>
    <t>Atención, protección, servicios y asistencia consulares</t>
  </si>
  <si>
    <t>05 Relaciones Exteriores</t>
  </si>
  <si>
    <t>Promover la Protección de los Derechos Humanos y Prevenir la Discriminación</t>
  </si>
  <si>
    <t>Participación Social para la Reconstrucción del Tejido Social en México</t>
  </si>
  <si>
    <t>Programa de Derechos Humanos</t>
  </si>
  <si>
    <t>Implementar las políticas, programas y acciones tendientes a garantizar la seguridad pública de la Nación y sus habitantes</t>
  </si>
  <si>
    <t>Planeación demográfica del país</t>
  </si>
  <si>
    <t>Promover la atención y prevención de la violencia contra las mujeres</t>
  </si>
  <si>
    <t xml:space="preserve">04 Gobernación  </t>
  </si>
  <si>
    <t xml:space="preserve">H. Cámara de Senadores </t>
  </si>
  <si>
    <t xml:space="preserve">Actividades derivadas del trabajo legislativo   </t>
  </si>
  <si>
    <t>01 Poder Legislativo</t>
  </si>
  <si>
    <t>Proyectos de infraestructura económica de electricidad (Pidiregas)</t>
  </si>
  <si>
    <t>Mantenimiento de infraestructura</t>
  </si>
  <si>
    <t>Operación de mecanismos para mejorar la comercialización de servicios y productos</t>
  </si>
  <si>
    <t>Proyectos de infraestructura económica de hidrocarburos</t>
  </si>
  <si>
    <t>Investigación científica, desarrollo e innovación</t>
  </si>
  <si>
    <t>Fondo de Prevención de Desastres Naturales (FOPREDEN)</t>
  </si>
  <si>
    <t>Fondo de Desastres Naturales (FONDEN)</t>
  </si>
  <si>
    <t>Fondos de Diversificación Energética</t>
  </si>
  <si>
    <t>Coordinación de la política energética en hidrocarburos</t>
  </si>
  <si>
    <t>Conducción de la política energética</t>
  </si>
  <si>
    <t>Programa de Manejo de Áreas Naturales Protegidas</t>
  </si>
  <si>
    <t>Conservación y Aprovechamiento Sustentable de la Vida Silvestre</t>
  </si>
  <si>
    <t>Infraestructura de agua potable, alcantarillado y saneamiento</t>
  </si>
  <si>
    <t>Normativa Ambiental e Instrumentos para el Desarrollo Sustentable</t>
  </si>
  <si>
    <t>Programas de Calidad del Aire y Verificación Vehicular</t>
  </si>
  <si>
    <t>Sistema Nacional de Áreas Naturales Protegidas</t>
  </si>
  <si>
    <t>Gestión integral y sustentable del agua</t>
  </si>
  <si>
    <t>Inspección y Vigilancia del Medio Ambiente y Recursos Naturales</t>
  </si>
  <si>
    <t>Regulación Ambiental</t>
  </si>
  <si>
    <t>Investigación en Cambio Climático, Sustentabilidad y Crecimiento Verde</t>
  </si>
  <si>
    <t>Protección Forestal</t>
  </si>
  <si>
    <t>Investigación científica y tecnológica</t>
  </si>
  <si>
    <t>Capacitación Ambiental y Desarrollo Sustentable</t>
  </si>
  <si>
    <t>Emplear el Poder Naval de la Federación para salvaguardar la soberanía y seguridad nacionales</t>
  </si>
  <si>
    <t xml:space="preserve">Vigilancia epidemiológica </t>
  </si>
  <si>
    <t>Protección Contra Riesgos Sanitarios</t>
  </si>
  <si>
    <t>Subsidios para organismos descentralizados estatales</t>
  </si>
  <si>
    <t>Promoción del comercio exterior y atracción de inversión extranjera directa</t>
  </si>
  <si>
    <t>Reconstrucción y Conservación de Carreteras</t>
  </si>
  <si>
    <t>Coordinación del Sistema Nacional de Protección Civil</t>
  </si>
  <si>
    <t>Autorizado  al periodo</t>
  </si>
  <si>
    <t>Programa Presupuestario</t>
  </si>
  <si>
    <t>CFE Consolidado  2/</t>
  </si>
  <si>
    <t>Pemex-Exploración y Producción</t>
  </si>
  <si>
    <t>Instituto Nacional de Electricidad y Energías Limpias</t>
  </si>
  <si>
    <t>Comisión Nacional para el Uso Eficiente de la Energía</t>
  </si>
  <si>
    <t>Secretaría de Energía</t>
  </si>
  <si>
    <t>18 Energía</t>
  </si>
  <si>
    <t>Procuraduría Federal de Protección al Ambiente</t>
  </si>
  <si>
    <t>Dirección General de Desarrollo de la Infraestructura Física</t>
  </si>
  <si>
    <t>Dirección General de Fibras Naturales y Biocombustibles</t>
  </si>
  <si>
    <t>08 Agricultura y Desarrollo Rural</t>
  </si>
  <si>
    <t>Dirección General de Recursos Materiales y Servicios Generales</t>
  </si>
  <si>
    <t>Unidad Responsable</t>
  </si>
  <si>
    <t>Atención a Personas con Discapacidad</t>
  </si>
  <si>
    <t>Atender asuntos relativos a la aplicación del Mecanismo Independiente de Monitoreo Nacional de la Convención sobre los Derechos de las Personas con Discapacidad</t>
  </si>
  <si>
    <t>Atender asuntos relacionados con víctimas del delito y de violaciones a derechos humanos</t>
  </si>
  <si>
    <t>Fondo para la Accesibilidad en el Transporte Público para las Personas con Discapacidad</t>
  </si>
  <si>
    <t>23 Provisiones Salariales y Económicas</t>
  </si>
  <si>
    <t>Servicios a grupos con necesidades especiales</t>
  </si>
  <si>
    <t>Pensión para el Bienestar de las Personas con Discapacidad Permanente</t>
  </si>
  <si>
    <t>Desarrollo integral de las personas con discapacidad</t>
  </si>
  <si>
    <t xml:space="preserve">14 Trabajo y Previsión Social </t>
  </si>
  <si>
    <t>Servicios de asistencia social integral</t>
  </si>
  <si>
    <t>Seguro Médico Siglo XXI</t>
  </si>
  <si>
    <t xml:space="preserve">Programa Nacional de Reconstrucción </t>
  </si>
  <si>
    <t>Programa de estancias infantiles para apoyar a madres trabajadoras</t>
  </si>
  <si>
    <t>Programa de Atención a Personas con Discapacidad</t>
  </si>
  <si>
    <t>Asistencia social y protección del paciente</t>
  </si>
  <si>
    <t xml:space="preserve">12 Salud </t>
  </si>
  <si>
    <t>Apoyos a centros y organizaciones de educación</t>
  </si>
  <si>
    <t>Consejo Nacional para Prevenir la Discriminación</t>
  </si>
  <si>
    <t xml:space="preserve">Autorizado al periodo </t>
  </si>
  <si>
    <t xml:space="preserve">Porcentaje de avance </t>
  </si>
  <si>
    <t xml:space="preserve"> Prestaciones Sociales</t>
  </si>
  <si>
    <t xml:space="preserve"> Atención a la Salud</t>
  </si>
  <si>
    <t xml:space="preserve"> Prevención y Control de Enfermedades</t>
  </si>
  <si>
    <t xml:space="preserve"> Prestaciones sociales</t>
  </si>
  <si>
    <t xml:space="preserve"> Atención a la Salud</t>
  </si>
  <si>
    <t xml:space="preserve"> Servicios de guardería</t>
  </si>
  <si>
    <t xml:space="preserve"> Prevención y control de enfermedades</t>
  </si>
  <si>
    <t xml:space="preserve"> Servicios educativos culturales y artísticos</t>
  </si>
  <si>
    <t xml:space="preserve"> Servicios Cinematográficos</t>
  </si>
  <si>
    <t xml:space="preserve"> Producción y distribución de libros y materiales artísticos y culturales</t>
  </si>
  <si>
    <t xml:space="preserve"> Desarrollo Cultural</t>
  </si>
  <si>
    <t xml:space="preserve"> Programa de Apoyo a la Educación Indígena</t>
  </si>
  <si>
    <t xml:space="preserve"> Regulación y Supervisión de los sectores Telecomunicaciones y Radiodifusión</t>
  </si>
  <si>
    <t xml:space="preserve"> Atender asuntos relacionados con niñas, niños y adolescentes.</t>
  </si>
  <si>
    <t>FONE Fondo de Compensación</t>
  </si>
  <si>
    <t>FONE Gasto de Operación</t>
  </si>
  <si>
    <t>FONE Otros de Gasto Corriente</t>
  </si>
  <si>
    <t>FONE Servicios Personales</t>
  </si>
  <si>
    <t>FAETA Educación de Adultos</t>
  </si>
  <si>
    <t>FAETA Educación Tecnológica</t>
  </si>
  <si>
    <t>FAM Infraestructura Educativa Media Superior y Superior</t>
  </si>
  <si>
    <t>FAM Infraestructura Educativa Básica</t>
  </si>
  <si>
    <t>FASSA</t>
  </si>
  <si>
    <t>Escuelas de Tiempo Completo</t>
  </si>
  <si>
    <t>Becas para la población atendida por el sector educativo</t>
  </si>
  <si>
    <t>Servicios de educación normal en el D.F.</t>
  </si>
  <si>
    <t>Servicios de educación básica en el D.F.</t>
  </si>
  <si>
    <t>25 Previsiones y Aportaciones para los Sistemas de Educación Básica, Normal, Tecnológica y de Adultos</t>
  </si>
  <si>
    <t>22 Instituto Nacional Electoral</t>
  </si>
  <si>
    <t xml:space="preserve">PROSPERA Programa de Inclusión Social </t>
  </si>
  <si>
    <t>Articulación de Políticas Integrales de
Juventud</t>
  </si>
  <si>
    <t xml:space="preserve"> Ejecución de los programas y acciones de la Política Laboral</t>
  </si>
  <si>
    <t>Atención a la Salud y Medicamentos Gratuitos para la Población sin Seguridad Social Laboral</t>
  </si>
  <si>
    <r>
      <t xml:space="preserve">PROSPERA Programa de Inclusión Social </t>
    </r>
    <r>
      <rPr>
        <vertAlign val="superscript"/>
        <sz val="8"/>
        <rFont val="Montserrat"/>
      </rPr>
      <t>2/</t>
    </r>
  </si>
  <si>
    <t>Protección y restitución de los derechos de las niñas, niños y adolescentes</t>
  </si>
  <si>
    <t>Programa de la Reforma Educativa</t>
  </si>
  <si>
    <t>Expansión de la Educación Media Superior y Superior</t>
  </si>
  <si>
    <t>Programa de Cultura Física y Deporte</t>
  </si>
  <si>
    <t>Diseño de la Política Educativa</t>
  </si>
  <si>
    <t>Programa de infraestructura física educativa</t>
  </si>
  <si>
    <t>Producción y transmisión de materiales educativos</t>
  </si>
  <si>
    <t>Servicios de Educación Media Superior</t>
  </si>
  <si>
    <t>Formación y certificación para el trabajo</t>
  </si>
  <si>
    <t>Evaluaciones de la calidad de la educación</t>
  </si>
  <si>
    <t>Producción y distribución de libros y materiales educativos</t>
  </si>
  <si>
    <t xml:space="preserve"> Desarrollo y aplicación de programas educativos en materia agropecuaria</t>
  </si>
  <si>
    <t xml:space="preserve"> Atención, protección, servicios y asistencia consulares</t>
  </si>
  <si>
    <t>Coordinación con las instancias que integran el Sistema Nacional de Protección Integral de Niñas, Niños y Adolescentes</t>
  </si>
  <si>
    <t>Registro e Identificación de Población</t>
  </si>
  <si>
    <t>Atención a refugiados en el país</t>
  </si>
  <si>
    <t>Programa de Apoyos a la Cultura</t>
  </si>
  <si>
    <t>Cultura</t>
  </si>
  <si>
    <t>Subsidios en materia de seguridad pública</t>
  </si>
  <si>
    <t>Coordinación con las instancias que integran el Sistema Nacional de Seguridad Pública</t>
  </si>
  <si>
    <t>Operativos para la prevención y disuasión del delito</t>
  </si>
  <si>
    <t>Servicios de protección, custodia, vigilancia y seguridad de personas, bienes e instalaciones</t>
  </si>
  <si>
    <t>Seguridad y Protección Ciudadana 2/</t>
  </si>
  <si>
    <t>Fondo de Aportaciones para el Fortalecimiento de los Municipios y de las Demarcaciones Territoriales del Distrito Federal</t>
  </si>
  <si>
    <t>Fondo de Aportaciones para la Seguridad Pública de los Estados y del Distrito Federal (FASP)</t>
  </si>
  <si>
    <t>Fondo de Aportaciones para la Educación Tecnológica y de Adultos (Educación Tecnológica) (FAETA)</t>
  </si>
  <si>
    <t>Sembrando Vida</t>
  </si>
  <si>
    <t>Procuraduría General de la República</t>
  </si>
  <si>
    <t>Instrumentación de la política laboral</t>
  </si>
  <si>
    <t>Ejecución de los programas y acciones de la Política Laboral</t>
  </si>
  <si>
    <t>Capacitación para Incrementar la Productividad</t>
  </si>
  <si>
    <t>Marina</t>
  </si>
  <si>
    <t>12</t>
  </si>
  <si>
    <t>Educación Física de Excelencia</t>
  </si>
  <si>
    <t>Carrera Docente en UPES</t>
  </si>
  <si>
    <t>Universidades para el Bienestar Benito Juárez García</t>
  </si>
  <si>
    <t>Producción y distribución de libros y materiales culturales</t>
  </si>
  <si>
    <t>Atención al deporte</t>
  </si>
  <si>
    <t>Educación</t>
  </si>
  <si>
    <t>11</t>
  </si>
  <si>
    <t>10</t>
  </si>
  <si>
    <t xml:space="preserve"> </t>
  </si>
  <si>
    <t>Sistema educativo militar</t>
  </si>
  <si>
    <t>Programa de la Secretaría de la Defensa Nacional en Apoyo a la Seguridad Pública</t>
  </si>
  <si>
    <t>Derechos humanos</t>
  </si>
  <si>
    <t>Defensa Nacional</t>
  </si>
  <si>
    <t>07</t>
  </si>
  <si>
    <t>Detección y prevención de ilícitos financieros</t>
  </si>
  <si>
    <t>Hacienda</t>
  </si>
  <si>
    <t>06</t>
  </si>
  <si>
    <t>Gobernación</t>
  </si>
  <si>
    <t>04</t>
  </si>
  <si>
    <r>
      <rPr>
        <sz val="9"/>
        <color theme="1"/>
        <rFont val="Montserrat Bold"/>
      </rPr>
      <t>ANEXO</t>
    </r>
    <r>
      <rPr>
        <sz val="9"/>
        <color rgb="FFFF0000"/>
        <rFont val="Montserrat Bold"/>
      </rPr>
      <t xml:space="preserve"> </t>
    </r>
    <r>
      <rPr>
        <sz val="9"/>
        <rFont val="Montserrat Bold"/>
      </rPr>
      <t xml:space="preserve">19 </t>
    </r>
    <r>
      <rPr>
        <sz val="9"/>
        <color theme="1"/>
        <rFont val="Montserrat Bold"/>
      </rPr>
      <t xml:space="preserve">DEL DPEF 2019
</t>
    </r>
    <r>
      <rPr>
        <b/>
        <sz val="9"/>
        <rFont val="Montserrat Bold"/>
      </rPr>
      <t>ACCIONES PARA LA PREVENCIÓN DEL DELITO, COMBATE A LAS ADICCIONES, RESCATE DE ESPACIOS PÚBLICOS Y PROMOCIÓN DE PROYECTOS PRODUCTIVOS</t>
    </r>
    <r>
      <rPr>
        <sz val="9"/>
        <color theme="1"/>
        <rFont val="Montserrat Bold"/>
      </rPr>
      <t xml:space="preserve">
Enero-diciembre</t>
    </r>
    <r>
      <rPr>
        <sz val="9"/>
        <color theme="1"/>
        <rFont val="Montserrat"/>
      </rPr>
      <t xml:space="preserve">
(Pesos)</t>
    </r>
  </si>
  <si>
    <t>Instituto de Seguridad y Servicios Sociales de los Trabajadores del Estado</t>
  </si>
  <si>
    <t>GYN Instituto de Seguridad y Servicios Sociales de los Trabajadores del Estado</t>
  </si>
  <si>
    <t>Instituto Mexicano del Seguro Social</t>
  </si>
  <si>
    <t>GYR Instituto Mexicano del Seguro Social</t>
  </si>
  <si>
    <t>Instituto Nacional de Antropología e Historia</t>
  </si>
  <si>
    <t>Centro de Investigación en Alimentación y Desarrollo, A.C.</t>
  </si>
  <si>
    <t>Centro de Investigación Científica y de Educación Superior de Ensenada, Baja California</t>
  </si>
  <si>
    <t>Centro de Ingeniería y Desarrollo Industrial</t>
  </si>
  <si>
    <t>Instituto Potosino de Investigación Científica y Tecnológica, A.C.</t>
  </si>
  <si>
    <t>Instituto Nacional de Astrofísica, Óptica y Electrónica</t>
  </si>
  <si>
    <t>Instituto de Investigaciones "Dr. José María Luis Mora"</t>
  </si>
  <si>
    <t>Instituto de Ecología, A.C.</t>
  </si>
  <si>
    <t>Fondo para el Desarrollo de Recursos Humanos</t>
  </si>
  <si>
    <t>INFOTEC Centro de Investigación e Innovación en Tecnologías de la Información y Comunicación</t>
  </si>
  <si>
    <t>El Colegio de San Luis, A.C.</t>
  </si>
  <si>
    <t>El Colegio de Michoacán, A.C.</t>
  </si>
  <si>
    <t>El Colegio de la Frontera Sur</t>
  </si>
  <si>
    <t>El Colegio de la Frontera Norte, A.C.</t>
  </si>
  <si>
    <t>Corporación Mexicana de Investigación en Materiales, S.A. de C.V.</t>
  </si>
  <si>
    <t>CIATEQ, A.C. Centro de Tecnología Avanzada</t>
  </si>
  <si>
    <t>Consejo Nacional de Ciencia y Tecnología</t>
  </si>
  <si>
    <t>Centro de Investigaciones y Estudios Superiores en Antropología Social</t>
  </si>
  <si>
    <t>Centro de Investigación en Química Aplicada</t>
  </si>
  <si>
    <t>Centro de Investigaciones en Óptica, A.C.</t>
  </si>
  <si>
    <t>Centro de Investigación Científica de Yucatán, A.C.</t>
  </si>
  <si>
    <t>Centro de Investigaciones Biológicas del Noroeste, S.C.</t>
  </si>
  <si>
    <t>Centro de Investigación y Docencia Económicas, A.C.</t>
  </si>
  <si>
    <t>Centro de Investigación y Desarrollo Tecnológico en Electroquímica, S.C.</t>
  </si>
  <si>
    <t>Centro de Investigación y Asistencia en Tecnología y Diseño del Estado de Jalisco, A.C.</t>
  </si>
  <si>
    <t>CIATEC, A.C. "Centro de Innovación Aplicada en Tecnologías Competitivas"</t>
  </si>
  <si>
    <t>Centro de Investigación en Materiales Avanzados, S.C.</t>
  </si>
  <si>
    <t>Centro de Investigación en Matemáticas, A.C.</t>
  </si>
  <si>
    <t>Centro de Investigación en Ciencias de Información Geoespacial, A.C.</t>
  </si>
  <si>
    <t>Instituto de Competitividad Turística</t>
  </si>
  <si>
    <t>21 Turismo</t>
  </si>
  <si>
    <t>Instituto Nacional de Investigaciones Nucleares</t>
  </si>
  <si>
    <t>Dirección General de Planeación e Información Energéticas</t>
  </si>
  <si>
    <t>Instituto Nacional de Ciencias Penales</t>
  </si>
  <si>
    <t>Instituto Nacional de Ecología y Cambio Climático</t>
  </si>
  <si>
    <t>Instituto Mexicano de Tecnología del Agua</t>
  </si>
  <si>
    <t>Dirección General de Investigación y Desarrollo</t>
  </si>
  <si>
    <t>Sistema Nacional para el Desarrollo Integral de la Familia</t>
  </si>
  <si>
    <t>Instituto Nacional de Salud Pública</t>
  </si>
  <si>
    <t>Instituto Nacional de Rehabilitación Luis Guillermo Ibarra Ibarra</t>
  </si>
  <si>
    <t>Instituto Nacional de Perinatología Isidro Espinosa de los Reyes</t>
  </si>
  <si>
    <t>Instituto Nacional de Pediatría</t>
  </si>
  <si>
    <t>Instituto Nacional de Neurología y Neurocirugía Manuel Velasco Suárez</t>
  </si>
  <si>
    <t>Instituto Nacional de Medicina Genómica</t>
  </si>
  <si>
    <t>Instituto Nacional de Ciencias Médicas y Nutrición Salvador Zubirán</t>
  </si>
  <si>
    <t>Instituto Nacional de Geriatría</t>
  </si>
  <si>
    <t>Instituto Nacional de Enfermedades Respiratorias Ismael Cosío Villegas</t>
  </si>
  <si>
    <t>Instituto Nacional de Cardiología Ignacio Chávez</t>
  </si>
  <si>
    <t>Instituto Nacional de Cancerología</t>
  </si>
  <si>
    <t>Hospital Regional de Alta Especialidad de Ixtapaluca</t>
  </si>
  <si>
    <t>Hospital Regional de Alta Especialidad de la Península de Yucatán</t>
  </si>
  <si>
    <t>Hospital Regional de Alta Especialidad del Bajío</t>
  </si>
  <si>
    <t>Hospital Infantil de México Federico Gómez</t>
  </si>
  <si>
    <t>Hospital General de México "Dr. Eduardo Liceaga"</t>
  </si>
  <si>
    <t>Hospital General "Dr. Manuel Gea González"</t>
  </si>
  <si>
    <t>Hospital Juárez de México</t>
  </si>
  <si>
    <t>Servicios de Atención Psiquiátrica</t>
  </si>
  <si>
    <t>Centros de Integración Juvenil, A.C.</t>
  </si>
  <si>
    <t>Instituto Nacional de Psiquiatría Ramón de la Fuente Muñiz</t>
  </si>
  <si>
    <t>Centro Regional de Alta Especialidad de Chiapas</t>
  </si>
  <si>
    <t>Dirección General de Calidad y Educación en Salud</t>
  </si>
  <si>
    <t>Comisión Coordinadora de Institutos Nacionales de Salud y Hospitales de Alta Especialidad</t>
  </si>
  <si>
    <t>Tecnológico Nacional de México</t>
  </si>
  <si>
    <t>El Colegio de México, A.C.</t>
  </si>
  <si>
    <t>Comisión de Operación y Fomento de Actividades Académicas del Instituto Politécnico Nacional</t>
  </si>
  <si>
    <t>Centro de Investigación y de Estudios Avanzados del Instituto Politécnico Nacional</t>
  </si>
  <si>
    <t>Centro de Enseñanza Técnica Industrial</t>
  </si>
  <si>
    <t>Universidad Abierta y a Distancia de México</t>
  </si>
  <si>
    <t>Instituto Politécnico Nacional</t>
  </si>
  <si>
    <t>Universidad Nacional Autónoma de México</t>
  </si>
  <si>
    <t>Universidad Autónoma Metropolitana</t>
  </si>
  <si>
    <t>Universidad Pedagógica Nacional</t>
  </si>
  <si>
    <t>Subsecretaría de Educación Media Superior</t>
  </si>
  <si>
    <t>Coordinación General de Universidades Tecnológicas y Politécnicas</t>
  </si>
  <si>
    <t>Dirección General de Educación Superior Universitaria</t>
  </si>
  <si>
    <t>Servicio Geológico Mexicano</t>
  </si>
  <si>
    <t>Procuraduría Federal del Consumidor</t>
  </si>
  <si>
    <t>Instituto Mexicano de la Propiedad Industrial</t>
  </si>
  <si>
    <t>Centro Nacional de Metrología</t>
  </si>
  <si>
    <t>Instituto Nacional del Emprendedor</t>
  </si>
  <si>
    <t>Dirección General de Innovación, Servicios y Comercio Interior</t>
  </si>
  <si>
    <t>Agencia Espacial Mexicana</t>
  </si>
  <si>
    <t>Instituto Mexicano del Transporte</t>
  </si>
  <si>
    <t>Instituto Nacional de Pesca y Acuacultura</t>
  </si>
  <si>
    <t>Instituto Nacional de Investigaciones Forestales, Agrícolas y Pecuarias</t>
  </si>
  <si>
    <t>Dirección General de Productividad y Desarrollo Tecnológico</t>
  </si>
  <si>
    <t>Agencia Mexicana de Cooperación Internacional para el Desarrollo</t>
  </si>
  <si>
    <t>Centro Nacional de Prevención de Desastres</t>
  </si>
  <si>
    <t>Atención a la Salud</t>
  </si>
  <si>
    <t>Prevención y Control de Enfermedades</t>
  </si>
  <si>
    <t>Educación Superior</t>
  </si>
  <si>
    <t>Educación Media Superior</t>
  </si>
  <si>
    <t>Educación Básica</t>
  </si>
  <si>
    <r>
      <t>PROSPERA Programa de Inclusión Social</t>
    </r>
    <r>
      <rPr>
        <vertAlign val="superscript"/>
        <sz val="11"/>
        <color theme="1"/>
        <rFont val="Calibri"/>
        <family val="2"/>
        <scheme val="minor"/>
      </rPr>
      <t xml:space="preserve"> </t>
    </r>
  </si>
  <si>
    <t>Instituto Mexicano de la Juventud</t>
  </si>
  <si>
    <r>
      <t>20 Bienestar</t>
    </r>
    <r>
      <rPr>
        <b/>
        <vertAlign val="superscript"/>
        <sz val="11"/>
        <color theme="1"/>
        <rFont val="Calibri"/>
        <family val="2"/>
        <scheme val="minor"/>
      </rPr>
      <t xml:space="preserve"> </t>
    </r>
  </si>
  <si>
    <t>Seguro de Enfermedad y Maternidad</t>
  </si>
  <si>
    <t>Posgrado</t>
  </si>
  <si>
    <t>Proyectos de infraestructura social del sector educativo</t>
  </si>
  <si>
    <r>
      <t>Beca Universal para Estudiantes de Educación Media Superior Benito Juárez</t>
    </r>
    <r>
      <rPr>
        <vertAlign val="superscript"/>
        <sz val="11"/>
        <color theme="1"/>
        <rFont val="Calibri"/>
        <family val="2"/>
        <scheme val="minor"/>
      </rPr>
      <t xml:space="preserve"> </t>
    </r>
  </si>
  <si>
    <t>Sistema Educativo Militar</t>
  </si>
  <si>
    <r>
      <rPr>
        <b/>
        <sz val="9"/>
        <color theme="1"/>
        <rFont val="Montserrat"/>
      </rPr>
      <t>ANEXO</t>
    </r>
    <r>
      <rPr>
        <b/>
        <sz val="9"/>
        <color rgb="FFFF0000"/>
        <rFont val="Montserrat"/>
      </rPr>
      <t xml:space="preserve"> </t>
    </r>
    <r>
      <rPr>
        <b/>
        <sz val="9"/>
        <rFont val="Montserrat"/>
      </rPr>
      <t>10</t>
    </r>
    <r>
      <rPr>
        <b/>
        <sz val="9"/>
        <color theme="1"/>
        <rFont val="Montserrat"/>
      </rPr>
      <t xml:space="preserve"> DEL DPEF 2019
</t>
    </r>
    <r>
      <rPr>
        <b/>
        <sz val="9"/>
        <rFont val="Montserrat"/>
      </rPr>
      <t>EROGACIONES PARA EL DESARROLLO INTEGRAL DE LOS PUEBLOS Y COMUNIDADES INDÍGENAS</t>
    </r>
    <r>
      <rPr>
        <b/>
        <sz val="9"/>
        <color theme="1"/>
        <rFont val="Montserrat"/>
      </rPr>
      <t xml:space="preserve">
Enero-diciembre</t>
    </r>
    <r>
      <rPr>
        <sz val="9"/>
        <color theme="1"/>
        <rFont val="Montserrat"/>
      </rPr>
      <t xml:space="preserve">
(Pesos)</t>
    </r>
  </si>
  <si>
    <r>
      <t xml:space="preserve">TYY PEMEX </t>
    </r>
    <r>
      <rPr>
        <b/>
        <vertAlign val="superscript"/>
        <sz val="8"/>
        <rFont val="Montserrat"/>
      </rPr>
      <t>2/</t>
    </r>
  </si>
  <si>
    <r>
      <t xml:space="preserve">TVV Comisión Federal de Electricidad  </t>
    </r>
    <r>
      <rPr>
        <b/>
        <vertAlign val="superscript"/>
        <sz val="8"/>
        <rFont val="Montserrat"/>
      </rPr>
      <t>2/</t>
    </r>
  </si>
  <si>
    <t>TYY Petróleos Mexicanos</t>
  </si>
  <si>
    <t>TVV Comisión Federal de Electricidad</t>
  </si>
  <si>
    <t xml:space="preserve"> 15 Desarrollo Agrario, Territorial y Urbano</t>
  </si>
  <si>
    <t xml:space="preserve">16 Medio Ambiente y Recursos Naturales </t>
  </si>
  <si>
    <r>
      <rPr>
        <b/>
        <sz val="9"/>
        <color theme="1"/>
        <rFont val="Montserrat"/>
      </rPr>
      <t>ANEXO</t>
    </r>
    <r>
      <rPr>
        <b/>
        <sz val="9"/>
        <color rgb="FFFF0000"/>
        <rFont val="Montserrat"/>
      </rPr>
      <t xml:space="preserve"> </t>
    </r>
    <r>
      <rPr>
        <b/>
        <sz val="9"/>
        <rFont val="Montserrat"/>
      </rPr>
      <t>13</t>
    </r>
    <r>
      <rPr>
        <b/>
        <sz val="9"/>
        <color theme="1"/>
        <rFont val="Montserrat"/>
      </rPr>
      <t xml:space="preserve"> DEL DPEF 2019
</t>
    </r>
    <r>
      <rPr>
        <b/>
        <sz val="9"/>
        <rFont val="Montserrat"/>
      </rPr>
      <t>EROGACIONES PARA LA IGUALDAD ENTRE MUJERES Y HOMBRES</t>
    </r>
    <r>
      <rPr>
        <b/>
        <sz val="9"/>
        <color theme="1"/>
        <rFont val="Montserrat"/>
      </rPr>
      <t xml:space="preserve">
Enero-diciembre</t>
    </r>
    <r>
      <rPr>
        <sz val="9"/>
        <color theme="1"/>
        <rFont val="Montserrat"/>
      </rPr>
      <t xml:space="preserve">
(Pesos)</t>
    </r>
  </si>
  <si>
    <r>
      <rPr>
        <b/>
        <sz val="9"/>
        <color theme="1"/>
        <rFont val="Montserrat"/>
      </rPr>
      <t>ANEXO</t>
    </r>
    <r>
      <rPr>
        <b/>
        <sz val="9"/>
        <color rgb="FFFF0000"/>
        <rFont val="Montserrat"/>
      </rPr>
      <t xml:space="preserve"> </t>
    </r>
    <r>
      <rPr>
        <b/>
        <sz val="9"/>
        <rFont val="Montserrat"/>
      </rPr>
      <t>15</t>
    </r>
    <r>
      <rPr>
        <b/>
        <sz val="9"/>
        <color theme="1"/>
        <rFont val="Montserrat"/>
      </rPr>
      <t xml:space="preserve"> DEL DPEF 2019
</t>
    </r>
    <r>
      <rPr>
        <b/>
        <sz val="9"/>
        <rFont val="Montserrat"/>
      </rPr>
      <t>ESTRATEGIA DE TRANSICIÓN PARA PROMOVER EL USO DE TECNOLOGÍAS Y COMBUSTIBLES MÁS LIMPIOS</t>
    </r>
    <r>
      <rPr>
        <b/>
        <sz val="9"/>
        <color theme="1"/>
        <rFont val="Montserrat"/>
      </rPr>
      <t xml:space="preserve">
Enero-diciembre</t>
    </r>
    <r>
      <rPr>
        <sz val="9"/>
        <color theme="1"/>
        <rFont val="Montserrat"/>
      </rPr>
      <t xml:space="preserve">
(Pesos)</t>
    </r>
  </si>
  <si>
    <r>
      <rPr>
        <b/>
        <sz val="9"/>
        <color theme="1"/>
        <rFont val="Montserrat"/>
      </rPr>
      <t>ANEXO 16 DEL DPEF 2019
EVOLUCIÓN DE LAS EROGACIONES PARA LA ADAPTACIÓN Y MITIGACIÓN DE LOS EFECTOS DEL CAMBIO CLIMÁTICO 
Enero-diciembre</t>
    </r>
    <r>
      <rPr>
        <sz val="9"/>
        <color theme="1"/>
        <rFont val="Montserrat"/>
      </rPr>
      <t xml:space="preserve">
(Pesos)</t>
    </r>
  </si>
  <si>
    <r>
      <rPr>
        <b/>
        <sz val="9"/>
        <color theme="1"/>
        <rFont val="Montserrat"/>
      </rPr>
      <t>ANEXO</t>
    </r>
    <r>
      <rPr>
        <b/>
        <sz val="9"/>
        <color rgb="FFFF0000"/>
        <rFont val="Montserrat"/>
      </rPr>
      <t xml:space="preserve"> </t>
    </r>
    <r>
      <rPr>
        <b/>
        <sz val="9"/>
        <rFont val="Montserrat"/>
      </rPr>
      <t>17</t>
    </r>
    <r>
      <rPr>
        <b/>
        <sz val="9"/>
        <color theme="1"/>
        <rFont val="Montserrat"/>
      </rPr>
      <t xml:space="preserve"> DEL DPEF 2019
</t>
    </r>
    <r>
      <rPr>
        <b/>
        <sz val="9"/>
        <rFont val="Montserrat"/>
      </rPr>
      <t>EROGACIONES PARA EL DESARROLLO DE LOS JÓVENES</t>
    </r>
    <r>
      <rPr>
        <b/>
        <sz val="9"/>
        <color theme="1"/>
        <rFont val="Montserrat"/>
      </rPr>
      <t xml:space="preserve">
Enero-diciembre</t>
    </r>
    <r>
      <rPr>
        <sz val="9"/>
        <color theme="1"/>
        <rFont val="Montserrat"/>
      </rPr>
      <t xml:space="preserve">
(Pesos)</t>
    </r>
  </si>
  <si>
    <r>
      <rPr>
        <b/>
        <sz val="9"/>
        <color theme="1"/>
        <rFont val="Montserrat"/>
      </rPr>
      <t>ANEXO</t>
    </r>
    <r>
      <rPr>
        <b/>
        <sz val="9"/>
        <rFont val="Montserrat"/>
      </rPr>
      <t xml:space="preserve"> 18 </t>
    </r>
    <r>
      <rPr>
        <b/>
        <sz val="9"/>
        <color theme="1"/>
        <rFont val="Montserrat"/>
      </rPr>
      <t>DEL DPEF 2019
RECURSOS PARA LA ATENCIÓN DE NIÑAS, NIÑOS Y ADOLESCENTES</t>
    </r>
    <r>
      <rPr>
        <b/>
        <sz val="9"/>
        <rFont val="Montserrat"/>
      </rPr>
      <t xml:space="preserve"> </t>
    </r>
    <r>
      <rPr>
        <b/>
        <sz val="9"/>
        <color theme="1"/>
        <rFont val="Montserrat"/>
      </rPr>
      <t xml:space="preserve">
Enero-diciembre</t>
    </r>
    <r>
      <rPr>
        <sz val="9"/>
        <color theme="1"/>
        <rFont val="Montserrat"/>
      </rPr>
      <t xml:space="preserve">
(Pesos)</t>
    </r>
  </si>
  <si>
    <r>
      <rPr>
        <vertAlign val="superscript"/>
        <sz val="7"/>
        <color theme="1"/>
        <rFont val="Montserrat"/>
      </rPr>
      <t xml:space="preserve">1/ </t>
    </r>
    <r>
      <rPr>
        <sz val="7"/>
        <color theme="1"/>
        <rFont val="Montserrat"/>
      </rPr>
      <t xml:space="preserve">De acuerdo con la Ley General de Contabilidad Gubernamental, corresponde al momento contable del gasto que refleja la cancelación total o parcial de las obligaciones de pago, que se concreta mediante el desembolso de efectivo o cualquier otro medio de pago. </t>
    </r>
  </si>
  <si>
    <r>
      <rPr>
        <vertAlign val="superscript"/>
        <sz val="7"/>
        <color theme="1"/>
        <rFont val="Montserrat"/>
      </rPr>
      <t xml:space="preserve">1/ </t>
    </r>
    <r>
      <rPr>
        <sz val="7"/>
        <color theme="1"/>
        <rFont val="Montserrat"/>
      </rPr>
      <t>De acuerdo con la Ley General de Contabilidad Gubernamental, corresponde al momento contable del gasto que refleja la cancelación total o parcial de las obligaciones de pago, que se concreta mediante el desembolso de efectivo o cualquier otro medio de pago.</t>
    </r>
  </si>
  <si>
    <r>
      <rPr>
        <vertAlign val="superscript"/>
        <sz val="7"/>
        <color theme="1"/>
        <rFont val="Montserrat"/>
      </rPr>
      <t>1/</t>
    </r>
    <r>
      <rPr>
        <sz val="7"/>
        <color theme="1"/>
        <rFont val="Montserrat"/>
      </rPr>
      <t xml:space="preserve"> De acuerdo con la Ley General de Contabilidad Gubernamental, corresponde al momento contable del gasto que refleja la cancelación total o parcial de las obligaciones de pago, que se concreta mediante el desembolso de efectivo o cualquier otro medio de pago. </t>
    </r>
  </si>
  <si>
    <r>
      <rPr>
        <b/>
        <sz val="9"/>
        <color theme="1"/>
        <rFont val="Montserrat"/>
      </rPr>
      <t>ANEX</t>
    </r>
    <r>
      <rPr>
        <b/>
        <sz val="9"/>
        <rFont val="Montserrat"/>
      </rPr>
      <t>O 12</t>
    </r>
    <r>
      <rPr>
        <b/>
        <sz val="9"/>
        <color rgb="FFFF0000"/>
        <rFont val="Montserrat"/>
      </rPr>
      <t xml:space="preserve"> </t>
    </r>
    <r>
      <rPr>
        <b/>
        <sz val="9"/>
        <color theme="1"/>
        <rFont val="Montserrat"/>
      </rPr>
      <t xml:space="preserve">DEL DPEF 2019
</t>
    </r>
    <r>
      <rPr>
        <b/>
        <sz val="9"/>
        <rFont val="Montserrat"/>
      </rPr>
      <t>EVOLUCIÓN DE LAS EROGACIONES CORRESPONDIENTES AL PROGRAMA DE CIENCIA, TECNOLOGÍA E INNOVACIÓN</t>
    </r>
    <r>
      <rPr>
        <b/>
        <sz val="9"/>
        <color theme="1"/>
        <rFont val="Montserrat"/>
      </rPr>
      <t xml:space="preserve">
Enero-diciembre</t>
    </r>
    <r>
      <rPr>
        <sz val="9"/>
        <color theme="1"/>
        <rFont val="Montserrat"/>
      </rPr>
      <t xml:space="preserve">
(Pesos)</t>
    </r>
  </si>
  <si>
    <r>
      <t>1/</t>
    </r>
    <r>
      <rPr>
        <sz val="7"/>
        <color theme="1"/>
        <rFont val="Montserrat"/>
      </rPr>
      <t xml:space="preserve"> De acuerdo con la Ley General de Contabilidad Gubernamental, corresponde al momento contable del gasto que refleja la cancelación total o parcial de las obligaciones de pago, que se concreta mediante el desembolso de efectivo o cualquier otro medio de pago.</t>
    </r>
  </si>
  <si>
    <r>
      <t>3/</t>
    </r>
    <r>
      <rPr>
        <sz val="7"/>
        <color theme="1"/>
        <rFont val="Montserrat"/>
      </rPr>
      <t xml:space="preserve"> El ejercido en el 2019 en relación con el ejercicio inmediato anterior,  el comportamiento es similar entre ambos ejercicios , es decir el ejercido en cada año es equivalente en promedio, debido a que el área administradora del programa, inició de manera tardía los procesos de adjudicación de las partidas de este programa ello por la naturaleza propia del trabajo que realiza (trabajos de investigación), aunado a que  estos insumos son de importación, lo que trae como consecuencia  que la entrega de las facturas por parte de los proveedores al área financiera se realice en el último mes del año, fenómeno que como ya se dijo por la propia naturaleza del área que ejerce este programa (investigación) se presenta cada cierre de ejercicio  generando con ello que no se alcance a ejercer el 100% de los recursos autorizados.</t>
    </r>
  </si>
  <si>
    <r>
      <t>4/</t>
    </r>
    <r>
      <rPr>
        <sz val="7"/>
        <color theme="1"/>
        <rFont val="Montserrat"/>
      </rPr>
      <t xml:space="preserve"> El motivo por el cual se ejerció el 52% del presupuesto fue debido a la reducida captación de recursos propios respecto de la meta proyectada, lo que implicó que se realizaran adecuaciones presupuestales de los recursos fiscales para sufragar el gasto orientado al cumplimiento de las metas de investigación y capacitación, además de apoyar los proyectos de investigación de recursos de CONACTY.</t>
    </r>
  </si>
  <si>
    <r>
      <t>5/</t>
    </r>
    <r>
      <rPr>
        <sz val="7"/>
        <color theme="1"/>
        <rFont val="Montserrat"/>
      </rPr>
      <t xml:space="preserve"> En el ejercicio fiscal 2019 Se presentan variaciones entre el ejercido y el monto programado debido a lo siguiente: En servicios personales hubo bajas de personal en el ejercicio 2018 por jubilación y liquidación que ya no afectaron la nómina de 2019; también hay economías por reducción de sueldos de mandos y prestaciones como el seguro de gastos médicos mayores; y por otra parte, porque la segunda parte del aguinaldo del ejercicio anterior que se tenía programado para pago en enero de 2019 se pagó finalmente en 2018. En los rubros de materiales y suministros y servicios generales hay un menor gasto asociado a una baja demanda de servicios por parte de los clientes del IMP. En lo que corresponde a Inversión física no se adquirieron los equipos de investigación que se tenían programados para este año ni se iniciaron procesos de contratación de obra debido a que no se cuenta con la disponibilidad necesaria de recursos financieros. Se tienen pasivos vencidos con proveedores por falta de liquidez.</t>
    </r>
  </si>
  <si>
    <r>
      <t>6/</t>
    </r>
    <r>
      <rPr>
        <sz val="7"/>
        <color theme="1"/>
        <rFont val="Montserrat"/>
      </rPr>
      <t xml:space="preserve"> Los recursos aprobados se transfieren, conforme a la normatividad aplicable, mediante adecuación presupuestaria al Ramo 18 Energía, dependencia que ejerció los recursos autorizados, a través de la Dirección General de Planificación e Integración Energética y del Instituto Mexicano del Petróleo.</t>
    </r>
  </si>
  <si>
    <r>
      <t>2/</t>
    </r>
    <r>
      <rPr>
        <sz val="7"/>
        <color theme="1"/>
        <rFont val="Montserrat"/>
      </rPr>
      <t xml:space="preserve"> El presupuesto pagado corresponde al reportado al 31 de diciembre de 2019 cifra que es preliminar. Cabe destacar que al 17 de enero de 2020 el presupuesto ejercido y devengado es por 2.10 MDP, el cual representa el 99.0% del presupuesto anual modificado que asciende a 2.12 mdp.</t>
    </r>
  </si>
  <si>
    <r>
      <rPr>
        <vertAlign val="superscript"/>
        <sz val="7"/>
        <color theme="1"/>
        <rFont val="Montserrat"/>
      </rPr>
      <t>2/</t>
    </r>
    <r>
      <rPr>
        <sz val="7"/>
        <color theme="1"/>
        <rFont val="Montserrat"/>
      </rPr>
      <t xml:space="preserve"> El presupuesto no suma en el total, por ser recursos propios. </t>
    </r>
  </si>
  <si>
    <r>
      <rPr>
        <b/>
        <sz val="9"/>
        <color theme="1"/>
        <rFont val="Montserrat"/>
      </rPr>
      <t>ANEXO</t>
    </r>
    <r>
      <rPr>
        <b/>
        <sz val="9"/>
        <color rgb="FFFF0000"/>
        <rFont val="Montserrat"/>
      </rPr>
      <t xml:space="preserve"> </t>
    </r>
    <r>
      <rPr>
        <b/>
        <sz val="9"/>
        <rFont val="Montserrat"/>
      </rPr>
      <t>14</t>
    </r>
    <r>
      <rPr>
        <b/>
        <sz val="9"/>
        <color theme="1"/>
        <rFont val="Montserrat"/>
      </rPr>
      <t xml:space="preserve"> DEL DPEF 2019
</t>
    </r>
    <r>
      <rPr>
        <b/>
        <sz val="9"/>
        <rFont val="Montserrat"/>
      </rPr>
      <t>RECURSOS PARA LA ATENCIÓN DE GRUPOS VULNERABLES</t>
    </r>
    <r>
      <rPr>
        <b/>
        <sz val="9"/>
        <color theme="1"/>
        <rFont val="Montserrat"/>
      </rPr>
      <t xml:space="preserve">
Enero-diciembre</t>
    </r>
    <r>
      <rPr>
        <sz val="9"/>
        <color theme="1"/>
        <rFont val="Montserrat"/>
      </rPr>
      <t xml:space="preserve">
(Pesos)</t>
    </r>
  </si>
  <si>
    <r>
      <t xml:space="preserve">Gasto pagado </t>
    </r>
    <r>
      <rPr>
        <b/>
        <vertAlign val="superscript"/>
        <sz val="8"/>
        <color indexed="9"/>
        <rFont val="Montserrat"/>
      </rPr>
      <t>1/ 2/</t>
    </r>
  </si>
  <si>
    <r>
      <rPr>
        <vertAlign val="superscript"/>
        <sz val="7"/>
        <color theme="1"/>
        <rFont val="Montserrat"/>
      </rPr>
      <t>3/</t>
    </r>
    <r>
      <rPr>
        <sz val="7"/>
        <color theme="1"/>
        <rFont val="Montserrat"/>
      </rPr>
      <t xml:space="preserve"> Programa presupuestario de nueva creación, cuyo objetivo es dignificar las condiciones materiales de las escuelas localizadas en zonas de muy alta y alta marginación.</t>
    </r>
  </si>
  <si>
    <r>
      <rPr>
        <vertAlign val="superscript"/>
        <sz val="7"/>
        <color theme="1"/>
        <rFont val="Montserrat"/>
      </rPr>
      <t>2/</t>
    </r>
    <r>
      <rPr>
        <sz val="7"/>
        <color theme="1"/>
        <rFont val="Montserrat"/>
      </rPr>
      <t xml:space="preserve"> Las cifras reportadas son preliminares debido a que algunos programas presupuestarios aún tienen montos pendientes de pago, las cifras definitivas se reflejarán en el informe de la Cuenta de la Hacienda Pública Federal 2019.</t>
    </r>
  </si>
  <si>
    <r>
      <rPr>
        <vertAlign val="superscript"/>
        <sz val="7"/>
        <color theme="1"/>
        <rFont val="Montserrat"/>
      </rPr>
      <t>1/</t>
    </r>
    <r>
      <rPr>
        <sz val="7"/>
        <color theme="1"/>
        <rFont val="Montserrat"/>
      </rPr>
      <t xml:space="preserve"> De acuerdo con la Ley General de Contabilidad Gubernamental, corresponde al momento contable del gasto que refleja la cancelación total o parcial de las obligaciones de pago, que se concreta mediante el desembolso de efectivo o cualquier otro medio de pago.</t>
    </r>
  </si>
  <si>
    <r>
      <t xml:space="preserve">La Escuela es Nuestra </t>
    </r>
    <r>
      <rPr>
        <vertAlign val="superscript"/>
        <sz val="8"/>
        <rFont val="Montserrat"/>
      </rPr>
      <t>3/</t>
    </r>
  </si>
  <si>
    <r>
      <rPr>
        <vertAlign val="superscript"/>
        <sz val="7"/>
        <color theme="1"/>
        <rFont val="Montserrat"/>
      </rPr>
      <t>2/</t>
    </r>
    <r>
      <rPr>
        <sz val="7"/>
        <color theme="1"/>
        <rFont val="Montserrat"/>
      </rPr>
      <t xml:space="preserve"> Incluye la Inversión Financiada de los Proyectos de Infraestructura Productiva de Largo Plazo.</t>
    </r>
  </si>
  <si>
    <r>
      <t xml:space="preserve">Desarrollo Rural </t>
    </r>
    <r>
      <rPr>
        <vertAlign val="superscript"/>
        <sz val="8"/>
        <rFont val="Montserrat"/>
      </rPr>
      <t>2/</t>
    </r>
  </si>
  <si>
    <r>
      <t xml:space="preserve">Programa Nacional de Reconstrucción </t>
    </r>
    <r>
      <rPr>
        <vertAlign val="superscript"/>
        <sz val="8"/>
        <rFont val="Montserrat"/>
      </rPr>
      <t>3/</t>
    </r>
  </si>
  <si>
    <r>
      <t xml:space="preserve">Investigación Científica y Desarrollo Tecnológico </t>
    </r>
    <r>
      <rPr>
        <vertAlign val="superscript"/>
        <sz val="8"/>
        <rFont val="Montserrat"/>
      </rPr>
      <t>4/</t>
    </r>
  </si>
  <si>
    <r>
      <t xml:space="preserve">Programa para la Inclusión y la Equidad Educativa </t>
    </r>
    <r>
      <rPr>
        <vertAlign val="superscript"/>
        <sz val="8"/>
        <rFont val="Montserrat"/>
      </rPr>
      <t>5/</t>
    </r>
  </si>
  <si>
    <r>
      <t xml:space="preserve">Planeación, Dirección y Evaluación Ambiental </t>
    </r>
    <r>
      <rPr>
        <vertAlign val="superscript"/>
        <sz val="8"/>
        <rFont val="Montserrat"/>
      </rPr>
      <t>6/</t>
    </r>
  </si>
  <si>
    <r>
      <rPr>
        <vertAlign val="superscript"/>
        <sz val="7"/>
        <color theme="1"/>
        <rFont val="Montserrat"/>
      </rPr>
      <t>2/</t>
    </r>
    <r>
      <rPr>
        <sz val="7"/>
        <color theme="1"/>
        <rFont val="Montserrat"/>
      </rPr>
      <t xml:space="preserve"> La variación existente en el cuarto trimestre de 2019 con respecto al gasto pagado, se debe a que se impartieron talleres de Planeación Estratégica en 426 territorios, de los cuales en 420 territorios las Unidades de Producción Familiar validaron su participación en el Programa con una cobertura de más de 800 municipios en la zona de atención. De la población atendida en estos 420 territorios, 14,151 (cifra preliminar) son jóvenes con edades de entre 17 y 35 años, representando aproximadamente un 10% de la población atendida por el Programa.</t>
    </r>
  </si>
  <si>
    <r>
      <rPr>
        <vertAlign val="superscript"/>
        <sz val="7"/>
        <color theme="1"/>
        <rFont val="Montserrat"/>
      </rPr>
      <t>3/</t>
    </r>
    <r>
      <rPr>
        <sz val="7"/>
        <color theme="1"/>
        <rFont val="Montserrat"/>
      </rPr>
      <t xml:space="preserve"> El presupuesto pagado del PP U281 del INIFED corresponde al reportado al 31 de dicembre de 2019 cifra que es preliminar. Cabe destacar que al 17 de enero de 2020 y considerando que se cuenta con recursos devengados se han ejercido 338.0 MDP, monto que representa el 94.7% del presupuesto anual modificado que asciende a 356.7 MDP.</t>
    </r>
  </si>
  <si>
    <r>
      <rPr>
        <vertAlign val="superscript"/>
        <sz val="7"/>
        <color theme="1"/>
        <rFont val="Montserrat"/>
      </rPr>
      <t>4/</t>
    </r>
    <r>
      <rPr>
        <sz val="7"/>
        <color theme="1"/>
        <rFont val="Montserrat"/>
      </rPr>
      <t xml:space="preserve"> El presupuesto pagado E021 de UEMSTIyS corresponde al reportado al 31 de dicembre de 2019 cifra que es preliminar. Cabe destacar que al 17 de enero de 2020 el presupuesto ejercido y devengado es por 2.10 MDP, el cual representa el 99.0% del presupuesto anual modificado que asciende a 2.12 MDP.</t>
    </r>
  </si>
  <si>
    <r>
      <rPr>
        <vertAlign val="superscript"/>
        <sz val="7"/>
        <color theme="1"/>
        <rFont val="Montserrat"/>
      </rPr>
      <t>5/</t>
    </r>
    <r>
      <rPr>
        <sz val="7"/>
        <color theme="1"/>
        <rFont val="Montserrat"/>
      </rPr>
      <t xml:space="preserve"> El presupuesto pagado S244 de SEMS corresponde al reportado al 31 de dicembre de 2019 cifra que es preliminar. Cabe destacar que al 17 de enero de 2020 y considerando que se cuenta con recursos devengados se han ejercido 28.7 MDP, monto que representa el 98.1% del presupuesto anual modificado que asciende a 29.2 MDP.</t>
    </r>
  </si>
  <si>
    <r>
      <rPr>
        <vertAlign val="superscript"/>
        <sz val="7"/>
        <color theme="1"/>
        <rFont val="Montserrat"/>
      </rPr>
      <t>6/</t>
    </r>
    <r>
      <rPr>
        <sz val="7"/>
        <color theme="1"/>
        <rFont val="Montserrat"/>
      </rPr>
      <t xml:space="preserve"> La variación existente en el cuarto trimestre de 2019 con respecto al gasto pagado, se debe a que la Unidad Coordinadora tiene gastos pendientes de los Capítulos 3000 y 4000 los cuales se pagaran en el mes de enero de 2020.</t>
    </r>
  </si>
  <si>
    <r>
      <rPr>
        <vertAlign val="superscript"/>
        <sz val="7"/>
        <color theme="1"/>
        <rFont val="Montserrat"/>
      </rPr>
      <t>2/</t>
    </r>
    <r>
      <rPr>
        <sz val="7"/>
        <color theme="1"/>
        <rFont val="Montserrat"/>
      </rPr>
      <t xml:space="preserve"> En el artículo Noveno Transitorio del PEF 2019 se establece que los recursos aprobados al PP S072 PROSPERA: “Programa de Inclusión Social”, se entenderán como parte del programa que lo sustituya. 
Por lo anterior se creó un nuevo PP U013 denominado: “Programa de atención a la salud y medicamentos gratuitos para la población sin seguridad social laboral.
</t>
    </r>
  </si>
  <si>
    <r>
      <rPr>
        <vertAlign val="superscript"/>
        <sz val="7"/>
        <color theme="1"/>
        <rFont val="Montserrat"/>
      </rPr>
      <t>1/</t>
    </r>
    <r>
      <rPr>
        <sz val="7"/>
        <color theme="1"/>
        <rFont val="Montserrat"/>
      </rPr>
      <t xml:space="preserve"> De acuerdo con la Ley General de Contabilidad Gubernamental, corresponde al momento contable del gasto que refleja la cancelación total o parcial de las obligaciones de pago, que se concreta mediante el desembolso de efectivo o cualquier otro medio de pago.  Incluye reintegros a la Tesorería de la Federación por cierre del ejercicio fiscal 2019.</t>
    </r>
  </si>
  <si>
    <r>
      <rPr>
        <vertAlign val="superscript"/>
        <sz val="7"/>
        <color theme="1"/>
        <rFont val="Montserrat"/>
      </rPr>
      <t>1/</t>
    </r>
    <r>
      <rPr>
        <sz val="7"/>
        <color theme="1"/>
        <rFont val="Montserrat"/>
      </rPr>
      <t xml:space="preserve"> De acuerdo con la Ley General de Contabilidad Gubernamental, corresponde al momento contable del gasto que refleja la cancelación total o parcial de las obligaciones de pago, que se concreta mediante el desembolso de efectivo o cualquier otro medio de pago. Incluye reintegros a la Tesorería de la Federación por cierre del ejercicio fiscal 2019.</t>
    </r>
  </si>
  <si>
    <r>
      <rPr>
        <vertAlign val="superscript"/>
        <sz val="7"/>
        <color theme="1"/>
        <rFont val="Montserrat"/>
      </rPr>
      <t xml:space="preserve">2/ </t>
    </r>
    <r>
      <rPr>
        <sz val="7"/>
        <color theme="1"/>
        <rFont val="Montserrat"/>
      </rPr>
      <t>A partir del tercer trimestre de 2019 se incorpora el Ramo 36 Seguridad y Protección Ciudadana, conforme a la transferencia de recursos realizada del Ramo 04 Gobernación, derivada de las reformas a la Ley Orgánica de la Administración Pública Federal, y al Reglamento Interior de la Secretaría de Seguridad y Protección Ciudadana, publicado en el Diario Oficial de la Federación el 30 de abril de 2019.</t>
    </r>
  </si>
  <si>
    <r>
      <t>Unidad de Educación Media Superior Tecnológica Industrial y de Servicios</t>
    </r>
    <r>
      <rPr>
        <vertAlign val="superscript"/>
        <sz val="8"/>
        <color rgb="FF000000"/>
        <rFont val="Montserrat"/>
      </rPr>
      <t xml:space="preserve"> 2/</t>
    </r>
  </si>
  <si>
    <r>
      <t xml:space="preserve">Hospital Regional de Alta Especialidad de Oaxaca </t>
    </r>
    <r>
      <rPr>
        <vertAlign val="superscript"/>
        <sz val="8"/>
        <rFont val="Montserrat"/>
      </rPr>
      <t>3/</t>
    </r>
  </si>
  <si>
    <r>
      <t xml:space="preserve">Hospital Regional de Alta Especialidad de Ciudad Victoria "Bicentenario 2010" </t>
    </r>
    <r>
      <rPr>
        <vertAlign val="superscript"/>
        <sz val="8"/>
        <rFont val="Montserrat"/>
      </rPr>
      <t>4/</t>
    </r>
  </si>
  <si>
    <r>
      <t xml:space="preserve">Instituto Mexicano del Petróleo </t>
    </r>
    <r>
      <rPr>
        <vertAlign val="superscript"/>
        <sz val="8"/>
        <rFont val="Montserrat"/>
      </rPr>
      <t>5/</t>
    </r>
  </si>
  <si>
    <r>
      <t xml:space="preserve">Unidad de Política y Control Presupuestario </t>
    </r>
    <r>
      <rPr>
        <vertAlign val="superscript"/>
        <sz val="8"/>
        <rFont val="Montserrat"/>
      </rPr>
      <t>6/</t>
    </r>
  </si>
</sst>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1" formatCode="_-* #,##0_-;\-* #,##0_-;_-* &quot;-&quot;_-;_-@_-"/>
    <numFmt numFmtId="43" formatCode="_-* #,##0.00_-;\-* #,##0.00_-;_-* &quot;-&quot;??_-;_-@_-"/>
    <numFmt numFmtId="164" formatCode="#,##0_ ;[Red]\-#,##0\ "/>
    <numFmt numFmtId="165" formatCode="_-* #,##0_-;\-* #,##0_-;_-* &quot;-&quot;??_-;_-@_-"/>
    <numFmt numFmtId="166" formatCode="0.0"/>
    <numFmt numFmtId="167" formatCode="#,##0.0_ ;[Red]\-#,##0.0\ "/>
    <numFmt numFmtId="168" formatCode="0.0_ ;[Red]\-0.0\ "/>
    <numFmt numFmtId="169" formatCode="#,##0.0"/>
    <numFmt numFmtId="170" formatCode="#,##0.00_ ;[Red]\-#,##0.00\ "/>
    <numFmt numFmtId="171" formatCode="#,##0_ ;\-#,##0\ "/>
    <numFmt numFmtId="172" formatCode="#,##0.0000000000000"/>
    <numFmt numFmtId="173" formatCode="#,##0.0000000"/>
  </numFmts>
  <fonts count="36">
    <font>
      <sz val="11"/>
      <color theme="1"/>
      <name val="Calibri"/>
      <family val="2"/>
      <scheme val="minor"/>
    </font>
    <font>
      <sz val="11"/>
      <color theme="1"/>
      <name val="Calibri"/>
      <family val="2"/>
      <scheme val="minor"/>
    </font>
    <font>
      <sz val="10"/>
      <name val="Arial Narrow"/>
      <family val="2"/>
    </font>
    <font>
      <sz val="10"/>
      <name val="Arial"/>
      <family val="2"/>
    </font>
    <font>
      <u/>
      <sz val="11"/>
      <color theme="10"/>
      <name val="Calibri"/>
      <family val="2"/>
    </font>
    <font>
      <sz val="11"/>
      <color theme="1"/>
      <name val="Gill Sans"/>
      <family val="2"/>
    </font>
    <font>
      <b/>
      <sz val="10"/>
      <name val="Montserrat"/>
    </font>
    <font>
      <sz val="10"/>
      <color theme="1"/>
      <name val="Montserrat"/>
    </font>
    <font>
      <b/>
      <sz val="10"/>
      <color theme="0"/>
      <name val="Montserrat"/>
    </font>
    <font>
      <sz val="10"/>
      <name val="Montserrat"/>
    </font>
    <font>
      <b/>
      <sz val="10"/>
      <color indexed="9"/>
      <name val="Montserrat"/>
    </font>
    <font>
      <b/>
      <sz val="8"/>
      <color indexed="9"/>
      <name val="Montserrat"/>
    </font>
    <font>
      <sz val="8"/>
      <color theme="1"/>
      <name val="Montserrat"/>
    </font>
    <font>
      <b/>
      <vertAlign val="superscript"/>
      <sz val="8"/>
      <color indexed="9"/>
      <name val="Montserrat"/>
    </font>
    <font>
      <b/>
      <sz val="8"/>
      <name val="Montserrat"/>
    </font>
    <font>
      <b/>
      <sz val="8"/>
      <color theme="1"/>
      <name val="Montserrat"/>
    </font>
    <font>
      <sz val="8"/>
      <name val="Montserrat"/>
    </font>
    <font>
      <sz val="7"/>
      <color theme="1"/>
      <name val="Montserrat"/>
    </font>
    <font>
      <sz val="9"/>
      <color theme="1"/>
      <name val="Montserrat"/>
    </font>
    <font>
      <sz val="9"/>
      <color theme="1"/>
      <name val="Montserrat Bold"/>
    </font>
    <font>
      <sz val="9"/>
      <color rgb="FFFF0000"/>
      <name val="Montserrat Bold"/>
    </font>
    <font>
      <b/>
      <sz val="9"/>
      <name val="Montserrat Bold"/>
    </font>
    <font>
      <sz val="9"/>
      <name val="Montserrat Bold"/>
    </font>
    <font>
      <b/>
      <vertAlign val="superscript"/>
      <sz val="8"/>
      <name val="Montserrat"/>
    </font>
    <font>
      <b/>
      <sz val="10"/>
      <color theme="1"/>
      <name val="Montserrat"/>
    </font>
    <font>
      <b/>
      <sz val="9"/>
      <color theme="1"/>
      <name val="Montserrat"/>
    </font>
    <font>
      <b/>
      <sz val="8"/>
      <color theme="0"/>
      <name val="Montserrat"/>
    </font>
    <font>
      <vertAlign val="superscript"/>
      <sz val="8"/>
      <name val="Montserrat"/>
    </font>
    <font>
      <sz val="8"/>
      <color rgb="FF000000"/>
      <name val="Montserrat"/>
    </font>
    <font>
      <b/>
      <sz val="9"/>
      <name val="Montserrat"/>
    </font>
    <font>
      <vertAlign val="superscript"/>
      <sz val="11"/>
      <color theme="1"/>
      <name val="Calibri"/>
      <family val="2"/>
      <scheme val="minor"/>
    </font>
    <font>
      <b/>
      <vertAlign val="superscript"/>
      <sz val="11"/>
      <color theme="1"/>
      <name val="Calibri"/>
      <family val="2"/>
      <scheme val="minor"/>
    </font>
    <font>
      <b/>
      <sz val="9"/>
      <color rgb="FFFF0000"/>
      <name val="Montserrat"/>
    </font>
    <font>
      <vertAlign val="superscript"/>
      <sz val="7"/>
      <color theme="1"/>
      <name val="Montserrat"/>
    </font>
    <font>
      <sz val="6"/>
      <color theme="1"/>
      <name val="Montserrat"/>
    </font>
    <font>
      <vertAlign val="superscript"/>
      <sz val="8"/>
      <color rgb="FF000000"/>
      <name val="Montserrat"/>
    </font>
  </fonts>
  <fills count="5">
    <fill>
      <patternFill patternType="none"/>
    </fill>
    <fill>
      <patternFill patternType="gray125"/>
    </fill>
    <fill>
      <patternFill patternType="solid">
        <fgColor theme="0" tint="-4.9989318521683403E-2"/>
        <bgColor indexed="64"/>
      </patternFill>
    </fill>
    <fill>
      <patternFill patternType="solid">
        <fgColor rgb="FFD4C19C"/>
        <bgColor indexed="64"/>
      </patternFill>
    </fill>
    <fill>
      <patternFill patternType="solid">
        <fgColor theme="0"/>
        <bgColor indexed="64"/>
      </patternFill>
    </fill>
  </fills>
  <borders count="6">
    <border>
      <left/>
      <right/>
      <top/>
      <bottom/>
      <diagonal/>
    </border>
    <border>
      <left/>
      <right/>
      <top/>
      <bottom style="thin">
        <color theme="0"/>
      </bottom>
      <diagonal/>
    </border>
    <border>
      <left/>
      <right/>
      <top/>
      <bottom style="medium">
        <color theme="0" tint="-0.499984740745262"/>
      </bottom>
      <diagonal/>
    </border>
    <border>
      <left/>
      <right/>
      <top style="medium">
        <color theme="0" tint="-0.499984740745262"/>
      </top>
      <bottom style="medium">
        <color theme="0" tint="-0.499984740745262"/>
      </bottom>
      <diagonal/>
    </border>
    <border>
      <left/>
      <right/>
      <top style="medium">
        <color theme="0" tint="-0.499984740745262"/>
      </top>
      <bottom/>
      <diagonal/>
    </border>
    <border>
      <left/>
      <right/>
      <top/>
      <bottom style="medium">
        <color theme="1" tint="0.499984740745262"/>
      </bottom>
      <diagonal/>
    </border>
  </borders>
  <cellStyleXfs count="15">
    <xf numFmtId="0" fontId="0" fillId="0" borderId="0"/>
    <xf numFmtId="43" fontId="1" fillId="0" borderId="0" applyFont="0" applyFill="0" applyBorder="0" applyAlignment="0" applyProtection="0"/>
    <xf numFmtId="0" fontId="2" fillId="0" borderId="0"/>
    <xf numFmtId="0" fontId="3" fillId="0" borderId="0"/>
    <xf numFmtId="0" fontId="1" fillId="0" borderId="0"/>
    <xf numFmtId="0" fontId="3" fillId="0" borderId="0"/>
    <xf numFmtId="0" fontId="3" fillId="0" borderId="0"/>
    <xf numFmtId="0" fontId="1" fillId="0" borderId="0"/>
    <xf numFmtId="43" fontId="1" fillId="0" borderId="0" applyFont="0" applyFill="0" applyBorder="0" applyAlignment="0" applyProtection="0"/>
    <xf numFmtId="43" fontId="3" fillId="0" borderId="0" applyFont="0" applyFill="0" applyBorder="0" applyAlignment="0" applyProtection="0"/>
    <xf numFmtId="0" fontId="1" fillId="0" borderId="0"/>
    <xf numFmtId="0" fontId="4" fillId="0" borderId="0" applyNumberFormat="0" applyFill="0" applyBorder="0" applyAlignment="0" applyProtection="0">
      <alignment vertical="top"/>
      <protection locked="0"/>
    </xf>
    <xf numFmtId="43" fontId="3" fillId="0" borderId="0" applyFont="0" applyFill="0" applyBorder="0" applyAlignment="0" applyProtection="0"/>
    <xf numFmtId="0" fontId="5" fillId="0" borderId="0"/>
    <xf numFmtId="43" fontId="3" fillId="0" borderId="0" applyFont="0" applyFill="0" applyBorder="0" applyAlignment="0" applyProtection="0"/>
  </cellStyleXfs>
  <cellXfs count="189">
    <xf numFmtId="0" fontId="0" fillId="0" borderId="0" xfId="0"/>
    <xf numFmtId="0" fontId="7" fillId="0" borderId="0" xfId="0" applyFont="1" applyAlignment="1">
      <alignment horizontal="center" vertical="center"/>
    </xf>
    <xf numFmtId="0" fontId="7" fillId="0" borderId="0" xfId="0" applyFont="1" applyAlignment="1">
      <alignment vertical="top"/>
    </xf>
    <xf numFmtId="0" fontId="7" fillId="0" borderId="0" xfId="0" applyFont="1" applyFill="1" applyAlignment="1">
      <alignment vertical="top"/>
    </xf>
    <xf numFmtId="0" fontId="10" fillId="0" borderId="0" xfId="0" applyFont="1" applyFill="1" applyAlignment="1">
      <alignment vertical="top"/>
    </xf>
    <xf numFmtId="0" fontId="7" fillId="0" borderId="0" xfId="0" applyFont="1" applyBorder="1" applyAlignment="1">
      <alignment vertical="top"/>
    </xf>
    <xf numFmtId="164" fontId="7" fillId="0" borderId="0" xfId="0" applyNumberFormat="1" applyFont="1" applyAlignment="1">
      <alignment vertical="top"/>
    </xf>
    <xf numFmtId="0" fontId="7" fillId="0" borderId="0" xfId="0" applyFont="1" applyFill="1" applyAlignment="1">
      <alignment horizontal="left" vertical="center" wrapText="1"/>
    </xf>
    <xf numFmtId="0" fontId="10" fillId="0" borderId="2" xfId="0" applyFont="1" applyFill="1" applyBorder="1" applyAlignment="1">
      <alignment horizontal="center" vertical="center"/>
    </xf>
    <xf numFmtId="0" fontId="10" fillId="0" borderId="2" xfId="0" applyFont="1" applyFill="1" applyBorder="1" applyAlignment="1">
      <alignment horizontal="center" wrapText="1"/>
    </xf>
    <xf numFmtId="0" fontId="10" fillId="0" borderId="2" xfId="0" applyFont="1" applyFill="1" applyBorder="1" applyAlignment="1">
      <alignment horizontal="center"/>
    </xf>
    <xf numFmtId="0" fontId="10" fillId="0" borderId="3" xfId="0" applyFont="1" applyFill="1" applyBorder="1" applyAlignment="1">
      <alignment horizontal="center" vertical="center"/>
    </xf>
    <xf numFmtId="0" fontId="10" fillId="0" borderId="3" xfId="0" applyFont="1" applyFill="1" applyBorder="1" applyAlignment="1">
      <alignment horizontal="center" wrapText="1"/>
    </xf>
    <xf numFmtId="0" fontId="10" fillId="0" borderId="3" xfId="0" applyFont="1" applyFill="1" applyBorder="1" applyAlignment="1">
      <alignment horizontal="center"/>
    </xf>
    <xf numFmtId="168" fontId="7" fillId="0" borderId="0" xfId="1" applyNumberFormat="1" applyFont="1" applyAlignment="1">
      <alignment vertical="top"/>
    </xf>
    <xf numFmtId="168" fontId="7" fillId="0" borderId="0" xfId="0" applyNumberFormat="1" applyFont="1" applyAlignment="1">
      <alignment vertical="top"/>
    </xf>
    <xf numFmtId="0" fontId="7" fillId="0" borderId="0" xfId="0" applyFont="1" applyFill="1" applyBorder="1" applyAlignment="1">
      <alignment vertical="top"/>
    </xf>
    <xf numFmtId="165" fontId="7" fillId="0" borderId="0" xfId="1" applyNumberFormat="1" applyFont="1" applyFill="1" applyAlignment="1">
      <alignment vertical="top"/>
    </xf>
    <xf numFmtId="0" fontId="7" fillId="0" borderId="0" xfId="0" applyFont="1" applyFill="1" applyAlignment="1">
      <alignment horizontal="center" vertical="center"/>
    </xf>
    <xf numFmtId="0" fontId="7" fillId="0" borderId="0" xfId="0" applyFont="1" applyBorder="1" applyAlignment="1">
      <alignment horizontal="center" vertical="center"/>
    </xf>
    <xf numFmtId="164" fontId="7" fillId="0" borderId="0" xfId="0" applyNumberFormat="1" applyFont="1" applyAlignment="1">
      <alignment horizontal="center" vertical="center"/>
    </xf>
    <xf numFmtId="0" fontId="6" fillId="0" borderId="0" xfId="0" applyFont="1" applyAlignment="1">
      <alignment horizontal="left" vertical="center"/>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7" fillId="0" borderId="0" xfId="0" applyFont="1" applyAlignment="1">
      <alignment vertical="top" wrapText="1"/>
    </xf>
    <xf numFmtId="0" fontId="9" fillId="2" borderId="2" xfId="0" applyFont="1" applyFill="1" applyBorder="1" applyAlignment="1">
      <alignment vertical="top"/>
    </xf>
    <xf numFmtId="166" fontId="7" fillId="2" borderId="2" xfId="0" applyNumberFormat="1" applyFont="1" applyFill="1" applyBorder="1" applyAlignment="1">
      <alignment horizontal="right" vertical="top"/>
    </xf>
    <xf numFmtId="165" fontId="7" fillId="0" borderId="0" xfId="1" applyNumberFormat="1" applyFont="1" applyFill="1" applyBorder="1" applyAlignment="1">
      <alignment vertical="top"/>
    </xf>
    <xf numFmtId="0" fontId="7" fillId="0" borderId="0" xfId="0" applyFont="1" applyFill="1" applyAlignment="1">
      <alignment vertical="top" wrapText="1"/>
    </xf>
    <xf numFmtId="0" fontId="9" fillId="2" borderId="2" xfId="2" applyFont="1" applyFill="1" applyBorder="1" applyAlignment="1">
      <alignment horizontal="left" vertical="top" wrapText="1"/>
    </xf>
    <xf numFmtId="3" fontId="9" fillId="2" borderId="2" xfId="1" applyNumberFormat="1" applyFont="1" applyFill="1" applyBorder="1" applyAlignment="1">
      <alignment vertical="top" wrapText="1"/>
    </xf>
    <xf numFmtId="164" fontId="9" fillId="2" borderId="2" xfId="1" applyNumberFormat="1" applyFont="1" applyFill="1" applyBorder="1" applyAlignment="1">
      <alignment vertical="top" wrapText="1"/>
    </xf>
    <xf numFmtId="3" fontId="11" fillId="3" borderId="0" xfId="0" applyNumberFormat="1" applyFont="1" applyFill="1" applyBorder="1" applyAlignment="1">
      <alignment horizontal="center" vertical="center"/>
    </xf>
    <xf numFmtId="0" fontId="12" fillId="0" borderId="0" xfId="0" applyFont="1" applyAlignment="1">
      <alignment vertical="top"/>
    </xf>
    <xf numFmtId="0" fontId="11" fillId="0" borderId="0" xfId="0" applyFont="1" applyFill="1" applyAlignment="1">
      <alignment horizontal="center" vertical="center"/>
    </xf>
    <xf numFmtId="0" fontId="12" fillId="0" borderId="0" xfId="0" applyFont="1" applyAlignment="1">
      <alignment horizontal="center" vertical="center"/>
    </xf>
    <xf numFmtId="0" fontId="14" fillId="2" borderId="0" xfId="2" applyFont="1" applyFill="1" applyBorder="1" applyAlignment="1">
      <alignment vertical="top"/>
    </xf>
    <xf numFmtId="167" fontId="14" fillId="2" borderId="0" xfId="2" applyNumberFormat="1" applyFont="1" applyFill="1" applyBorder="1" applyAlignment="1">
      <alignment vertical="top" wrapText="1"/>
    </xf>
    <xf numFmtId="164" fontId="14" fillId="2" borderId="0" xfId="1" applyNumberFormat="1" applyFont="1" applyFill="1" applyBorder="1" applyAlignment="1">
      <alignment vertical="top"/>
    </xf>
    <xf numFmtId="166" fontId="15" fillId="2" borderId="0" xfId="0" applyNumberFormat="1" applyFont="1" applyFill="1" applyBorder="1" applyAlignment="1">
      <alignment horizontal="right" vertical="top"/>
    </xf>
    <xf numFmtId="0" fontId="12" fillId="0" borderId="0" xfId="0" applyFont="1" applyFill="1" applyAlignment="1">
      <alignment vertical="top"/>
    </xf>
    <xf numFmtId="168" fontId="12" fillId="0" borderId="0" xfId="1" applyNumberFormat="1" applyFont="1" applyAlignment="1">
      <alignment vertical="top"/>
    </xf>
    <xf numFmtId="168" fontId="12" fillId="0" borderId="0" xfId="0" applyNumberFormat="1" applyFont="1" applyAlignment="1">
      <alignment vertical="top"/>
    </xf>
    <xf numFmtId="0" fontId="16" fillId="2" borderId="0" xfId="2" applyFont="1" applyFill="1" applyBorder="1" applyAlignment="1">
      <alignment vertical="top"/>
    </xf>
    <xf numFmtId="3" fontId="16" fillId="2" borderId="0" xfId="1" applyNumberFormat="1" applyFont="1" applyFill="1" applyBorder="1" applyAlignment="1">
      <alignment vertical="top" wrapText="1"/>
    </xf>
    <xf numFmtId="164" fontId="16" fillId="2" borderId="0" xfId="1" applyNumberFormat="1" applyFont="1" applyFill="1" applyBorder="1" applyAlignment="1">
      <alignment vertical="top" wrapText="1"/>
    </xf>
    <xf numFmtId="166" fontId="12" fillId="2" borderId="0" xfId="0" applyNumberFormat="1" applyFont="1" applyFill="1" applyBorder="1" applyAlignment="1">
      <alignment horizontal="right" vertical="top"/>
    </xf>
    <xf numFmtId="3" fontId="14" fillId="2" borderId="0" xfId="1" applyNumberFormat="1" applyFont="1" applyFill="1" applyBorder="1" applyAlignment="1">
      <alignment vertical="top" wrapText="1"/>
    </xf>
    <xf numFmtId="164" fontId="14" fillId="2" borderId="0" xfId="1" applyNumberFormat="1" applyFont="1" applyFill="1" applyBorder="1" applyAlignment="1">
      <alignment vertical="top" wrapText="1"/>
    </xf>
    <xf numFmtId="0" fontId="16" fillId="2" borderId="0" xfId="0" applyFont="1" applyFill="1" applyBorder="1" applyAlignment="1">
      <alignment vertical="top"/>
    </xf>
    <xf numFmtId="0" fontId="16" fillId="2" borderId="0" xfId="2" applyFont="1" applyFill="1" applyBorder="1" applyAlignment="1">
      <alignment horizontal="left" vertical="top" wrapText="1"/>
    </xf>
    <xf numFmtId="0" fontId="12" fillId="2" borderId="0" xfId="0" applyFont="1" applyFill="1" applyBorder="1" applyAlignment="1">
      <alignment vertical="top" wrapText="1"/>
    </xf>
    <xf numFmtId="0" fontId="17" fillId="0" borderId="0" xfId="0" applyFont="1" applyFill="1" applyAlignment="1">
      <alignment vertical="top"/>
    </xf>
    <xf numFmtId="0" fontId="16" fillId="2" borderId="0" xfId="2" applyFont="1" applyFill="1" applyBorder="1" applyAlignment="1">
      <alignment horizontal="left" vertical="top"/>
    </xf>
    <xf numFmtId="0" fontId="12" fillId="2" borderId="0" xfId="0" applyFont="1" applyFill="1" applyBorder="1" applyAlignment="1">
      <alignment vertical="top"/>
    </xf>
    <xf numFmtId="3" fontId="14" fillId="2" borderId="0" xfId="1" applyNumberFormat="1" applyFont="1" applyFill="1" applyBorder="1" applyAlignment="1">
      <alignment vertical="top"/>
    </xf>
    <xf numFmtId="0" fontId="16" fillId="2" borderId="0" xfId="2" applyFont="1" applyFill="1" applyBorder="1" applyAlignment="1">
      <alignment vertical="top" wrapText="1"/>
    </xf>
    <xf numFmtId="169" fontId="7" fillId="0" borderId="0" xfId="0" applyNumberFormat="1" applyFont="1" applyAlignment="1">
      <alignment horizontal="center" vertical="center"/>
    </xf>
    <xf numFmtId="0" fontId="11" fillId="3" borderId="0" xfId="0" applyFont="1" applyFill="1" applyBorder="1" applyAlignment="1">
      <alignment horizontal="center" vertical="center" wrapText="1"/>
    </xf>
    <xf numFmtId="0" fontId="11" fillId="3" borderId="0" xfId="0" applyFont="1" applyFill="1" applyBorder="1" applyAlignment="1">
      <alignment horizontal="center" vertical="center"/>
    </xf>
    <xf numFmtId="0" fontId="11" fillId="3" borderId="1" xfId="0" applyFont="1" applyFill="1" applyBorder="1" applyAlignment="1">
      <alignment horizontal="center" vertical="center" wrapText="1"/>
    </xf>
    <xf numFmtId="0" fontId="12" fillId="0" borderId="0" xfId="0" applyFont="1" applyFill="1" applyBorder="1" applyAlignment="1">
      <alignment vertical="top"/>
    </xf>
    <xf numFmtId="169" fontId="16" fillId="2" borderId="0" xfId="6" applyNumberFormat="1" applyFont="1" applyFill="1" applyBorder="1" applyAlignment="1">
      <alignment horizontal="right" vertical="top"/>
    </xf>
    <xf numFmtId="0" fontId="16" fillId="2" borderId="0" xfId="7" applyFont="1" applyFill="1" applyBorder="1" applyAlignment="1">
      <alignment vertical="top"/>
    </xf>
    <xf numFmtId="0" fontId="16" fillId="2" borderId="0" xfId="4" applyFont="1" applyFill="1" applyBorder="1" applyAlignment="1">
      <alignment vertical="top"/>
    </xf>
    <xf numFmtId="169" fontId="14" fillId="2" borderId="0" xfId="8" applyNumberFormat="1" applyFont="1" applyFill="1" applyBorder="1" applyAlignment="1">
      <alignment horizontal="right" vertical="top"/>
    </xf>
    <xf numFmtId="0" fontId="14" fillId="2" borderId="0" xfId="7" applyFont="1" applyFill="1" applyBorder="1" applyAlignment="1">
      <alignment vertical="top"/>
    </xf>
    <xf numFmtId="0" fontId="14" fillId="2" borderId="0" xfId="4" applyFont="1" applyFill="1" applyBorder="1" applyAlignment="1">
      <alignment vertical="top"/>
    </xf>
    <xf numFmtId="0" fontId="16" fillId="2" borderId="0" xfId="7" applyFont="1" applyFill="1" applyBorder="1" applyAlignment="1">
      <alignment horizontal="left" vertical="top"/>
    </xf>
    <xf numFmtId="0" fontId="16" fillId="2" borderId="0" xfId="5" applyFont="1" applyFill="1" applyBorder="1" applyAlignment="1">
      <alignment vertical="top"/>
    </xf>
    <xf numFmtId="169" fontId="16" fillId="2" borderId="0" xfId="8" applyNumberFormat="1" applyFont="1" applyFill="1" applyBorder="1" applyAlignment="1">
      <alignment horizontal="right" vertical="top"/>
    </xf>
    <xf numFmtId="169" fontId="14" fillId="2" borderId="0" xfId="6" applyNumberFormat="1" applyFont="1" applyFill="1" applyBorder="1" applyAlignment="1">
      <alignment horizontal="right" vertical="top"/>
    </xf>
    <xf numFmtId="169" fontId="14" fillId="2" borderId="0" xfId="9" applyNumberFormat="1" applyFont="1" applyFill="1" applyBorder="1" applyAlignment="1">
      <alignment horizontal="right" vertical="top"/>
    </xf>
    <xf numFmtId="0" fontId="14" fillId="2" borderId="0" xfId="10" applyFont="1" applyFill="1" applyBorder="1" applyAlignment="1">
      <alignment vertical="top"/>
    </xf>
    <xf numFmtId="169" fontId="14" fillId="2" borderId="0" xfId="5" applyNumberFormat="1" applyFont="1" applyFill="1" applyBorder="1" applyAlignment="1">
      <alignment horizontal="right" vertical="top"/>
    </xf>
    <xf numFmtId="169" fontId="16" fillId="2" borderId="0" xfId="5" applyNumberFormat="1" applyFont="1" applyFill="1" applyBorder="1" applyAlignment="1">
      <alignment horizontal="right" vertical="top"/>
    </xf>
    <xf numFmtId="0" fontId="14" fillId="2" borderId="0" xfId="4" applyFont="1" applyFill="1" applyBorder="1" applyAlignment="1">
      <alignment horizontal="left" vertical="top"/>
    </xf>
    <xf numFmtId="169" fontId="12" fillId="2" borderId="0" xfId="4" applyNumberFormat="1" applyFont="1" applyFill="1" applyBorder="1" applyAlignment="1">
      <alignment horizontal="right" vertical="top"/>
    </xf>
    <xf numFmtId="0" fontId="16" fillId="2" borderId="0" xfId="7" applyFont="1" applyFill="1" applyBorder="1" applyAlignment="1">
      <alignment horizontal="left" vertical="top" wrapText="1"/>
    </xf>
    <xf numFmtId="0" fontId="14" fillId="2" borderId="0" xfId="5" applyFont="1" applyFill="1" applyBorder="1" applyAlignment="1">
      <alignment vertical="top"/>
    </xf>
    <xf numFmtId="0" fontId="12" fillId="2" borderId="0" xfId="4" applyFont="1" applyFill="1" applyBorder="1" applyAlignment="1">
      <alignment vertical="top"/>
    </xf>
    <xf numFmtId="170" fontId="12" fillId="0" borderId="0" xfId="0" applyNumberFormat="1" applyFont="1" applyFill="1" applyAlignment="1">
      <alignment vertical="top"/>
    </xf>
    <xf numFmtId="0" fontId="12" fillId="0" borderId="0" xfId="0" applyFont="1" applyBorder="1" applyAlignment="1">
      <alignment vertical="top"/>
    </xf>
    <xf numFmtId="3" fontId="16" fillId="2" borderId="0" xfId="12" applyNumberFormat="1" applyFont="1" applyFill="1" applyBorder="1" applyAlignment="1">
      <alignment vertical="top"/>
    </xf>
    <xf numFmtId="3" fontId="14" fillId="2" borderId="0" xfId="5" applyNumberFormat="1" applyFont="1" applyFill="1" applyBorder="1" applyAlignment="1">
      <alignment vertical="top" wrapText="1"/>
    </xf>
    <xf numFmtId="0" fontId="14" fillId="2" borderId="0" xfId="0" applyFont="1" applyFill="1" applyBorder="1" applyAlignment="1">
      <alignment vertical="top"/>
    </xf>
    <xf numFmtId="0" fontId="12" fillId="2" borderId="0" xfId="0" applyFont="1" applyFill="1" applyBorder="1" applyAlignment="1">
      <alignment horizontal="left" vertical="top"/>
    </xf>
    <xf numFmtId="0" fontId="16" fillId="2" borderId="0" xfId="0" applyFont="1" applyFill="1" applyBorder="1" applyAlignment="1">
      <alignment horizontal="left" vertical="top"/>
    </xf>
    <xf numFmtId="3" fontId="15" fillId="2" borderId="0" xfId="0" applyNumberFormat="1" applyFont="1" applyFill="1" applyBorder="1" applyAlignment="1">
      <alignment vertical="top"/>
    </xf>
    <xf numFmtId="0" fontId="12" fillId="2" borderId="0" xfId="0" applyFont="1" applyFill="1" applyBorder="1" applyAlignment="1">
      <alignment horizontal="left" vertical="top" wrapText="1"/>
    </xf>
    <xf numFmtId="3" fontId="16" fillId="2" borderId="0" xfId="5" applyNumberFormat="1" applyFont="1" applyFill="1" applyBorder="1" applyAlignment="1">
      <alignment horizontal="right" vertical="top" wrapText="1"/>
    </xf>
    <xf numFmtId="3" fontId="14" fillId="2" borderId="0" xfId="12" applyNumberFormat="1" applyFont="1" applyFill="1" applyBorder="1" applyAlignment="1">
      <alignment vertical="top"/>
    </xf>
    <xf numFmtId="41" fontId="14" fillId="2" borderId="0" xfId="1" applyNumberFormat="1" applyFont="1" applyFill="1" applyBorder="1" applyAlignment="1">
      <alignment vertical="top" wrapText="1"/>
    </xf>
    <xf numFmtId="3" fontId="16" fillId="2" borderId="0" xfId="5" applyNumberFormat="1" applyFont="1" applyFill="1" applyBorder="1" applyAlignment="1">
      <alignment vertical="top" wrapText="1"/>
    </xf>
    <xf numFmtId="0" fontId="16" fillId="2" borderId="0" xfId="2" applyFont="1" applyFill="1" applyBorder="1" applyAlignment="1">
      <alignment horizontal="left" vertical="top" indent="2"/>
    </xf>
    <xf numFmtId="0" fontId="9" fillId="0" borderId="0" xfId="0" applyFont="1" applyFill="1" applyAlignment="1">
      <alignment vertical="top"/>
    </xf>
    <xf numFmtId="0" fontId="6" fillId="0" borderId="0" xfId="2" applyFont="1" applyFill="1" applyBorder="1" applyAlignment="1">
      <alignment vertical="top"/>
    </xf>
    <xf numFmtId="0" fontId="9" fillId="0" borderId="0" xfId="2" applyFont="1" applyFill="1" applyBorder="1" applyAlignment="1">
      <alignment horizontal="left" vertical="top" wrapText="1"/>
    </xf>
    <xf numFmtId="0" fontId="9" fillId="0" borderId="0" xfId="2" applyFont="1" applyFill="1" applyBorder="1" applyAlignment="1">
      <alignment vertical="top"/>
    </xf>
    <xf numFmtId="41" fontId="7" fillId="0" borderId="0" xfId="0" applyNumberFormat="1" applyFont="1" applyFill="1" applyAlignment="1">
      <alignment vertical="top"/>
    </xf>
    <xf numFmtId="169" fontId="9" fillId="2" borderId="2" xfId="1" applyNumberFormat="1" applyFont="1" applyFill="1" applyBorder="1" applyAlignment="1">
      <alignment horizontal="right" vertical="top"/>
    </xf>
    <xf numFmtId="3" fontId="9" fillId="2" borderId="2" xfId="0" applyNumberFormat="1" applyFont="1" applyFill="1" applyBorder="1" applyAlignment="1">
      <alignment vertical="top"/>
    </xf>
    <xf numFmtId="3" fontId="9" fillId="2" borderId="5" xfId="1" applyNumberFormat="1" applyFont="1" applyFill="1" applyBorder="1" applyAlignment="1">
      <alignment vertical="top" wrapText="1"/>
    </xf>
    <xf numFmtId="0" fontId="9" fillId="2" borderId="2" xfId="0" applyFont="1" applyFill="1" applyBorder="1" applyAlignment="1">
      <alignment horizontal="left" vertical="top" wrapText="1"/>
    </xf>
    <xf numFmtId="0" fontId="9" fillId="2" borderId="2" xfId="0" applyFont="1" applyFill="1" applyBorder="1" applyAlignment="1">
      <alignment horizontal="center" vertical="top"/>
    </xf>
    <xf numFmtId="3" fontId="9" fillId="2" borderId="0" xfId="0" applyNumberFormat="1" applyFont="1" applyFill="1" applyBorder="1" applyAlignment="1">
      <alignment vertical="top"/>
    </xf>
    <xf numFmtId="0" fontId="16" fillId="2" borderId="0" xfId="0" applyFont="1" applyFill="1" applyBorder="1" applyAlignment="1">
      <alignment horizontal="left" vertical="top" wrapText="1"/>
    </xf>
    <xf numFmtId="0" fontId="16" fillId="2" borderId="0" xfId="0" applyFont="1" applyFill="1" applyBorder="1" applyAlignment="1">
      <alignment horizontal="center" vertical="top"/>
    </xf>
    <xf numFmtId="3" fontId="24" fillId="2" borderId="0" xfId="0" applyNumberFormat="1" applyFont="1" applyFill="1" applyBorder="1" applyAlignment="1">
      <alignment vertical="top"/>
    </xf>
    <xf numFmtId="0" fontId="16" fillId="2" borderId="0" xfId="13" applyFont="1" applyFill="1" applyBorder="1" applyAlignment="1">
      <alignment horizontal="center" vertical="top"/>
    </xf>
    <xf numFmtId="3" fontId="9" fillId="2" borderId="0" xfId="1" applyNumberFormat="1" applyFont="1" applyFill="1" applyBorder="1" applyAlignment="1">
      <alignment vertical="top" wrapText="1"/>
    </xf>
    <xf numFmtId="169" fontId="9" fillId="2" borderId="0" xfId="1" applyNumberFormat="1" applyFont="1" applyFill="1" applyBorder="1" applyAlignment="1">
      <alignment horizontal="right" vertical="top"/>
    </xf>
    <xf numFmtId="0" fontId="7" fillId="0" borderId="0" xfId="0" applyFont="1" applyFill="1" applyAlignment="1">
      <alignment horizontal="left" vertical="center"/>
    </xf>
    <xf numFmtId="0" fontId="7" fillId="0" borderId="0" xfId="0" applyFont="1" applyFill="1" applyBorder="1" applyAlignment="1">
      <alignment horizontal="left" vertical="center" wrapText="1"/>
    </xf>
    <xf numFmtId="0" fontId="18" fillId="0" borderId="0" xfId="0" applyFont="1" applyFill="1" applyBorder="1" applyAlignment="1">
      <alignment vertical="center" wrapText="1"/>
    </xf>
    <xf numFmtId="172" fontId="7" fillId="0" borderId="0" xfId="0" applyNumberFormat="1" applyFont="1" applyAlignment="1">
      <alignment vertical="top"/>
    </xf>
    <xf numFmtId="171" fontId="7" fillId="4" borderId="0" xfId="1" applyNumberFormat="1" applyFont="1" applyFill="1" applyBorder="1" applyAlignment="1">
      <alignment horizontal="center" vertical="center"/>
    </xf>
    <xf numFmtId="173" fontId="7" fillId="0" borderId="0" xfId="0" applyNumberFormat="1" applyFont="1" applyAlignment="1">
      <alignment vertical="top"/>
    </xf>
    <xf numFmtId="0" fontId="9" fillId="0" borderId="0" xfId="0" applyFont="1" applyAlignment="1">
      <alignment vertical="top"/>
    </xf>
    <xf numFmtId="0" fontId="14" fillId="2" borderId="0" xfId="2" applyFont="1" applyFill="1" applyBorder="1" applyAlignment="1">
      <alignment vertical="top" wrapText="1"/>
    </xf>
    <xf numFmtId="43" fontId="12" fillId="0" borderId="0" xfId="1" applyFont="1" applyFill="1" applyAlignment="1">
      <alignment vertical="top"/>
    </xf>
    <xf numFmtId="0" fontId="14" fillId="2" borderId="0" xfId="2" applyFont="1" applyFill="1" applyBorder="1" applyAlignment="1">
      <alignment horizontal="left" vertical="top" wrapText="1"/>
    </xf>
    <xf numFmtId="165" fontId="14" fillId="2" borderId="0" xfId="1" applyNumberFormat="1" applyFont="1" applyFill="1" applyBorder="1" applyAlignment="1">
      <alignment vertical="top" wrapText="1"/>
    </xf>
    <xf numFmtId="0" fontId="15" fillId="2" borderId="0" xfId="2" quotePrefix="1" applyFont="1" applyFill="1" applyBorder="1" applyAlignment="1">
      <alignment horizontal="left" vertical="center"/>
    </xf>
    <xf numFmtId="0" fontId="11" fillId="3" borderId="0" xfId="0" applyFont="1" applyFill="1" applyBorder="1" applyAlignment="1">
      <alignment horizontal="center" vertical="center" wrapText="1"/>
    </xf>
    <xf numFmtId="0" fontId="11" fillId="3" borderId="0" xfId="0" applyFont="1" applyFill="1" applyBorder="1" applyAlignment="1">
      <alignment horizontal="center" vertical="center"/>
    </xf>
    <xf numFmtId="0" fontId="11" fillId="3" borderId="1" xfId="0" applyFont="1" applyFill="1" applyBorder="1" applyAlignment="1">
      <alignment horizontal="center" vertical="center" wrapText="1"/>
    </xf>
    <xf numFmtId="0" fontId="17" fillId="0" borderId="0" xfId="0" applyFont="1" applyFill="1" applyAlignment="1">
      <alignment vertical="top" wrapText="1"/>
    </xf>
    <xf numFmtId="0" fontId="17" fillId="0" borderId="0" xfId="0" applyFont="1" applyFill="1" applyBorder="1" applyAlignment="1">
      <alignment vertical="top"/>
    </xf>
    <xf numFmtId="164" fontId="17" fillId="0" borderId="0" xfId="0" applyNumberFormat="1" applyFont="1" applyFill="1" applyBorder="1" applyAlignment="1">
      <alignment vertical="top"/>
    </xf>
    <xf numFmtId="0" fontId="17" fillId="0" borderId="0" xfId="0" applyFont="1" applyFill="1" applyBorder="1" applyAlignment="1">
      <alignment vertical="top" wrapText="1"/>
    </xf>
    <xf numFmtId="166" fontId="17" fillId="0" borderId="0" xfId="0" applyNumberFormat="1" applyFont="1" applyFill="1" applyBorder="1" applyAlignment="1">
      <alignment horizontal="right" vertical="top"/>
    </xf>
    <xf numFmtId="166" fontId="12" fillId="2" borderId="2" xfId="0" applyNumberFormat="1" applyFont="1" applyFill="1" applyBorder="1" applyAlignment="1">
      <alignment horizontal="right" vertical="top"/>
    </xf>
    <xf numFmtId="164" fontId="16" fillId="2" borderId="2" xfId="1" applyNumberFormat="1" applyFont="1" applyFill="1" applyBorder="1" applyAlignment="1">
      <alignment vertical="top" wrapText="1"/>
    </xf>
    <xf numFmtId="3" fontId="16" fillId="2" borderId="2" xfId="1" applyNumberFormat="1" applyFont="1" applyFill="1" applyBorder="1" applyAlignment="1">
      <alignment vertical="top" wrapText="1"/>
    </xf>
    <xf numFmtId="0" fontId="16" fillId="2" borderId="2" xfId="2" applyFont="1" applyFill="1" applyBorder="1" applyAlignment="1">
      <alignment horizontal="left" vertical="top" wrapText="1"/>
    </xf>
    <xf numFmtId="0" fontId="16" fillId="2" borderId="2" xfId="0" applyFont="1" applyFill="1" applyBorder="1" applyAlignment="1">
      <alignment vertical="top"/>
    </xf>
    <xf numFmtId="49" fontId="14" fillId="2" borderId="0" xfId="2" applyNumberFormat="1" applyFont="1" applyFill="1" applyBorder="1" applyAlignment="1">
      <alignment vertical="top"/>
    </xf>
    <xf numFmtId="3" fontId="16" fillId="2" borderId="0" xfId="1" applyNumberFormat="1" applyFont="1" applyFill="1" applyBorder="1" applyAlignment="1">
      <alignment vertical="top"/>
    </xf>
    <xf numFmtId="0" fontId="14" fillId="2" borderId="0" xfId="0" applyFont="1" applyFill="1" applyBorder="1" applyAlignment="1">
      <alignment vertical="center"/>
    </xf>
    <xf numFmtId="0" fontId="16" fillId="2" borderId="0" xfId="0" applyFont="1" applyFill="1" applyBorder="1" applyAlignment="1">
      <alignment horizontal="left" vertical="center"/>
    </xf>
    <xf numFmtId="0" fontId="16" fillId="2" borderId="0" xfId="0" applyFont="1" applyFill="1" applyBorder="1" applyAlignment="1">
      <alignment vertical="center"/>
    </xf>
    <xf numFmtId="0" fontId="12" fillId="2" borderId="0" xfId="0" applyFont="1" applyFill="1" applyBorder="1" applyAlignment="1"/>
    <xf numFmtId="0" fontId="12" fillId="2" borderId="0" xfId="0" applyFont="1" applyFill="1" applyBorder="1"/>
    <xf numFmtId="0" fontId="12" fillId="2" borderId="0" xfId="0" applyFont="1" applyFill="1" applyBorder="1" applyAlignment="1">
      <alignment horizontal="left"/>
    </xf>
    <xf numFmtId="0" fontId="16" fillId="2" borderId="0" xfId="0" applyFont="1" applyFill="1" applyBorder="1" applyAlignment="1">
      <alignment vertical="center" wrapText="1"/>
    </xf>
    <xf numFmtId="0" fontId="11" fillId="3" borderId="0" xfId="0" applyFont="1" applyFill="1" applyBorder="1" applyAlignment="1">
      <alignment horizontal="center" vertical="top" wrapText="1"/>
    </xf>
    <xf numFmtId="165" fontId="11" fillId="3" borderId="0" xfId="1" applyNumberFormat="1" applyFont="1" applyFill="1" applyBorder="1" applyAlignment="1">
      <alignment horizontal="center" vertical="center"/>
    </xf>
    <xf numFmtId="0" fontId="11" fillId="3" borderId="0" xfId="0" applyFont="1" applyFill="1" applyBorder="1" applyAlignment="1">
      <alignment vertical="top"/>
    </xf>
    <xf numFmtId="0" fontId="11" fillId="3" borderId="0" xfId="0" applyFont="1" applyFill="1" applyBorder="1" applyAlignment="1">
      <alignment horizontal="center" vertical="top"/>
    </xf>
    <xf numFmtId="0" fontId="11" fillId="3" borderId="0" xfId="0" applyFont="1" applyFill="1" applyBorder="1" applyAlignment="1">
      <alignment horizontal="center"/>
    </xf>
    <xf numFmtId="0" fontId="15" fillId="2" borderId="0" xfId="2" quotePrefix="1" applyFont="1" applyFill="1" applyBorder="1" applyAlignment="1">
      <alignment horizontal="right" vertical="center"/>
    </xf>
    <xf numFmtId="0" fontId="16" fillId="2" borderId="0" xfId="2" applyFont="1" applyFill="1" applyBorder="1" applyAlignment="1">
      <alignment horizontal="right" vertical="top"/>
    </xf>
    <xf numFmtId="0" fontId="14" fillId="2" borderId="0" xfId="2" applyFont="1" applyFill="1" applyBorder="1" applyAlignment="1">
      <alignment horizontal="right" vertical="top"/>
    </xf>
    <xf numFmtId="0" fontId="14" fillId="2" borderId="0" xfId="2" quotePrefix="1" applyFont="1" applyFill="1" applyBorder="1" applyAlignment="1">
      <alignment horizontal="right" vertical="top"/>
    </xf>
    <xf numFmtId="0" fontId="16" fillId="2" borderId="0" xfId="0" applyFont="1" applyFill="1" applyBorder="1" applyAlignment="1">
      <alignment horizontal="right" vertical="top"/>
    </xf>
    <xf numFmtId="0" fontId="14" fillId="2" borderId="0" xfId="0" applyFont="1" applyFill="1" applyBorder="1" applyAlignment="1">
      <alignment horizontal="right" vertical="top"/>
    </xf>
    <xf numFmtId="3" fontId="16" fillId="2" borderId="0" xfId="2" applyNumberFormat="1" applyFont="1" applyFill="1" applyBorder="1" applyAlignment="1">
      <alignment vertical="top" wrapText="1"/>
    </xf>
    <xf numFmtId="169" fontId="15" fillId="2" borderId="0" xfId="0" applyNumberFormat="1" applyFont="1" applyFill="1" applyBorder="1" applyAlignment="1">
      <alignment horizontal="right" vertical="top"/>
    </xf>
    <xf numFmtId="169" fontId="12" fillId="2" borderId="0" xfId="0" applyNumberFormat="1" applyFont="1" applyFill="1" applyBorder="1" applyAlignment="1">
      <alignment horizontal="right" vertical="top"/>
    </xf>
    <xf numFmtId="0" fontId="11" fillId="3" borderId="0" xfId="0" applyFont="1" applyFill="1" applyBorder="1" applyAlignment="1">
      <alignment vertical="center"/>
    </xf>
    <xf numFmtId="0" fontId="11" fillId="3" borderId="1" xfId="0" applyFont="1" applyFill="1" applyBorder="1" applyAlignment="1">
      <alignment vertical="center"/>
    </xf>
    <xf numFmtId="0" fontId="34" fillId="0" borderId="0" xfId="0" applyFont="1" applyFill="1" applyBorder="1" applyAlignment="1">
      <alignment vertical="top"/>
    </xf>
    <xf numFmtId="0" fontId="7" fillId="0" borderId="0" xfId="0" applyFont="1" applyFill="1" applyBorder="1" applyAlignment="1">
      <alignment vertical="top" wrapText="1"/>
    </xf>
    <xf numFmtId="166" fontId="17" fillId="0" borderId="0" xfId="0" applyNumberFormat="1" applyFont="1" applyFill="1" applyBorder="1" applyAlignment="1">
      <alignment horizontal="justify" vertical="top" wrapText="1"/>
    </xf>
    <xf numFmtId="0" fontId="16" fillId="2" borderId="0" xfId="0" applyFont="1" applyFill="1" applyBorder="1" applyAlignment="1">
      <alignment horizontal="left" vertical="center" wrapText="1"/>
    </xf>
    <xf numFmtId="0" fontId="28" fillId="2" borderId="0" xfId="0" applyFont="1" applyFill="1" applyAlignment="1">
      <alignment vertical="center" wrapText="1"/>
    </xf>
    <xf numFmtId="0" fontId="17" fillId="0" borderId="0" xfId="0" applyFont="1" applyFill="1" applyBorder="1" applyAlignment="1">
      <alignment horizontal="left" vertical="top" wrapText="1"/>
    </xf>
    <xf numFmtId="0" fontId="8" fillId="3" borderId="0" xfId="0" applyFont="1" applyFill="1" applyAlignment="1">
      <alignment horizontal="center" vertical="center" wrapText="1"/>
    </xf>
    <xf numFmtId="0" fontId="11" fillId="3" borderId="0" xfId="0" applyFont="1" applyFill="1" applyBorder="1" applyAlignment="1">
      <alignment horizontal="center" vertical="center" wrapText="1"/>
    </xf>
    <xf numFmtId="0" fontId="18" fillId="0" borderId="2" xfId="0" applyFont="1" applyFill="1" applyBorder="1" applyAlignment="1">
      <alignment horizontal="left" vertical="center" wrapText="1"/>
    </xf>
    <xf numFmtId="0" fontId="11" fillId="3" borderId="0" xfId="0" applyFont="1" applyFill="1" applyBorder="1" applyAlignment="1">
      <alignment horizontal="center" vertical="center"/>
    </xf>
    <xf numFmtId="0" fontId="11"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17" fillId="0" borderId="0" xfId="0" applyFont="1" applyFill="1" applyBorder="1" applyAlignment="1">
      <alignment horizontal="left" vertical="top"/>
    </xf>
    <xf numFmtId="0" fontId="17" fillId="0" borderId="4" xfId="0" applyFont="1" applyFill="1" applyBorder="1" applyAlignment="1">
      <alignment horizontal="left" vertical="top" wrapText="1"/>
    </xf>
    <xf numFmtId="0" fontId="17" fillId="0" borderId="0" xfId="0" applyFont="1" applyFill="1" applyBorder="1" applyAlignment="1">
      <alignment horizontal="left" vertical="center" wrapText="1"/>
    </xf>
    <xf numFmtId="0" fontId="12" fillId="2" borderId="0" xfId="4" applyFont="1" applyFill="1" applyBorder="1" applyAlignment="1">
      <alignment horizontal="left" vertical="top" wrapText="1"/>
    </xf>
    <xf numFmtId="0" fontId="16" fillId="2" borderId="0" xfId="7" applyFont="1" applyFill="1" applyBorder="1" applyAlignment="1">
      <alignment horizontal="left" vertical="top" wrapText="1"/>
    </xf>
    <xf numFmtId="0" fontId="11" fillId="3" borderId="0" xfId="0" applyFont="1" applyFill="1" applyBorder="1" applyAlignment="1">
      <alignment horizontal="left" vertical="center" wrapText="1"/>
    </xf>
    <xf numFmtId="0" fontId="33" fillId="0" borderId="0" xfId="0" applyFont="1" applyAlignment="1">
      <alignment horizontal="justify" vertical="center" wrapText="1"/>
    </xf>
    <xf numFmtId="0" fontId="17" fillId="0" borderId="0" xfId="0" applyFont="1" applyFill="1" applyBorder="1" applyAlignment="1">
      <alignment horizontal="justify" vertical="center" wrapText="1"/>
    </xf>
    <xf numFmtId="0" fontId="17" fillId="0" borderId="0" xfId="0" applyFont="1" applyFill="1" applyBorder="1" applyAlignment="1">
      <alignment horizontal="justify" vertical="top" wrapText="1"/>
    </xf>
    <xf numFmtId="0" fontId="26" fillId="3" borderId="0" xfId="0" applyFont="1" applyFill="1" applyBorder="1" applyAlignment="1">
      <alignment horizontal="center" vertical="center" wrapText="1"/>
    </xf>
    <xf numFmtId="0" fontId="14" fillId="2" borderId="0" xfId="0" applyFont="1" applyFill="1" applyBorder="1" applyAlignment="1">
      <alignment horizontal="left" vertical="top" wrapText="1"/>
    </xf>
    <xf numFmtId="0" fontId="14" fillId="2" borderId="0" xfId="13" applyFont="1" applyFill="1" applyBorder="1" applyAlignment="1">
      <alignment horizontal="left" vertical="top" wrapText="1"/>
    </xf>
    <xf numFmtId="0" fontId="14" fillId="2" borderId="0" xfId="2" applyFont="1" applyFill="1" applyBorder="1" applyAlignment="1">
      <alignment horizontal="left" vertical="top" wrapText="1"/>
    </xf>
    <xf numFmtId="0" fontId="11" fillId="3" borderId="0" xfId="0" applyFont="1" applyFill="1" applyBorder="1" applyAlignment="1">
      <alignment horizontal="left" vertical="center"/>
    </xf>
    <xf numFmtId="0" fontId="14" fillId="2" borderId="4" xfId="2" applyFont="1" applyFill="1" applyBorder="1" applyAlignment="1">
      <alignment horizontal="left" vertical="top"/>
    </xf>
  </cellXfs>
  <cellStyles count="15">
    <cellStyle name="Hipervínculo 2 2" xfId="11"/>
    <cellStyle name="Millares" xfId="1" builtinId="3"/>
    <cellStyle name="Millares 2" xfId="8"/>
    <cellStyle name="Millares 2 2" xfId="12"/>
    <cellStyle name="Millares 2 3" xfId="9"/>
    <cellStyle name="Millares 2 3 2" xfId="14"/>
    <cellStyle name="Normal" xfId="0" builtinId="0"/>
    <cellStyle name="Normal 2 2" xfId="4"/>
    <cellStyle name="Normal 2 2 3" xfId="5"/>
    <cellStyle name="Normal 2 3" xfId="6"/>
    <cellStyle name="Normal 2 5" xfId="13"/>
    <cellStyle name="Normal 3 2 2" xfId="7"/>
    <cellStyle name="Normal 3 2 2 2" xfId="10"/>
    <cellStyle name="Normal 7 2" xfId="3"/>
    <cellStyle name="Normal_Hoja1" xfId="2"/>
  </cellStyles>
  <dxfs count="0"/>
  <tableStyles count="0" defaultTableStyle="TableStyleMedium2" defaultPivotStyle="PivotStyleLight16"/>
  <colors>
    <mruColors>
      <color rgb="FFD4C19C"/>
      <color rgb="FFC4D7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os%20%20c\drive%20D\UPCP-Informes%20Trimestrales\2015\1&#176;%20trimestre\Consultas\para%20Semarnat-G&#233;nero%20y%20pobrez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PCOEE9B82HX1\Actual\Mis%20documentos\Laboral\2013\Diversos\JLEB\140114_CONADE\CONADE_ene-dic_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Calendarios%202003/DGPyPA/Lunes13/BANPRO9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ciclo%202009/Proyecto%202009/Nueva%20clasificaci&#243;n/Libro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2003.04.29%20Exp.Motivos%20PPEF%2020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is%20documentos/Ciclo%202008/Escenarios/29AgostoRB/070819%20Resumen%20Comparativo%202007-2008%20(3.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Mis%20documentos/PROYECTO%202006/FUNCIONAL%202000-2004%20BASE%2020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rcc/PEF%202009/cat&#225;logos%20funcion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ioritarios%20y%20principa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os%20%20c/drive%20D/UPCP-Informes%20Trimestrales/2015/1&#176;%20trimestre/Consultas/para%20Semarnat-G&#233;nero%20y%20pobreza.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BASES%202008/CUENTA%20P&#218;BLICA%202000-2007/CUENTA%20P&#218;BLICA%202004-20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JJRB2002/EXCEL/ASIGNACION%20ORIGINAL%20DEFINITIV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Gr&#225;ficas%20Exp%20Mot%2020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IP/PEF04/Exposicion%20de%20Motivos/2003.08.13%20Exp.Motivos%20PPEF%20200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sconstit01\DGA_Educacion\2009\EM\Definitivos\Cuadros%20EM%202009_02-09-2008_entregado_C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ocuments%20and%20Settings/mantonio_hernandez/Configuraci&#243;n%20local/Archivos%20temporales%20de%20Internet/OLKCD/GBM%20ULTIMA%20HOR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ciclo%202009/Aprobado%202009/Cuadernos%20PEF%202009/Analisis%20por%20Unidad%20Responsable%2008-09%2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a%20Para%20llevar/CRC%202009/CRC%202009%20Ramos%20prueb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mario_ruiz/Mis%20documentos/Expo%20motivos%202004/03-11/2003.11.04%20Inversi&#243;n%20Social%20Gr&#225;ficas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constit01\DGA_Educacion\documentos%20%20c\drive%20D\UPCP-Informes%20Trimestrales\2015\1&#176;%20trimestre\Consultas\para%20Semarnat-G&#233;nero%20y%20pobreza.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fernanda_lopez/Documents/Transversales/2011/Reporte%20Jovenes%204o%20Trim%20v25011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RPEDEV%20ADECUADO%20II,%2020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ocuments%20and%20Settings/miguel_fernandez/Configuraci&#243;n%20local/Archivos%20temporales%20de%20Internet/OLK10/definitivo/funcional%20por%20ramo%20ppef%20200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nzipped/Base%20de%20datos%20Gobierno%20Federal%20Aprobado%202003/Base%20de%20datos%20Gobierno%20Federal%20Aprobado%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TERESA~1/AppData/Local/Temp/Rar$DI00.870/Alor/17%20PEF%202011/Anexos%20PEF%202011/AC01%20GNT%20PPEF%202010%20camara.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Mis%20documentos/2002/controlado/seguimiento/CUADRO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ogramas%20Prioritarios%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CARATULA%20ADECUADO%20II,%2020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0000%20%20%20Camara%20PEF%202010/11%20Noviembre%20Correo/ajuste%20oic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FEVERTICAL%20ADECUADO%20II,%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www.finanzaspublicas.hacienda.gob.mx/Mis%20Documentos/PEC%202016/Informes%20Trimestrales/PT%20Seguim%201T%20PEC%202016%20180416.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sconstit01\DGA_Educacion\Mis%20Documentos\PEC%202016\Informes%20Trimestrales\PT%20Seguim%201T%20PEC%202016%20180416.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Mis%20Documentos\PEC%202016\Informes%20Trimestrales\PT%20Seguim%201T%20PEC%202016%201804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iyei/Presup/Pto97_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finanzaspublicas.hacienda.gob.mx/ECONOMIA/ECO'99/ECOAG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WINDOWS/TEMP/Cfe%20Pidiregas%20Tomo%20IV%202001%20(1a.%20VER)%2001-11-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ADE_ENE-DIC_2013"/>
    </sheetNames>
    <definedNames>
      <definedName name="ABR" refersTo="#¡REF!"/>
      <definedName name="AGO" refersTo="#¡REF!"/>
      <definedName name="DIC" refersTo="#¡REF!"/>
      <definedName name="FEB" refersTo="#¡REF!"/>
      <definedName name="JUL" refersTo="#¡REF!"/>
      <definedName name="JUN" refersTo="#¡REF!"/>
      <definedName name="MAR" refersTo="#¡REF!"/>
      <definedName name="MAY" refersTo="#¡REF!"/>
      <definedName name="NOV" refersTo="#¡REF!"/>
      <definedName name="OCT" refersTo="#¡REF!"/>
      <definedName name="SEP" refersTo="#¡REF!"/>
    </defined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sheetData sheetId="30" refreshError="1"/>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sheetData sheetId="1"/>
      <sheetData sheetId="2"/>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2"/>
      <sheetName val="Pagado"/>
      <sheetName val="Presupuesto"/>
    </sheetNames>
    <sheetDataSet>
      <sheetData sheetId="0"/>
      <sheetData sheetId="1"/>
      <sheetData sheetId="2">
        <row r="1">
          <cell r="T1" t="str">
            <v>MES</v>
          </cell>
        </row>
        <row r="2">
          <cell r="T2">
            <v>11</v>
          </cell>
        </row>
        <row r="3">
          <cell r="T3">
            <v>11</v>
          </cell>
        </row>
        <row r="4">
          <cell r="T4">
            <v>11</v>
          </cell>
        </row>
        <row r="5">
          <cell r="T5">
            <v>11</v>
          </cell>
        </row>
        <row r="6">
          <cell r="T6">
            <v>11</v>
          </cell>
        </row>
        <row r="7">
          <cell r="T7">
            <v>11</v>
          </cell>
        </row>
        <row r="8">
          <cell r="T8">
            <v>11</v>
          </cell>
        </row>
        <row r="9">
          <cell r="T9">
            <v>11</v>
          </cell>
        </row>
        <row r="10">
          <cell r="T10">
            <v>11</v>
          </cell>
        </row>
        <row r="11">
          <cell r="T11">
            <v>11</v>
          </cell>
        </row>
        <row r="12">
          <cell r="T12">
            <v>11</v>
          </cell>
        </row>
        <row r="13">
          <cell r="T13">
            <v>11</v>
          </cell>
        </row>
        <row r="14">
          <cell r="T14">
            <v>11</v>
          </cell>
        </row>
        <row r="15">
          <cell r="T15">
            <v>11</v>
          </cell>
        </row>
        <row r="16">
          <cell r="T16">
            <v>11</v>
          </cell>
        </row>
        <row r="17">
          <cell r="T17">
            <v>11</v>
          </cell>
        </row>
        <row r="18">
          <cell r="T18">
            <v>11</v>
          </cell>
        </row>
        <row r="19">
          <cell r="T19">
            <v>11</v>
          </cell>
        </row>
        <row r="20">
          <cell r="T20">
            <v>11</v>
          </cell>
        </row>
        <row r="21">
          <cell r="T21">
            <v>11</v>
          </cell>
        </row>
        <row r="22">
          <cell r="T22">
            <v>11</v>
          </cell>
        </row>
        <row r="23">
          <cell r="T23">
            <v>11</v>
          </cell>
        </row>
        <row r="24">
          <cell r="T24">
            <v>11</v>
          </cell>
        </row>
        <row r="25">
          <cell r="T25">
            <v>11</v>
          </cell>
        </row>
        <row r="26">
          <cell r="T26">
            <v>11</v>
          </cell>
        </row>
        <row r="27">
          <cell r="T27">
            <v>11</v>
          </cell>
        </row>
        <row r="28">
          <cell r="T28">
            <v>11</v>
          </cell>
        </row>
        <row r="29">
          <cell r="T29">
            <v>11</v>
          </cell>
        </row>
        <row r="30">
          <cell r="T30">
            <v>11</v>
          </cell>
        </row>
        <row r="31">
          <cell r="T31">
            <v>11</v>
          </cell>
        </row>
        <row r="32">
          <cell r="T32">
            <v>11</v>
          </cell>
        </row>
        <row r="33">
          <cell r="T33">
            <v>11</v>
          </cell>
        </row>
        <row r="34">
          <cell r="T34">
            <v>11</v>
          </cell>
        </row>
        <row r="35">
          <cell r="T35">
            <v>11</v>
          </cell>
        </row>
        <row r="36">
          <cell r="T36">
            <v>11</v>
          </cell>
        </row>
        <row r="37">
          <cell r="T37">
            <v>11</v>
          </cell>
        </row>
        <row r="38">
          <cell r="T38">
            <v>11</v>
          </cell>
        </row>
        <row r="39">
          <cell r="T39">
            <v>11</v>
          </cell>
        </row>
        <row r="40">
          <cell r="T40">
            <v>11</v>
          </cell>
        </row>
        <row r="41">
          <cell r="T41">
            <v>11</v>
          </cell>
        </row>
        <row r="42">
          <cell r="T42">
            <v>11</v>
          </cell>
        </row>
        <row r="43">
          <cell r="T43">
            <v>11</v>
          </cell>
        </row>
        <row r="44">
          <cell r="T44">
            <v>11</v>
          </cell>
        </row>
        <row r="45">
          <cell r="T45">
            <v>11</v>
          </cell>
        </row>
        <row r="46">
          <cell r="T46">
            <v>11</v>
          </cell>
        </row>
        <row r="47">
          <cell r="T47">
            <v>11</v>
          </cell>
        </row>
        <row r="48">
          <cell r="T48">
            <v>11</v>
          </cell>
        </row>
        <row r="49">
          <cell r="T49">
            <v>11</v>
          </cell>
        </row>
        <row r="50">
          <cell r="T50">
            <v>11</v>
          </cell>
        </row>
        <row r="51">
          <cell r="T51">
            <v>11</v>
          </cell>
        </row>
        <row r="52">
          <cell r="T52">
            <v>11</v>
          </cell>
        </row>
        <row r="53">
          <cell r="T53">
            <v>11</v>
          </cell>
        </row>
        <row r="54">
          <cell r="T54">
            <v>11</v>
          </cell>
        </row>
        <row r="55">
          <cell r="T55">
            <v>11</v>
          </cell>
        </row>
        <row r="56">
          <cell r="T56">
            <v>11</v>
          </cell>
        </row>
        <row r="57">
          <cell r="T57">
            <v>11</v>
          </cell>
        </row>
        <row r="58">
          <cell r="T58">
            <v>11</v>
          </cell>
        </row>
        <row r="59">
          <cell r="T59">
            <v>11</v>
          </cell>
        </row>
        <row r="60">
          <cell r="T60">
            <v>11</v>
          </cell>
        </row>
        <row r="61">
          <cell r="T61">
            <v>11</v>
          </cell>
        </row>
        <row r="62">
          <cell r="T62">
            <v>11</v>
          </cell>
        </row>
        <row r="63">
          <cell r="T63">
            <v>11</v>
          </cell>
        </row>
        <row r="64">
          <cell r="T64">
            <v>11</v>
          </cell>
        </row>
        <row r="65">
          <cell r="T65">
            <v>11</v>
          </cell>
        </row>
        <row r="66">
          <cell r="T66">
            <v>11</v>
          </cell>
        </row>
        <row r="67">
          <cell r="T67">
            <v>11</v>
          </cell>
        </row>
        <row r="68">
          <cell r="T68">
            <v>11</v>
          </cell>
        </row>
        <row r="69">
          <cell r="T69">
            <v>11</v>
          </cell>
        </row>
        <row r="70">
          <cell r="T70">
            <v>11</v>
          </cell>
        </row>
        <row r="71">
          <cell r="T71">
            <v>11</v>
          </cell>
        </row>
        <row r="72">
          <cell r="T72">
            <v>11</v>
          </cell>
        </row>
        <row r="73">
          <cell r="T73">
            <v>11</v>
          </cell>
        </row>
        <row r="74">
          <cell r="T74">
            <v>11</v>
          </cell>
        </row>
        <row r="75">
          <cell r="T75">
            <v>11</v>
          </cell>
        </row>
        <row r="76">
          <cell r="T76">
            <v>11</v>
          </cell>
        </row>
        <row r="77">
          <cell r="T77">
            <v>11</v>
          </cell>
        </row>
        <row r="78">
          <cell r="T78">
            <v>11</v>
          </cell>
        </row>
        <row r="79">
          <cell r="T79">
            <v>11</v>
          </cell>
        </row>
        <row r="80">
          <cell r="T80">
            <v>11</v>
          </cell>
        </row>
        <row r="81">
          <cell r="T81">
            <v>11</v>
          </cell>
        </row>
        <row r="82">
          <cell r="T82">
            <v>11</v>
          </cell>
        </row>
        <row r="83">
          <cell r="T83">
            <v>11</v>
          </cell>
        </row>
        <row r="84">
          <cell r="T84">
            <v>11</v>
          </cell>
        </row>
        <row r="85">
          <cell r="T85">
            <v>11</v>
          </cell>
        </row>
        <row r="86">
          <cell r="T86">
            <v>11</v>
          </cell>
        </row>
        <row r="87">
          <cell r="T87">
            <v>11</v>
          </cell>
        </row>
        <row r="88">
          <cell r="T88">
            <v>11</v>
          </cell>
        </row>
        <row r="89">
          <cell r="T89">
            <v>11</v>
          </cell>
        </row>
        <row r="90">
          <cell r="T90">
            <v>11</v>
          </cell>
        </row>
        <row r="91">
          <cell r="T91">
            <v>11</v>
          </cell>
        </row>
        <row r="92">
          <cell r="T92">
            <v>11</v>
          </cell>
        </row>
        <row r="93">
          <cell r="T93">
            <v>11</v>
          </cell>
        </row>
        <row r="94">
          <cell r="T94">
            <v>11</v>
          </cell>
        </row>
        <row r="95">
          <cell r="T95">
            <v>11</v>
          </cell>
        </row>
        <row r="96">
          <cell r="T96">
            <v>11</v>
          </cell>
        </row>
        <row r="97">
          <cell r="T97">
            <v>11</v>
          </cell>
        </row>
        <row r="98">
          <cell r="T98">
            <v>11</v>
          </cell>
        </row>
        <row r="99">
          <cell r="T99">
            <v>11</v>
          </cell>
        </row>
        <row r="100">
          <cell r="T100">
            <v>11</v>
          </cell>
        </row>
        <row r="101">
          <cell r="T101">
            <v>11</v>
          </cell>
        </row>
        <row r="102">
          <cell r="T102">
            <v>11</v>
          </cell>
        </row>
        <row r="103">
          <cell r="T103">
            <v>11</v>
          </cell>
        </row>
        <row r="104">
          <cell r="T104">
            <v>11</v>
          </cell>
        </row>
        <row r="105">
          <cell r="T105">
            <v>11</v>
          </cell>
        </row>
        <row r="106">
          <cell r="T106">
            <v>11</v>
          </cell>
        </row>
        <row r="107">
          <cell r="T107">
            <v>11</v>
          </cell>
        </row>
        <row r="108">
          <cell r="T108">
            <v>11</v>
          </cell>
        </row>
        <row r="109">
          <cell r="T109">
            <v>11</v>
          </cell>
        </row>
        <row r="110">
          <cell r="T110">
            <v>11</v>
          </cell>
        </row>
        <row r="111">
          <cell r="T111">
            <v>11</v>
          </cell>
        </row>
        <row r="112">
          <cell r="T112">
            <v>11</v>
          </cell>
        </row>
        <row r="113">
          <cell r="T113">
            <v>11</v>
          </cell>
        </row>
        <row r="114">
          <cell r="T114">
            <v>11</v>
          </cell>
        </row>
        <row r="115">
          <cell r="T115">
            <v>11</v>
          </cell>
        </row>
        <row r="116">
          <cell r="T116">
            <v>11</v>
          </cell>
        </row>
        <row r="117">
          <cell r="T117">
            <v>11</v>
          </cell>
        </row>
        <row r="118">
          <cell r="T118">
            <v>11</v>
          </cell>
        </row>
        <row r="119">
          <cell r="T119">
            <v>11</v>
          </cell>
        </row>
        <row r="120">
          <cell r="T120">
            <v>11</v>
          </cell>
        </row>
        <row r="121">
          <cell r="T121">
            <v>11</v>
          </cell>
        </row>
        <row r="122">
          <cell r="T122">
            <v>11</v>
          </cell>
        </row>
        <row r="123">
          <cell r="T123">
            <v>11</v>
          </cell>
        </row>
        <row r="124">
          <cell r="T124">
            <v>11</v>
          </cell>
        </row>
        <row r="125">
          <cell r="T125">
            <v>11</v>
          </cell>
        </row>
        <row r="126">
          <cell r="T126">
            <v>11</v>
          </cell>
        </row>
        <row r="127">
          <cell r="T127">
            <v>11</v>
          </cell>
        </row>
        <row r="128">
          <cell r="T128">
            <v>11</v>
          </cell>
        </row>
        <row r="129">
          <cell r="T129">
            <v>11</v>
          </cell>
        </row>
        <row r="130">
          <cell r="T130">
            <v>11</v>
          </cell>
        </row>
        <row r="131">
          <cell r="T131">
            <v>11</v>
          </cell>
        </row>
        <row r="132">
          <cell r="T132">
            <v>11</v>
          </cell>
        </row>
        <row r="133">
          <cell r="T133">
            <v>11</v>
          </cell>
        </row>
        <row r="134">
          <cell r="T134">
            <v>11</v>
          </cell>
        </row>
        <row r="135">
          <cell r="T135">
            <v>11</v>
          </cell>
        </row>
        <row r="136">
          <cell r="T136">
            <v>11</v>
          </cell>
        </row>
        <row r="137">
          <cell r="T137">
            <v>11</v>
          </cell>
        </row>
        <row r="138">
          <cell r="T138">
            <v>11</v>
          </cell>
        </row>
        <row r="139">
          <cell r="T139">
            <v>11</v>
          </cell>
        </row>
        <row r="140">
          <cell r="T140">
            <v>11</v>
          </cell>
        </row>
        <row r="141">
          <cell r="T141">
            <v>11</v>
          </cell>
        </row>
        <row r="142">
          <cell r="T142">
            <v>11</v>
          </cell>
        </row>
        <row r="143">
          <cell r="T143">
            <v>11</v>
          </cell>
        </row>
        <row r="144">
          <cell r="T144">
            <v>11</v>
          </cell>
        </row>
        <row r="145">
          <cell r="T145">
            <v>11</v>
          </cell>
        </row>
        <row r="146">
          <cell r="T146">
            <v>11</v>
          </cell>
        </row>
        <row r="147">
          <cell r="T147">
            <v>11</v>
          </cell>
        </row>
        <row r="148">
          <cell r="T148">
            <v>11</v>
          </cell>
        </row>
        <row r="149">
          <cell r="T149">
            <v>11</v>
          </cell>
        </row>
        <row r="150">
          <cell r="T150">
            <v>11</v>
          </cell>
        </row>
        <row r="151">
          <cell r="T151">
            <v>11</v>
          </cell>
        </row>
        <row r="152">
          <cell r="T152">
            <v>11</v>
          </cell>
        </row>
        <row r="153">
          <cell r="T153">
            <v>11</v>
          </cell>
        </row>
        <row r="154">
          <cell r="T154">
            <v>11</v>
          </cell>
        </row>
        <row r="155">
          <cell r="T155">
            <v>11</v>
          </cell>
        </row>
        <row r="156">
          <cell r="T156">
            <v>11</v>
          </cell>
        </row>
        <row r="157">
          <cell r="T157">
            <v>11</v>
          </cell>
        </row>
        <row r="158">
          <cell r="T158">
            <v>11</v>
          </cell>
        </row>
        <row r="159">
          <cell r="T159">
            <v>11</v>
          </cell>
        </row>
        <row r="160">
          <cell r="T160">
            <v>11</v>
          </cell>
        </row>
        <row r="161">
          <cell r="T161">
            <v>11</v>
          </cell>
        </row>
        <row r="162">
          <cell r="T162">
            <v>11</v>
          </cell>
        </row>
        <row r="163">
          <cell r="T163">
            <v>11</v>
          </cell>
        </row>
        <row r="164">
          <cell r="T164">
            <v>11</v>
          </cell>
        </row>
        <row r="165">
          <cell r="T165">
            <v>11</v>
          </cell>
        </row>
        <row r="166">
          <cell r="T166">
            <v>11</v>
          </cell>
        </row>
        <row r="167">
          <cell r="T167">
            <v>11</v>
          </cell>
        </row>
        <row r="168">
          <cell r="T168">
            <v>11</v>
          </cell>
        </row>
        <row r="169">
          <cell r="T169">
            <v>11</v>
          </cell>
        </row>
        <row r="170">
          <cell r="T170">
            <v>11</v>
          </cell>
        </row>
        <row r="171">
          <cell r="T171">
            <v>11</v>
          </cell>
        </row>
        <row r="172">
          <cell r="T172">
            <v>11</v>
          </cell>
        </row>
        <row r="173">
          <cell r="T173">
            <v>11</v>
          </cell>
        </row>
        <row r="174">
          <cell r="T174">
            <v>11</v>
          </cell>
        </row>
        <row r="175">
          <cell r="T175">
            <v>11</v>
          </cell>
        </row>
        <row r="176">
          <cell r="T176">
            <v>11</v>
          </cell>
        </row>
        <row r="177">
          <cell r="T177">
            <v>11</v>
          </cell>
        </row>
        <row r="178">
          <cell r="T178">
            <v>11</v>
          </cell>
        </row>
        <row r="179">
          <cell r="T179">
            <v>11</v>
          </cell>
        </row>
        <row r="180">
          <cell r="T180">
            <v>11</v>
          </cell>
        </row>
        <row r="181">
          <cell r="T181">
            <v>11</v>
          </cell>
        </row>
        <row r="182">
          <cell r="T182">
            <v>11</v>
          </cell>
        </row>
        <row r="183">
          <cell r="T183">
            <v>11</v>
          </cell>
        </row>
        <row r="184">
          <cell r="T184">
            <v>11</v>
          </cell>
        </row>
        <row r="185">
          <cell r="T185">
            <v>11</v>
          </cell>
        </row>
        <row r="186">
          <cell r="T186">
            <v>11</v>
          </cell>
        </row>
        <row r="187">
          <cell r="T187">
            <v>11</v>
          </cell>
        </row>
        <row r="188">
          <cell r="T188">
            <v>11</v>
          </cell>
        </row>
        <row r="189">
          <cell r="T189">
            <v>11</v>
          </cell>
        </row>
        <row r="190">
          <cell r="T190">
            <v>11</v>
          </cell>
        </row>
        <row r="191">
          <cell r="T191">
            <v>11</v>
          </cell>
        </row>
        <row r="192">
          <cell r="T192">
            <v>11</v>
          </cell>
        </row>
        <row r="193">
          <cell r="T193">
            <v>11</v>
          </cell>
        </row>
        <row r="194">
          <cell r="T194">
            <v>11</v>
          </cell>
        </row>
        <row r="195">
          <cell r="T195">
            <v>11</v>
          </cell>
        </row>
        <row r="196">
          <cell r="T196">
            <v>11</v>
          </cell>
        </row>
        <row r="197">
          <cell r="T197">
            <v>11</v>
          </cell>
        </row>
        <row r="198">
          <cell r="T198">
            <v>11</v>
          </cell>
        </row>
        <row r="199">
          <cell r="T199">
            <v>11</v>
          </cell>
        </row>
        <row r="200">
          <cell r="T200">
            <v>11</v>
          </cell>
        </row>
        <row r="201">
          <cell r="T201">
            <v>11</v>
          </cell>
        </row>
        <row r="202">
          <cell r="T202">
            <v>11</v>
          </cell>
        </row>
        <row r="203">
          <cell r="T203">
            <v>11</v>
          </cell>
        </row>
        <row r="204">
          <cell r="T204">
            <v>11</v>
          </cell>
        </row>
        <row r="205">
          <cell r="T205">
            <v>11</v>
          </cell>
        </row>
        <row r="206">
          <cell r="T206">
            <v>11</v>
          </cell>
        </row>
        <row r="207">
          <cell r="T207">
            <v>11</v>
          </cell>
        </row>
        <row r="208">
          <cell r="T208">
            <v>11</v>
          </cell>
        </row>
        <row r="209">
          <cell r="T209">
            <v>11</v>
          </cell>
        </row>
        <row r="210">
          <cell r="T210">
            <v>11</v>
          </cell>
        </row>
        <row r="211">
          <cell r="T211">
            <v>11</v>
          </cell>
        </row>
        <row r="212">
          <cell r="T212">
            <v>11</v>
          </cell>
        </row>
        <row r="213">
          <cell r="T213">
            <v>11</v>
          </cell>
        </row>
        <row r="214">
          <cell r="T214">
            <v>11</v>
          </cell>
        </row>
        <row r="215">
          <cell r="T215">
            <v>11</v>
          </cell>
        </row>
        <row r="216">
          <cell r="T216">
            <v>11</v>
          </cell>
        </row>
        <row r="217">
          <cell r="T217">
            <v>11</v>
          </cell>
        </row>
        <row r="218">
          <cell r="T218">
            <v>11</v>
          </cell>
        </row>
        <row r="219">
          <cell r="T219">
            <v>11</v>
          </cell>
        </row>
        <row r="220">
          <cell r="T220">
            <v>11</v>
          </cell>
        </row>
        <row r="221">
          <cell r="T221">
            <v>11</v>
          </cell>
        </row>
        <row r="222">
          <cell r="T222">
            <v>11</v>
          </cell>
        </row>
        <row r="223">
          <cell r="T223">
            <v>11</v>
          </cell>
        </row>
        <row r="224">
          <cell r="T224">
            <v>11</v>
          </cell>
        </row>
        <row r="225">
          <cell r="T225">
            <v>11</v>
          </cell>
        </row>
        <row r="226">
          <cell r="T226">
            <v>11</v>
          </cell>
        </row>
        <row r="227">
          <cell r="T227">
            <v>11</v>
          </cell>
        </row>
        <row r="228">
          <cell r="T228">
            <v>11</v>
          </cell>
        </row>
        <row r="229">
          <cell r="T229">
            <v>11</v>
          </cell>
        </row>
        <row r="230">
          <cell r="T230">
            <v>11</v>
          </cell>
        </row>
        <row r="231">
          <cell r="T231">
            <v>11</v>
          </cell>
        </row>
        <row r="232">
          <cell r="T232">
            <v>11</v>
          </cell>
        </row>
        <row r="233">
          <cell r="T233">
            <v>11</v>
          </cell>
        </row>
        <row r="234">
          <cell r="T234">
            <v>11</v>
          </cell>
        </row>
        <row r="235">
          <cell r="T235">
            <v>11</v>
          </cell>
        </row>
        <row r="236">
          <cell r="T236">
            <v>11</v>
          </cell>
        </row>
        <row r="237">
          <cell r="T237">
            <v>11</v>
          </cell>
        </row>
        <row r="238">
          <cell r="T238">
            <v>11</v>
          </cell>
        </row>
        <row r="239">
          <cell r="T239">
            <v>11</v>
          </cell>
        </row>
        <row r="240">
          <cell r="T240">
            <v>11</v>
          </cell>
        </row>
        <row r="241">
          <cell r="T241">
            <v>11</v>
          </cell>
        </row>
        <row r="242">
          <cell r="T242">
            <v>11</v>
          </cell>
        </row>
        <row r="243">
          <cell r="T243">
            <v>11</v>
          </cell>
        </row>
        <row r="244">
          <cell r="T244">
            <v>11</v>
          </cell>
        </row>
        <row r="245">
          <cell r="T245">
            <v>11</v>
          </cell>
        </row>
        <row r="246">
          <cell r="T246">
            <v>11</v>
          </cell>
        </row>
        <row r="247">
          <cell r="T247">
            <v>11</v>
          </cell>
        </row>
        <row r="248">
          <cell r="T248">
            <v>11</v>
          </cell>
        </row>
        <row r="249">
          <cell r="T249">
            <v>11</v>
          </cell>
        </row>
        <row r="250">
          <cell r="T250">
            <v>11</v>
          </cell>
        </row>
        <row r="251">
          <cell r="T251">
            <v>11</v>
          </cell>
        </row>
        <row r="252">
          <cell r="T252">
            <v>11</v>
          </cell>
        </row>
        <row r="253">
          <cell r="T253">
            <v>11</v>
          </cell>
        </row>
        <row r="254">
          <cell r="T254">
            <v>11</v>
          </cell>
        </row>
        <row r="255">
          <cell r="T255">
            <v>11</v>
          </cell>
        </row>
        <row r="256">
          <cell r="T256">
            <v>11</v>
          </cell>
        </row>
        <row r="257">
          <cell r="T257">
            <v>11</v>
          </cell>
        </row>
        <row r="258">
          <cell r="T258">
            <v>11</v>
          </cell>
        </row>
        <row r="259">
          <cell r="T259">
            <v>11</v>
          </cell>
        </row>
        <row r="260">
          <cell r="T260">
            <v>11</v>
          </cell>
        </row>
        <row r="261">
          <cell r="T261">
            <v>11</v>
          </cell>
        </row>
        <row r="262">
          <cell r="T262">
            <v>11</v>
          </cell>
        </row>
        <row r="263">
          <cell r="T263">
            <v>11</v>
          </cell>
        </row>
        <row r="264">
          <cell r="T264">
            <v>11</v>
          </cell>
        </row>
        <row r="265">
          <cell r="T265">
            <v>11</v>
          </cell>
        </row>
        <row r="266">
          <cell r="T266">
            <v>11</v>
          </cell>
        </row>
        <row r="267">
          <cell r="T267">
            <v>11</v>
          </cell>
        </row>
        <row r="268">
          <cell r="T268">
            <v>11</v>
          </cell>
        </row>
        <row r="269">
          <cell r="T269">
            <v>11</v>
          </cell>
        </row>
        <row r="270">
          <cell r="T270">
            <v>11</v>
          </cell>
        </row>
        <row r="271">
          <cell r="T271">
            <v>11</v>
          </cell>
        </row>
        <row r="272">
          <cell r="T272">
            <v>11</v>
          </cell>
        </row>
        <row r="273">
          <cell r="T273">
            <v>11</v>
          </cell>
        </row>
        <row r="274">
          <cell r="T274">
            <v>11</v>
          </cell>
        </row>
        <row r="275">
          <cell r="T275">
            <v>11</v>
          </cell>
        </row>
        <row r="276">
          <cell r="T276">
            <v>11</v>
          </cell>
        </row>
        <row r="277">
          <cell r="T277">
            <v>11</v>
          </cell>
        </row>
        <row r="278">
          <cell r="T278">
            <v>11</v>
          </cell>
        </row>
        <row r="279">
          <cell r="T279">
            <v>11</v>
          </cell>
        </row>
        <row r="280">
          <cell r="T280">
            <v>11</v>
          </cell>
        </row>
        <row r="281">
          <cell r="T281">
            <v>11</v>
          </cell>
        </row>
        <row r="282">
          <cell r="T282">
            <v>11</v>
          </cell>
        </row>
        <row r="283">
          <cell r="T283">
            <v>11</v>
          </cell>
        </row>
        <row r="284">
          <cell r="T284">
            <v>11</v>
          </cell>
        </row>
        <row r="285">
          <cell r="T285">
            <v>11</v>
          </cell>
        </row>
        <row r="286">
          <cell r="T286">
            <v>11</v>
          </cell>
        </row>
        <row r="287">
          <cell r="T287">
            <v>11</v>
          </cell>
        </row>
        <row r="288">
          <cell r="T288">
            <v>11</v>
          </cell>
        </row>
        <row r="289">
          <cell r="T289">
            <v>11</v>
          </cell>
        </row>
        <row r="290">
          <cell r="T290">
            <v>11</v>
          </cell>
        </row>
        <row r="291">
          <cell r="T291">
            <v>11</v>
          </cell>
        </row>
        <row r="292">
          <cell r="T292">
            <v>11</v>
          </cell>
        </row>
        <row r="293">
          <cell r="T293">
            <v>11</v>
          </cell>
        </row>
        <row r="294">
          <cell r="T294">
            <v>11</v>
          </cell>
        </row>
        <row r="295">
          <cell r="T295">
            <v>11</v>
          </cell>
        </row>
        <row r="296">
          <cell r="T296">
            <v>11</v>
          </cell>
        </row>
        <row r="297">
          <cell r="T297">
            <v>11</v>
          </cell>
        </row>
        <row r="298">
          <cell r="T298">
            <v>11</v>
          </cell>
        </row>
        <row r="299">
          <cell r="T299">
            <v>11</v>
          </cell>
        </row>
        <row r="300">
          <cell r="T300">
            <v>11</v>
          </cell>
        </row>
        <row r="301">
          <cell r="T301">
            <v>11</v>
          </cell>
        </row>
        <row r="302">
          <cell r="T302">
            <v>11</v>
          </cell>
        </row>
        <row r="303">
          <cell r="T303">
            <v>11</v>
          </cell>
        </row>
        <row r="304">
          <cell r="T304">
            <v>11</v>
          </cell>
        </row>
        <row r="305">
          <cell r="T305">
            <v>11</v>
          </cell>
        </row>
        <row r="306">
          <cell r="T306">
            <v>11</v>
          </cell>
        </row>
        <row r="307">
          <cell r="T307">
            <v>11</v>
          </cell>
        </row>
        <row r="308">
          <cell r="T308">
            <v>11</v>
          </cell>
        </row>
        <row r="309">
          <cell r="T309">
            <v>11</v>
          </cell>
        </row>
        <row r="310">
          <cell r="T310">
            <v>11</v>
          </cell>
        </row>
        <row r="311">
          <cell r="T311">
            <v>11</v>
          </cell>
        </row>
        <row r="312">
          <cell r="T312">
            <v>11</v>
          </cell>
        </row>
        <row r="313">
          <cell r="T313">
            <v>11</v>
          </cell>
        </row>
        <row r="314">
          <cell r="T314">
            <v>11</v>
          </cell>
        </row>
        <row r="315">
          <cell r="T315">
            <v>11</v>
          </cell>
        </row>
        <row r="316">
          <cell r="T316">
            <v>11</v>
          </cell>
        </row>
        <row r="317">
          <cell r="T317">
            <v>11</v>
          </cell>
        </row>
        <row r="318">
          <cell r="T318">
            <v>11</v>
          </cell>
        </row>
        <row r="319">
          <cell r="T319">
            <v>11</v>
          </cell>
        </row>
        <row r="320">
          <cell r="T320">
            <v>11</v>
          </cell>
        </row>
        <row r="321">
          <cell r="T321">
            <v>11</v>
          </cell>
        </row>
        <row r="322">
          <cell r="T322">
            <v>11</v>
          </cell>
        </row>
        <row r="323">
          <cell r="T323">
            <v>11</v>
          </cell>
        </row>
        <row r="324">
          <cell r="T324">
            <v>11</v>
          </cell>
        </row>
        <row r="325">
          <cell r="T325">
            <v>11</v>
          </cell>
        </row>
        <row r="326">
          <cell r="T326">
            <v>11</v>
          </cell>
        </row>
        <row r="327">
          <cell r="T327">
            <v>11</v>
          </cell>
        </row>
        <row r="328">
          <cell r="T328">
            <v>11</v>
          </cell>
        </row>
        <row r="329">
          <cell r="T329">
            <v>11</v>
          </cell>
        </row>
        <row r="330">
          <cell r="T330">
            <v>11</v>
          </cell>
        </row>
        <row r="331">
          <cell r="T331">
            <v>11</v>
          </cell>
        </row>
        <row r="332">
          <cell r="T332">
            <v>11</v>
          </cell>
        </row>
        <row r="333">
          <cell r="T333">
            <v>11</v>
          </cell>
        </row>
        <row r="334">
          <cell r="T334">
            <v>11</v>
          </cell>
        </row>
        <row r="335">
          <cell r="T335">
            <v>11</v>
          </cell>
        </row>
        <row r="336">
          <cell r="T336">
            <v>11</v>
          </cell>
        </row>
        <row r="337">
          <cell r="T337">
            <v>11</v>
          </cell>
        </row>
        <row r="338">
          <cell r="T338">
            <v>11</v>
          </cell>
        </row>
        <row r="339">
          <cell r="T339">
            <v>11</v>
          </cell>
        </row>
        <row r="340">
          <cell r="T340">
            <v>11</v>
          </cell>
        </row>
        <row r="341">
          <cell r="T341">
            <v>11</v>
          </cell>
        </row>
        <row r="342">
          <cell r="T342">
            <v>11</v>
          </cell>
        </row>
        <row r="343">
          <cell r="T343">
            <v>11</v>
          </cell>
        </row>
        <row r="344">
          <cell r="T344">
            <v>11</v>
          </cell>
        </row>
        <row r="345">
          <cell r="T345">
            <v>11</v>
          </cell>
        </row>
        <row r="346">
          <cell r="T346">
            <v>11</v>
          </cell>
        </row>
        <row r="347">
          <cell r="T347">
            <v>11</v>
          </cell>
        </row>
        <row r="348">
          <cell r="T348">
            <v>11</v>
          </cell>
        </row>
        <row r="349">
          <cell r="T349">
            <v>11</v>
          </cell>
        </row>
        <row r="350">
          <cell r="T350">
            <v>11</v>
          </cell>
        </row>
        <row r="351">
          <cell r="T351">
            <v>11</v>
          </cell>
        </row>
        <row r="352">
          <cell r="T352">
            <v>11</v>
          </cell>
        </row>
        <row r="353">
          <cell r="T353">
            <v>11</v>
          </cell>
        </row>
        <row r="354">
          <cell r="T354">
            <v>11</v>
          </cell>
        </row>
        <row r="355">
          <cell r="T355">
            <v>11</v>
          </cell>
        </row>
        <row r="356">
          <cell r="T356">
            <v>11</v>
          </cell>
        </row>
        <row r="357">
          <cell r="T357">
            <v>11</v>
          </cell>
        </row>
        <row r="358">
          <cell r="T358">
            <v>11</v>
          </cell>
        </row>
        <row r="359">
          <cell r="T359">
            <v>11</v>
          </cell>
        </row>
        <row r="360">
          <cell r="T360">
            <v>11</v>
          </cell>
        </row>
        <row r="361">
          <cell r="T361">
            <v>11</v>
          </cell>
        </row>
        <row r="362">
          <cell r="T362">
            <v>11</v>
          </cell>
        </row>
        <row r="363">
          <cell r="T363">
            <v>11</v>
          </cell>
        </row>
        <row r="364">
          <cell r="T364">
            <v>11</v>
          </cell>
        </row>
        <row r="365">
          <cell r="T365">
            <v>11</v>
          </cell>
        </row>
        <row r="366">
          <cell r="T366">
            <v>11</v>
          </cell>
        </row>
        <row r="367">
          <cell r="T367">
            <v>11</v>
          </cell>
        </row>
        <row r="368">
          <cell r="T368">
            <v>11</v>
          </cell>
        </row>
        <row r="369">
          <cell r="T369">
            <v>11</v>
          </cell>
        </row>
        <row r="370">
          <cell r="T370">
            <v>11</v>
          </cell>
        </row>
        <row r="371">
          <cell r="T371">
            <v>11</v>
          </cell>
        </row>
        <row r="372">
          <cell r="T372">
            <v>11</v>
          </cell>
        </row>
        <row r="373">
          <cell r="T373">
            <v>11</v>
          </cell>
        </row>
        <row r="374">
          <cell r="T374">
            <v>11</v>
          </cell>
        </row>
        <row r="375">
          <cell r="T375">
            <v>11</v>
          </cell>
        </row>
        <row r="376">
          <cell r="T376">
            <v>11</v>
          </cell>
        </row>
        <row r="377">
          <cell r="T377">
            <v>11</v>
          </cell>
        </row>
        <row r="378">
          <cell r="T378">
            <v>11</v>
          </cell>
        </row>
        <row r="379">
          <cell r="T379">
            <v>11</v>
          </cell>
        </row>
        <row r="380">
          <cell r="T380">
            <v>11</v>
          </cell>
        </row>
        <row r="381">
          <cell r="T381">
            <v>11</v>
          </cell>
        </row>
        <row r="382">
          <cell r="T382">
            <v>11</v>
          </cell>
        </row>
        <row r="383">
          <cell r="T383">
            <v>11</v>
          </cell>
        </row>
        <row r="384">
          <cell r="T384">
            <v>11</v>
          </cell>
        </row>
        <row r="385">
          <cell r="T385">
            <v>11</v>
          </cell>
        </row>
        <row r="386">
          <cell r="T386">
            <v>11</v>
          </cell>
        </row>
        <row r="387">
          <cell r="T387">
            <v>11</v>
          </cell>
        </row>
        <row r="388">
          <cell r="T388">
            <v>11</v>
          </cell>
        </row>
        <row r="389">
          <cell r="T389">
            <v>11</v>
          </cell>
        </row>
        <row r="390">
          <cell r="T390">
            <v>11</v>
          </cell>
        </row>
        <row r="391">
          <cell r="T391">
            <v>11</v>
          </cell>
        </row>
        <row r="392">
          <cell r="T392">
            <v>11</v>
          </cell>
        </row>
        <row r="393">
          <cell r="T393">
            <v>11</v>
          </cell>
        </row>
        <row r="394">
          <cell r="T394">
            <v>11</v>
          </cell>
        </row>
        <row r="395">
          <cell r="T395">
            <v>11</v>
          </cell>
        </row>
        <row r="396">
          <cell r="T396">
            <v>11</v>
          </cell>
        </row>
        <row r="397">
          <cell r="T397">
            <v>11</v>
          </cell>
        </row>
        <row r="398">
          <cell r="T398">
            <v>11</v>
          </cell>
        </row>
        <row r="399">
          <cell r="T399">
            <v>11</v>
          </cell>
        </row>
        <row r="400">
          <cell r="T400">
            <v>11</v>
          </cell>
        </row>
        <row r="401">
          <cell r="T401">
            <v>11</v>
          </cell>
        </row>
        <row r="402">
          <cell r="T402">
            <v>11</v>
          </cell>
        </row>
        <row r="403">
          <cell r="T403">
            <v>11</v>
          </cell>
        </row>
        <row r="404">
          <cell r="T404">
            <v>11</v>
          </cell>
        </row>
        <row r="405">
          <cell r="T405">
            <v>11</v>
          </cell>
        </row>
        <row r="406">
          <cell r="T406">
            <v>11</v>
          </cell>
        </row>
        <row r="407">
          <cell r="T407">
            <v>11</v>
          </cell>
        </row>
        <row r="408">
          <cell r="T408">
            <v>11</v>
          </cell>
        </row>
        <row r="409">
          <cell r="T409">
            <v>11</v>
          </cell>
        </row>
        <row r="410">
          <cell r="T410">
            <v>11</v>
          </cell>
        </row>
        <row r="411">
          <cell r="T411">
            <v>11</v>
          </cell>
        </row>
        <row r="412">
          <cell r="T412">
            <v>11</v>
          </cell>
        </row>
        <row r="413">
          <cell r="T413">
            <v>11</v>
          </cell>
        </row>
        <row r="414">
          <cell r="T414">
            <v>11</v>
          </cell>
        </row>
        <row r="415">
          <cell r="T415">
            <v>11</v>
          </cell>
        </row>
        <row r="416">
          <cell r="T416">
            <v>11</v>
          </cell>
        </row>
        <row r="417">
          <cell r="T417">
            <v>11</v>
          </cell>
        </row>
        <row r="418">
          <cell r="T418">
            <v>11</v>
          </cell>
        </row>
        <row r="419">
          <cell r="T419">
            <v>11</v>
          </cell>
        </row>
        <row r="420">
          <cell r="T420">
            <v>11</v>
          </cell>
        </row>
        <row r="421">
          <cell r="T421">
            <v>11</v>
          </cell>
        </row>
        <row r="422">
          <cell r="T422">
            <v>11</v>
          </cell>
        </row>
        <row r="423">
          <cell r="T423">
            <v>11</v>
          </cell>
        </row>
        <row r="424">
          <cell r="T424">
            <v>11</v>
          </cell>
        </row>
        <row r="425">
          <cell r="T425">
            <v>11</v>
          </cell>
        </row>
        <row r="426">
          <cell r="T426">
            <v>11</v>
          </cell>
        </row>
        <row r="427">
          <cell r="T427">
            <v>11</v>
          </cell>
        </row>
        <row r="428">
          <cell r="T428">
            <v>11</v>
          </cell>
        </row>
        <row r="429">
          <cell r="T429">
            <v>11</v>
          </cell>
        </row>
        <row r="430">
          <cell r="T430">
            <v>11</v>
          </cell>
        </row>
        <row r="431">
          <cell r="T431">
            <v>11</v>
          </cell>
        </row>
        <row r="432">
          <cell r="T432">
            <v>11</v>
          </cell>
        </row>
        <row r="433">
          <cell r="T433">
            <v>11</v>
          </cell>
        </row>
        <row r="434">
          <cell r="T434">
            <v>11</v>
          </cell>
        </row>
        <row r="435">
          <cell r="T435">
            <v>11</v>
          </cell>
        </row>
        <row r="436">
          <cell r="T436">
            <v>11</v>
          </cell>
        </row>
        <row r="437">
          <cell r="T437">
            <v>11</v>
          </cell>
        </row>
        <row r="438">
          <cell r="T438">
            <v>11</v>
          </cell>
        </row>
        <row r="439">
          <cell r="T439">
            <v>11</v>
          </cell>
        </row>
        <row r="440">
          <cell r="T440">
            <v>11</v>
          </cell>
        </row>
        <row r="441">
          <cell r="T441">
            <v>11</v>
          </cell>
        </row>
        <row r="442">
          <cell r="T442">
            <v>11</v>
          </cell>
        </row>
        <row r="443">
          <cell r="T443">
            <v>11</v>
          </cell>
        </row>
        <row r="444">
          <cell r="T444">
            <v>11</v>
          </cell>
        </row>
        <row r="445">
          <cell r="T445">
            <v>11</v>
          </cell>
        </row>
        <row r="446">
          <cell r="T446">
            <v>11</v>
          </cell>
        </row>
        <row r="447">
          <cell r="T447">
            <v>11</v>
          </cell>
        </row>
        <row r="448">
          <cell r="T448">
            <v>11</v>
          </cell>
        </row>
        <row r="449">
          <cell r="T449">
            <v>11</v>
          </cell>
        </row>
        <row r="450">
          <cell r="T450">
            <v>11</v>
          </cell>
        </row>
        <row r="451">
          <cell r="T451">
            <v>11</v>
          </cell>
        </row>
        <row r="452">
          <cell r="T452">
            <v>11</v>
          </cell>
        </row>
        <row r="453">
          <cell r="T453">
            <v>11</v>
          </cell>
        </row>
        <row r="454">
          <cell r="T454">
            <v>11</v>
          </cell>
        </row>
        <row r="455">
          <cell r="T455">
            <v>11</v>
          </cell>
        </row>
        <row r="456">
          <cell r="T456">
            <v>11</v>
          </cell>
        </row>
        <row r="457">
          <cell r="T457">
            <v>11</v>
          </cell>
        </row>
        <row r="458">
          <cell r="T458">
            <v>11</v>
          </cell>
        </row>
        <row r="459">
          <cell r="T459">
            <v>11</v>
          </cell>
        </row>
        <row r="460">
          <cell r="T460">
            <v>11</v>
          </cell>
        </row>
        <row r="461">
          <cell r="T461">
            <v>11</v>
          </cell>
        </row>
        <row r="462">
          <cell r="T462">
            <v>11</v>
          </cell>
        </row>
        <row r="463">
          <cell r="T463">
            <v>11</v>
          </cell>
        </row>
        <row r="464">
          <cell r="T464">
            <v>11</v>
          </cell>
        </row>
        <row r="465">
          <cell r="T465">
            <v>11</v>
          </cell>
        </row>
        <row r="466">
          <cell r="T466">
            <v>11</v>
          </cell>
        </row>
        <row r="467">
          <cell r="T467">
            <v>11</v>
          </cell>
        </row>
        <row r="468">
          <cell r="T468">
            <v>11</v>
          </cell>
        </row>
        <row r="469">
          <cell r="T469">
            <v>11</v>
          </cell>
        </row>
        <row r="470">
          <cell r="T470">
            <v>11</v>
          </cell>
        </row>
        <row r="471">
          <cell r="T471">
            <v>11</v>
          </cell>
        </row>
        <row r="472">
          <cell r="T472">
            <v>11</v>
          </cell>
        </row>
        <row r="473">
          <cell r="T473">
            <v>11</v>
          </cell>
        </row>
        <row r="474">
          <cell r="T474">
            <v>11</v>
          </cell>
        </row>
        <row r="475">
          <cell r="T475">
            <v>11</v>
          </cell>
        </row>
        <row r="476">
          <cell r="T476">
            <v>11</v>
          </cell>
        </row>
        <row r="477">
          <cell r="T477">
            <v>11</v>
          </cell>
        </row>
        <row r="478">
          <cell r="T478">
            <v>11</v>
          </cell>
        </row>
        <row r="479">
          <cell r="T479">
            <v>11</v>
          </cell>
        </row>
        <row r="480">
          <cell r="T480">
            <v>11</v>
          </cell>
        </row>
        <row r="481">
          <cell r="T481">
            <v>11</v>
          </cell>
        </row>
        <row r="482">
          <cell r="T482">
            <v>11</v>
          </cell>
        </row>
        <row r="483">
          <cell r="T483">
            <v>11</v>
          </cell>
        </row>
        <row r="484">
          <cell r="T484">
            <v>11</v>
          </cell>
        </row>
        <row r="485">
          <cell r="T485">
            <v>11</v>
          </cell>
        </row>
        <row r="486">
          <cell r="T486">
            <v>11</v>
          </cell>
        </row>
        <row r="487">
          <cell r="T487">
            <v>11</v>
          </cell>
        </row>
        <row r="488">
          <cell r="T488">
            <v>11</v>
          </cell>
        </row>
        <row r="489">
          <cell r="T489">
            <v>11</v>
          </cell>
        </row>
        <row r="490">
          <cell r="T490">
            <v>11</v>
          </cell>
        </row>
        <row r="491">
          <cell r="T491">
            <v>11</v>
          </cell>
        </row>
        <row r="492">
          <cell r="T492">
            <v>11</v>
          </cell>
        </row>
        <row r="493">
          <cell r="T493">
            <v>11</v>
          </cell>
        </row>
        <row r="494">
          <cell r="T494">
            <v>11</v>
          </cell>
        </row>
        <row r="495">
          <cell r="T495">
            <v>11</v>
          </cell>
        </row>
        <row r="496">
          <cell r="T496">
            <v>11</v>
          </cell>
        </row>
        <row r="497">
          <cell r="T497">
            <v>11</v>
          </cell>
        </row>
        <row r="498">
          <cell r="T498">
            <v>11</v>
          </cell>
        </row>
        <row r="499">
          <cell r="T499">
            <v>11</v>
          </cell>
        </row>
        <row r="500">
          <cell r="T500">
            <v>11</v>
          </cell>
        </row>
        <row r="501">
          <cell r="T501">
            <v>11</v>
          </cell>
        </row>
        <row r="502">
          <cell r="T502">
            <v>11</v>
          </cell>
        </row>
        <row r="503">
          <cell r="T503">
            <v>11</v>
          </cell>
        </row>
        <row r="504">
          <cell r="T504">
            <v>11</v>
          </cell>
        </row>
        <row r="505">
          <cell r="T505">
            <v>11</v>
          </cell>
        </row>
        <row r="506">
          <cell r="T506">
            <v>11</v>
          </cell>
        </row>
        <row r="507">
          <cell r="T507">
            <v>11</v>
          </cell>
        </row>
        <row r="508">
          <cell r="T508">
            <v>11</v>
          </cell>
        </row>
        <row r="509">
          <cell r="T509">
            <v>11</v>
          </cell>
        </row>
        <row r="510">
          <cell r="T510">
            <v>11</v>
          </cell>
        </row>
        <row r="511">
          <cell r="T511">
            <v>10</v>
          </cell>
        </row>
        <row r="512">
          <cell r="T512">
            <v>10</v>
          </cell>
        </row>
        <row r="513">
          <cell r="T513">
            <v>10</v>
          </cell>
        </row>
        <row r="514">
          <cell r="T514">
            <v>10</v>
          </cell>
        </row>
        <row r="515">
          <cell r="T515">
            <v>10</v>
          </cell>
        </row>
        <row r="516">
          <cell r="T516">
            <v>10</v>
          </cell>
        </row>
        <row r="517">
          <cell r="T517">
            <v>10</v>
          </cell>
        </row>
        <row r="518">
          <cell r="T518">
            <v>10</v>
          </cell>
        </row>
        <row r="519">
          <cell r="T519">
            <v>10</v>
          </cell>
        </row>
        <row r="520">
          <cell r="T520">
            <v>10</v>
          </cell>
        </row>
        <row r="521">
          <cell r="T521">
            <v>10</v>
          </cell>
        </row>
        <row r="522">
          <cell r="T522">
            <v>10</v>
          </cell>
        </row>
        <row r="523">
          <cell r="T523">
            <v>10</v>
          </cell>
        </row>
        <row r="524">
          <cell r="T524">
            <v>10</v>
          </cell>
        </row>
        <row r="525">
          <cell r="T525">
            <v>10</v>
          </cell>
        </row>
        <row r="526">
          <cell r="T526">
            <v>10</v>
          </cell>
        </row>
        <row r="527">
          <cell r="T527">
            <v>10</v>
          </cell>
        </row>
        <row r="528">
          <cell r="T528">
            <v>10</v>
          </cell>
        </row>
        <row r="529">
          <cell r="T529">
            <v>10</v>
          </cell>
        </row>
        <row r="530">
          <cell r="T530">
            <v>10</v>
          </cell>
        </row>
        <row r="531">
          <cell r="T531">
            <v>10</v>
          </cell>
        </row>
        <row r="532">
          <cell r="T532">
            <v>10</v>
          </cell>
        </row>
        <row r="533">
          <cell r="T533">
            <v>10</v>
          </cell>
        </row>
        <row r="534">
          <cell r="T534">
            <v>10</v>
          </cell>
        </row>
        <row r="535">
          <cell r="T535">
            <v>10</v>
          </cell>
        </row>
        <row r="536">
          <cell r="T536">
            <v>10</v>
          </cell>
        </row>
        <row r="537">
          <cell r="T537">
            <v>10</v>
          </cell>
        </row>
        <row r="538">
          <cell r="T538">
            <v>10</v>
          </cell>
        </row>
        <row r="539">
          <cell r="T539">
            <v>10</v>
          </cell>
        </row>
        <row r="540">
          <cell r="T540">
            <v>10</v>
          </cell>
        </row>
        <row r="541">
          <cell r="T541">
            <v>10</v>
          </cell>
        </row>
        <row r="542">
          <cell r="T542">
            <v>10</v>
          </cell>
        </row>
        <row r="543">
          <cell r="T543">
            <v>10</v>
          </cell>
        </row>
        <row r="544">
          <cell r="T544">
            <v>10</v>
          </cell>
        </row>
        <row r="545">
          <cell r="T545">
            <v>10</v>
          </cell>
        </row>
        <row r="546">
          <cell r="T546">
            <v>10</v>
          </cell>
        </row>
        <row r="547">
          <cell r="T547">
            <v>10</v>
          </cell>
        </row>
        <row r="548">
          <cell r="T548">
            <v>10</v>
          </cell>
        </row>
        <row r="549">
          <cell r="T549">
            <v>10</v>
          </cell>
        </row>
        <row r="550">
          <cell r="T550">
            <v>10</v>
          </cell>
        </row>
        <row r="551">
          <cell r="T551">
            <v>10</v>
          </cell>
        </row>
        <row r="552">
          <cell r="T552">
            <v>10</v>
          </cell>
        </row>
        <row r="553">
          <cell r="T553">
            <v>10</v>
          </cell>
        </row>
        <row r="554">
          <cell r="T554">
            <v>10</v>
          </cell>
        </row>
        <row r="555">
          <cell r="T555">
            <v>10</v>
          </cell>
        </row>
        <row r="556">
          <cell r="T556">
            <v>10</v>
          </cell>
        </row>
        <row r="557">
          <cell r="T557">
            <v>10</v>
          </cell>
        </row>
        <row r="558">
          <cell r="T558">
            <v>10</v>
          </cell>
        </row>
        <row r="559">
          <cell r="T559">
            <v>10</v>
          </cell>
        </row>
        <row r="560">
          <cell r="T560">
            <v>10</v>
          </cell>
        </row>
        <row r="561">
          <cell r="T561">
            <v>10</v>
          </cell>
        </row>
        <row r="562">
          <cell r="T562">
            <v>10</v>
          </cell>
        </row>
        <row r="563">
          <cell r="T563">
            <v>10</v>
          </cell>
        </row>
        <row r="564">
          <cell r="T564">
            <v>10</v>
          </cell>
        </row>
        <row r="565">
          <cell r="T565">
            <v>10</v>
          </cell>
        </row>
        <row r="566">
          <cell r="T566">
            <v>10</v>
          </cell>
        </row>
        <row r="567">
          <cell r="T567">
            <v>10</v>
          </cell>
        </row>
        <row r="568">
          <cell r="T568">
            <v>10</v>
          </cell>
        </row>
        <row r="569">
          <cell r="T569">
            <v>10</v>
          </cell>
        </row>
        <row r="570">
          <cell r="T570">
            <v>10</v>
          </cell>
        </row>
        <row r="571">
          <cell r="T571">
            <v>10</v>
          </cell>
        </row>
        <row r="572">
          <cell r="T572">
            <v>10</v>
          </cell>
        </row>
        <row r="573">
          <cell r="T573">
            <v>10</v>
          </cell>
        </row>
        <row r="574">
          <cell r="T574">
            <v>10</v>
          </cell>
        </row>
        <row r="575">
          <cell r="T575">
            <v>10</v>
          </cell>
        </row>
        <row r="576">
          <cell r="T576">
            <v>10</v>
          </cell>
        </row>
        <row r="577">
          <cell r="T577">
            <v>10</v>
          </cell>
        </row>
        <row r="578">
          <cell r="T578">
            <v>10</v>
          </cell>
        </row>
        <row r="579">
          <cell r="T579">
            <v>10</v>
          </cell>
        </row>
        <row r="580">
          <cell r="T580">
            <v>10</v>
          </cell>
        </row>
        <row r="581">
          <cell r="T581">
            <v>10</v>
          </cell>
        </row>
        <row r="582">
          <cell r="T582">
            <v>10</v>
          </cell>
        </row>
        <row r="583">
          <cell r="T583">
            <v>10</v>
          </cell>
        </row>
        <row r="584">
          <cell r="T584">
            <v>10</v>
          </cell>
        </row>
        <row r="585">
          <cell r="T585">
            <v>10</v>
          </cell>
        </row>
        <row r="586">
          <cell r="T586">
            <v>10</v>
          </cell>
        </row>
        <row r="587">
          <cell r="T587">
            <v>10</v>
          </cell>
        </row>
        <row r="588">
          <cell r="T588">
            <v>10</v>
          </cell>
        </row>
        <row r="589">
          <cell r="T589">
            <v>10</v>
          </cell>
        </row>
        <row r="590">
          <cell r="T590">
            <v>10</v>
          </cell>
        </row>
        <row r="591">
          <cell r="T591">
            <v>10</v>
          </cell>
        </row>
        <row r="592">
          <cell r="T592">
            <v>10</v>
          </cell>
        </row>
        <row r="593">
          <cell r="T593">
            <v>10</v>
          </cell>
        </row>
        <row r="594">
          <cell r="T594">
            <v>10</v>
          </cell>
        </row>
        <row r="595">
          <cell r="T595">
            <v>10</v>
          </cell>
        </row>
        <row r="596">
          <cell r="T596">
            <v>10</v>
          </cell>
        </row>
        <row r="597">
          <cell r="T597">
            <v>10</v>
          </cell>
        </row>
        <row r="598">
          <cell r="T598">
            <v>10</v>
          </cell>
        </row>
        <row r="599">
          <cell r="T599">
            <v>10</v>
          </cell>
        </row>
        <row r="600">
          <cell r="T600">
            <v>10</v>
          </cell>
        </row>
        <row r="601">
          <cell r="T601">
            <v>10</v>
          </cell>
        </row>
        <row r="602">
          <cell r="T602">
            <v>10</v>
          </cell>
        </row>
        <row r="603">
          <cell r="T603">
            <v>10</v>
          </cell>
        </row>
        <row r="604">
          <cell r="T604">
            <v>10</v>
          </cell>
        </row>
        <row r="605">
          <cell r="T605">
            <v>10</v>
          </cell>
        </row>
        <row r="606">
          <cell r="T606">
            <v>10</v>
          </cell>
        </row>
        <row r="607">
          <cell r="T607">
            <v>10</v>
          </cell>
        </row>
        <row r="608">
          <cell r="T608">
            <v>10</v>
          </cell>
        </row>
        <row r="609">
          <cell r="T609">
            <v>10</v>
          </cell>
        </row>
        <row r="610">
          <cell r="T610">
            <v>10</v>
          </cell>
        </row>
        <row r="611">
          <cell r="T611">
            <v>10</v>
          </cell>
        </row>
        <row r="612">
          <cell r="T612">
            <v>10</v>
          </cell>
        </row>
        <row r="613">
          <cell r="T613">
            <v>10</v>
          </cell>
        </row>
        <row r="614">
          <cell r="T614">
            <v>10</v>
          </cell>
        </row>
        <row r="615">
          <cell r="T615">
            <v>10</v>
          </cell>
        </row>
        <row r="616">
          <cell r="T616">
            <v>10</v>
          </cell>
        </row>
        <row r="617">
          <cell r="T617">
            <v>10</v>
          </cell>
        </row>
        <row r="618">
          <cell r="T618">
            <v>10</v>
          </cell>
        </row>
        <row r="619">
          <cell r="T619">
            <v>10</v>
          </cell>
        </row>
        <row r="620">
          <cell r="T620">
            <v>10</v>
          </cell>
        </row>
        <row r="621">
          <cell r="T621">
            <v>10</v>
          </cell>
        </row>
        <row r="622">
          <cell r="T622">
            <v>10</v>
          </cell>
        </row>
        <row r="623">
          <cell r="T623">
            <v>10</v>
          </cell>
        </row>
        <row r="624">
          <cell r="T624">
            <v>10</v>
          </cell>
        </row>
        <row r="625">
          <cell r="T625">
            <v>10</v>
          </cell>
        </row>
        <row r="626">
          <cell r="T626">
            <v>10</v>
          </cell>
        </row>
        <row r="627">
          <cell r="T627">
            <v>10</v>
          </cell>
        </row>
        <row r="628">
          <cell r="T628">
            <v>10</v>
          </cell>
        </row>
        <row r="629">
          <cell r="T629">
            <v>10</v>
          </cell>
        </row>
        <row r="630">
          <cell r="T630">
            <v>10</v>
          </cell>
        </row>
        <row r="631">
          <cell r="T631">
            <v>10</v>
          </cell>
        </row>
        <row r="632">
          <cell r="T632">
            <v>10</v>
          </cell>
        </row>
        <row r="633">
          <cell r="T633">
            <v>10</v>
          </cell>
        </row>
        <row r="634">
          <cell r="T634">
            <v>10</v>
          </cell>
        </row>
        <row r="635">
          <cell r="T635">
            <v>10</v>
          </cell>
        </row>
        <row r="636">
          <cell r="T636">
            <v>10</v>
          </cell>
        </row>
        <row r="637">
          <cell r="T637">
            <v>10</v>
          </cell>
        </row>
        <row r="638">
          <cell r="T638">
            <v>10</v>
          </cell>
        </row>
        <row r="639">
          <cell r="T639">
            <v>10</v>
          </cell>
        </row>
        <row r="640">
          <cell r="T640">
            <v>10</v>
          </cell>
        </row>
        <row r="641">
          <cell r="T641">
            <v>10</v>
          </cell>
        </row>
        <row r="642">
          <cell r="T642">
            <v>10</v>
          </cell>
        </row>
        <row r="643">
          <cell r="T643">
            <v>10</v>
          </cell>
        </row>
        <row r="644">
          <cell r="T644">
            <v>10</v>
          </cell>
        </row>
        <row r="645">
          <cell r="T645">
            <v>10</v>
          </cell>
        </row>
        <row r="646">
          <cell r="T646">
            <v>10</v>
          </cell>
        </row>
        <row r="647">
          <cell r="T647">
            <v>10</v>
          </cell>
        </row>
        <row r="648">
          <cell r="T648">
            <v>10</v>
          </cell>
        </row>
        <row r="649">
          <cell r="T649">
            <v>10</v>
          </cell>
        </row>
        <row r="650">
          <cell r="T650">
            <v>10</v>
          </cell>
        </row>
        <row r="651">
          <cell r="T651">
            <v>10</v>
          </cell>
        </row>
        <row r="652">
          <cell r="T652">
            <v>10</v>
          </cell>
        </row>
        <row r="653">
          <cell r="T653">
            <v>10</v>
          </cell>
        </row>
        <row r="654">
          <cell r="T654">
            <v>10</v>
          </cell>
        </row>
        <row r="655">
          <cell r="T655">
            <v>10</v>
          </cell>
        </row>
        <row r="656">
          <cell r="T656">
            <v>10</v>
          </cell>
        </row>
        <row r="657">
          <cell r="T657">
            <v>10</v>
          </cell>
        </row>
        <row r="658">
          <cell r="T658">
            <v>10</v>
          </cell>
        </row>
        <row r="659">
          <cell r="T659">
            <v>10</v>
          </cell>
        </row>
        <row r="660">
          <cell r="T660">
            <v>10</v>
          </cell>
        </row>
        <row r="661">
          <cell r="T661">
            <v>10</v>
          </cell>
        </row>
        <row r="662">
          <cell r="T662">
            <v>10</v>
          </cell>
        </row>
        <row r="663">
          <cell r="T663">
            <v>10</v>
          </cell>
        </row>
        <row r="664">
          <cell r="T664">
            <v>10</v>
          </cell>
        </row>
        <row r="665">
          <cell r="T665">
            <v>10</v>
          </cell>
        </row>
        <row r="666">
          <cell r="T666">
            <v>10</v>
          </cell>
        </row>
        <row r="667">
          <cell r="T667">
            <v>10</v>
          </cell>
        </row>
        <row r="668">
          <cell r="T668">
            <v>10</v>
          </cell>
        </row>
        <row r="669">
          <cell r="T669">
            <v>10</v>
          </cell>
        </row>
        <row r="670">
          <cell r="T670">
            <v>10</v>
          </cell>
        </row>
        <row r="671">
          <cell r="T671">
            <v>10</v>
          </cell>
        </row>
        <row r="672">
          <cell r="T672">
            <v>10</v>
          </cell>
        </row>
        <row r="673">
          <cell r="T673">
            <v>10</v>
          </cell>
        </row>
        <row r="674">
          <cell r="T674">
            <v>10</v>
          </cell>
        </row>
        <row r="675">
          <cell r="T675">
            <v>10</v>
          </cell>
        </row>
        <row r="676">
          <cell r="T676">
            <v>10</v>
          </cell>
        </row>
        <row r="677">
          <cell r="T677">
            <v>10</v>
          </cell>
        </row>
        <row r="678">
          <cell r="T678">
            <v>10</v>
          </cell>
        </row>
        <row r="679">
          <cell r="T679">
            <v>10</v>
          </cell>
        </row>
        <row r="680">
          <cell r="T680">
            <v>10</v>
          </cell>
        </row>
        <row r="681">
          <cell r="T681">
            <v>10</v>
          </cell>
        </row>
        <row r="682">
          <cell r="T682">
            <v>10</v>
          </cell>
        </row>
        <row r="683">
          <cell r="T683">
            <v>10</v>
          </cell>
        </row>
        <row r="684">
          <cell r="T684">
            <v>10</v>
          </cell>
        </row>
        <row r="685">
          <cell r="T685">
            <v>10</v>
          </cell>
        </row>
        <row r="686">
          <cell r="T686">
            <v>10</v>
          </cell>
        </row>
        <row r="687">
          <cell r="T687">
            <v>10</v>
          </cell>
        </row>
        <row r="688">
          <cell r="T688">
            <v>10</v>
          </cell>
        </row>
        <row r="689">
          <cell r="T689">
            <v>10</v>
          </cell>
        </row>
        <row r="690">
          <cell r="T690">
            <v>10</v>
          </cell>
        </row>
        <row r="691">
          <cell r="T691">
            <v>10</v>
          </cell>
        </row>
        <row r="692">
          <cell r="T692">
            <v>10</v>
          </cell>
        </row>
        <row r="693">
          <cell r="T693">
            <v>10</v>
          </cell>
        </row>
        <row r="694">
          <cell r="T694">
            <v>10</v>
          </cell>
        </row>
        <row r="695">
          <cell r="T695">
            <v>10</v>
          </cell>
        </row>
        <row r="696">
          <cell r="T696">
            <v>10</v>
          </cell>
        </row>
        <row r="697">
          <cell r="T697">
            <v>10</v>
          </cell>
        </row>
        <row r="698">
          <cell r="T698">
            <v>10</v>
          </cell>
        </row>
        <row r="699">
          <cell r="T699">
            <v>10</v>
          </cell>
        </row>
        <row r="700">
          <cell r="T700">
            <v>10</v>
          </cell>
        </row>
        <row r="701">
          <cell r="T701">
            <v>10</v>
          </cell>
        </row>
        <row r="702">
          <cell r="T702">
            <v>10</v>
          </cell>
        </row>
        <row r="703">
          <cell r="T703">
            <v>10</v>
          </cell>
        </row>
        <row r="704">
          <cell r="T704">
            <v>10</v>
          </cell>
        </row>
        <row r="705">
          <cell r="T705">
            <v>10</v>
          </cell>
        </row>
        <row r="706">
          <cell r="T706">
            <v>10</v>
          </cell>
        </row>
        <row r="707">
          <cell r="T707">
            <v>10</v>
          </cell>
        </row>
        <row r="708">
          <cell r="T708">
            <v>10</v>
          </cell>
        </row>
        <row r="709">
          <cell r="T709">
            <v>10</v>
          </cell>
        </row>
        <row r="710">
          <cell r="T710">
            <v>10</v>
          </cell>
        </row>
        <row r="711">
          <cell r="T711">
            <v>10</v>
          </cell>
        </row>
        <row r="712">
          <cell r="T712">
            <v>10</v>
          </cell>
        </row>
        <row r="713">
          <cell r="T713">
            <v>10</v>
          </cell>
        </row>
        <row r="714">
          <cell r="T714">
            <v>10</v>
          </cell>
        </row>
        <row r="715">
          <cell r="T715">
            <v>10</v>
          </cell>
        </row>
        <row r="716">
          <cell r="T716">
            <v>10</v>
          </cell>
        </row>
        <row r="717">
          <cell r="T717">
            <v>10</v>
          </cell>
        </row>
        <row r="718">
          <cell r="T718">
            <v>10</v>
          </cell>
        </row>
        <row r="719">
          <cell r="T719">
            <v>10</v>
          </cell>
        </row>
        <row r="720">
          <cell r="T720">
            <v>10</v>
          </cell>
        </row>
        <row r="721">
          <cell r="T721">
            <v>10</v>
          </cell>
        </row>
        <row r="722">
          <cell r="T722">
            <v>10</v>
          </cell>
        </row>
        <row r="723">
          <cell r="T723">
            <v>10</v>
          </cell>
        </row>
        <row r="724">
          <cell r="T724">
            <v>10</v>
          </cell>
        </row>
        <row r="725">
          <cell r="T725">
            <v>10</v>
          </cell>
        </row>
        <row r="726">
          <cell r="T726">
            <v>10</v>
          </cell>
        </row>
        <row r="727">
          <cell r="T727">
            <v>10</v>
          </cell>
        </row>
        <row r="728">
          <cell r="T728">
            <v>10</v>
          </cell>
        </row>
        <row r="729">
          <cell r="T729">
            <v>10</v>
          </cell>
        </row>
        <row r="730">
          <cell r="T730">
            <v>10</v>
          </cell>
        </row>
        <row r="731">
          <cell r="T731">
            <v>10</v>
          </cell>
        </row>
        <row r="732">
          <cell r="T732">
            <v>10</v>
          </cell>
        </row>
        <row r="733">
          <cell r="T733">
            <v>10</v>
          </cell>
        </row>
        <row r="734">
          <cell r="T734">
            <v>10</v>
          </cell>
        </row>
        <row r="735">
          <cell r="T735">
            <v>10</v>
          </cell>
        </row>
        <row r="736">
          <cell r="T736">
            <v>10</v>
          </cell>
        </row>
        <row r="737">
          <cell r="T737">
            <v>10</v>
          </cell>
        </row>
        <row r="738">
          <cell r="T738">
            <v>10</v>
          </cell>
        </row>
        <row r="739">
          <cell r="T739">
            <v>10</v>
          </cell>
        </row>
        <row r="740">
          <cell r="T740">
            <v>10</v>
          </cell>
        </row>
        <row r="741">
          <cell r="T741">
            <v>10</v>
          </cell>
        </row>
        <row r="742">
          <cell r="T742">
            <v>10</v>
          </cell>
        </row>
        <row r="743">
          <cell r="T743">
            <v>10</v>
          </cell>
        </row>
        <row r="744">
          <cell r="T744">
            <v>10</v>
          </cell>
        </row>
        <row r="745">
          <cell r="T745">
            <v>10</v>
          </cell>
        </row>
        <row r="746">
          <cell r="T746">
            <v>10</v>
          </cell>
        </row>
        <row r="747">
          <cell r="T747">
            <v>10</v>
          </cell>
        </row>
        <row r="748">
          <cell r="T748">
            <v>10</v>
          </cell>
        </row>
        <row r="749">
          <cell r="T749">
            <v>10</v>
          </cell>
        </row>
        <row r="750">
          <cell r="T750">
            <v>10</v>
          </cell>
        </row>
        <row r="751">
          <cell r="T751">
            <v>10</v>
          </cell>
        </row>
        <row r="752">
          <cell r="T752">
            <v>10</v>
          </cell>
        </row>
        <row r="753">
          <cell r="T753">
            <v>10</v>
          </cell>
        </row>
        <row r="754">
          <cell r="T754">
            <v>10</v>
          </cell>
        </row>
        <row r="755">
          <cell r="T755">
            <v>10</v>
          </cell>
        </row>
        <row r="756">
          <cell r="T756">
            <v>10</v>
          </cell>
        </row>
        <row r="757">
          <cell r="T757">
            <v>10</v>
          </cell>
        </row>
        <row r="758">
          <cell r="T758">
            <v>10</v>
          </cell>
        </row>
        <row r="759">
          <cell r="T759">
            <v>10</v>
          </cell>
        </row>
        <row r="760">
          <cell r="T760">
            <v>10</v>
          </cell>
        </row>
        <row r="761">
          <cell r="T761">
            <v>10</v>
          </cell>
        </row>
        <row r="762">
          <cell r="T762">
            <v>10</v>
          </cell>
        </row>
        <row r="763">
          <cell r="T763">
            <v>10</v>
          </cell>
        </row>
        <row r="764">
          <cell r="T764">
            <v>10</v>
          </cell>
        </row>
        <row r="765">
          <cell r="T765">
            <v>10</v>
          </cell>
        </row>
        <row r="766">
          <cell r="T766">
            <v>10</v>
          </cell>
        </row>
        <row r="767">
          <cell r="T767">
            <v>10</v>
          </cell>
        </row>
        <row r="768">
          <cell r="T768">
            <v>10</v>
          </cell>
        </row>
        <row r="769">
          <cell r="T769">
            <v>10</v>
          </cell>
        </row>
        <row r="770">
          <cell r="T770">
            <v>10</v>
          </cell>
        </row>
        <row r="771">
          <cell r="T771">
            <v>10</v>
          </cell>
        </row>
        <row r="772">
          <cell r="T772">
            <v>10</v>
          </cell>
        </row>
        <row r="773">
          <cell r="T773">
            <v>10</v>
          </cell>
        </row>
        <row r="774">
          <cell r="T774">
            <v>10</v>
          </cell>
        </row>
        <row r="775">
          <cell r="T775">
            <v>10</v>
          </cell>
        </row>
        <row r="776">
          <cell r="T776">
            <v>10</v>
          </cell>
        </row>
        <row r="777">
          <cell r="T777">
            <v>10</v>
          </cell>
        </row>
        <row r="778">
          <cell r="T778">
            <v>10</v>
          </cell>
        </row>
        <row r="779">
          <cell r="T779">
            <v>10</v>
          </cell>
        </row>
        <row r="780">
          <cell r="T780">
            <v>10</v>
          </cell>
        </row>
        <row r="781">
          <cell r="T781">
            <v>10</v>
          </cell>
        </row>
        <row r="782">
          <cell r="T782">
            <v>10</v>
          </cell>
        </row>
        <row r="783">
          <cell r="T783">
            <v>10</v>
          </cell>
        </row>
        <row r="784">
          <cell r="T784">
            <v>10</v>
          </cell>
        </row>
        <row r="785">
          <cell r="T785">
            <v>10</v>
          </cell>
        </row>
        <row r="786">
          <cell r="T786">
            <v>10</v>
          </cell>
        </row>
        <row r="787">
          <cell r="T787">
            <v>10</v>
          </cell>
        </row>
        <row r="788">
          <cell r="T788">
            <v>10</v>
          </cell>
        </row>
        <row r="789">
          <cell r="T789">
            <v>10</v>
          </cell>
        </row>
        <row r="790">
          <cell r="T790">
            <v>10</v>
          </cell>
        </row>
        <row r="791">
          <cell r="T791">
            <v>10</v>
          </cell>
        </row>
        <row r="792">
          <cell r="T792">
            <v>10</v>
          </cell>
        </row>
        <row r="793">
          <cell r="T793">
            <v>10</v>
          </cell>
        </row>
        <row r="794">
          <cell r="T794">
            <v>10</v>
          </cell>
        </row>
        <row r="795">
          <cell r="T795">
            <v>10</v>
          </cell>
        </row>
        <row r="796">
          <cell r="T796">
            <v>10</v>
          </cell>
        </row>
        <row r="797">
          <cell r="T797">
            <v>10</v>
          </cell>
        </row>
        <row r="798">
          <cell r="T798">
            <v>10</v>
          </cell>
        </row>
        <row r="799">
          <cell r="T799">
            <v>10</v>
          </cell>
        </row>
        <row r="800">
          <cell r="T800">
            <v>10</v>
          </cell>
        </row>
        <row r="801">
          <cell r="T801">
            <v>10</v>
          </cell>
        </row>
        <row r="802">
          <cell r="T802">
            <v>10</v>
          </cell>
        </row>
        <row r="803">
          <cell r="T803">
            <v>10</v>
          </cell>
        </row>
        <row r="804">
          <cell r="T804">
            <v>10</v>
          </cell>
        </row>
        <row r="805">
          <cell r="T805">
            <v>10</v>
          </cell>
        </row>
        <row r="806">
          <cell r="T806">
            <v>10</v>
          </cell>
        </row>
        <row r="807">
          <cell r="T807">
            <v>10</v>
          </cell>
        </row>
        <row r="808">
          <cell r="T808">
            <v>10</v>
          </cell>
        </row>
        <row r="809">
          <cell r="T809">
            <v>10</v>
          </cell>
        </row>
        <row r="810">
          <cell r="T810">
            <v>10</v>
          </cell>
        </row>
        <row r="811">
          <cell r="T811">
            <v>10</v>
          </cell>
        </row>
        <row r="812">
          <cell r="T812">
            <v>10</v>
          </cell>
        </row>
        <row r="813">
          <cell r="T813">
            <v>10</v>
          </cell>
        </row>
        <row r="814">
          <cell r="T814">
            <v>10</v>
          </cell>
        </row>
        <row r="815">
          <cell r="T815">
            <v>10</v>
          </cell>
        </row>
        <row r="816">
          <cell r="T816">
            <v>10</v>
          </cell>
        </row>
        <row r="817">
          <cell r="T817">
            <v>10</v>
          </cell>
        </row>
        <row r="818">
          <cell r="T818">
            <v>10</v>
          </cell>
        </row>
        <row r="819">
          <cell r="T819">
            <v>10</v>
          </cell>
        </row>
        <row r="820">
          <cell r="T820">
            <v>10</v>
          </cell>
        </row>
        <row r="821">
          <cell r="T821">
            <v>10</v>
          </cell>
        </row>
        <row r="822">
          <cell r="T822">
            <v>10</v>
          </cell>
        </row>
        <row r="823">
          <cell r="T823">
            <v>10</v>
          </cell>
        </row>
        <row r="824">
          <cell r="T824">
            <v>10</v>
          </cell>
        </row>
        <row r="825">
          <cell r="T825">
            <v>10</v>
          </cell>
        </row>
        <row r="826">
          <cell r="T826">
            <v>10</v>
          </cell>
        </row>
        <row r="827">
          <cell r="T827">
            <v>10</v>
          </cell>
        </row>
        <row r="828">
          <cell r="T828">
            <v>10</v>
          </cell>
        </row>
        <row r="829">
          <cell r="T829">
            <v>10</v>
          </cell>
        </row>
        <row r="830">
          <cell r="T830">
            <v>10</v>
          </cell>
        </row>
        <row r="831">
          <cell r="T831">
            <v>10</v>
          </cell>
        </row>
        <row r="832">
          <cell r="T832">
            <v>10</v>
          </cell>
        </row>
        <row r="833">
          <cell r="T833">
            <v>10</v>
          </cell>
        </row>
        <row r="834">
          <cell r="T834">
            <v>10</v>
          </cell>
        </row>
        <row r="835">
          <cell r="T835">
            <v>10</v>
          </cell>
        </row>
        <row r="836">
          <cell r="T836">
            <v>10</v>
          </cell>
        </row>
        <row r="837">
          <cell r="T837">
            <v>10</v>
          </cell>
        </row>
        <row r="838">
          <cell r="T838">
            <v>10</v>
          </cell>
        </row>
        <row r="839">
          <cell r="T839">
            <v>10</v>
          </cell>
        </row>
        <row r="840">
          <cell r="T840">
            <v>10</v>
          </cell>
        </row>
        <row r="841">
          <cell r="T841">
            <v>10</v>
          </cell>
        </row>
        <row r="842">
          <cell r="T842">
            <v>10</v>
          </cell>
        </row>
        <row r="843">
          <cell r="T843">
            <v>10</v>
          </cell>
        </row>
        <row r="844">
          <cell r="T844">
            <v>10</v>
          </cell>
        </row>
        <row r="845">
          <cell r="T845">
            <v>10</v>
          </cell>
        </row>
        <row r="846">
          <cell r="T846">
            <v>10</v>
          </cell>
        </row>
        <row r="847">
          <cell r="T847">
            <v>10</v>
          </cell>
        </row>
        <row r="848">
          <cell r="T848">
            <v>10</v>
          </cell>
        </row>
        <row r="849">
          <cell r="T849">
            <v>10</v>
          </cell>
        </row>
        <row r="850">
          <cell r="T850">
            <v>10</v>
          </cell>
        </row>
        <row r="851">
          <cell r="T851">
            <v>10</v>
          </cell>
        </row>
        <row r="852">
          <cell r="T852">
            <v>10</v>
          </cell>
        </row>
        <row r="853">
          <cell r="T853">
            <v>10</v>
          </cell>
        </row>
        <row r="854">
          <cell r="T854">
            <v>10</v>
          </cell>
        </row>
        <row r="855">
          <cell r="T855">
            <v>10</v>
          </cell>
        </row>
        <row r="856">
          <cell r="T856">
            <v>10</v>
          </cell>
        </row>
        <row r="857">
          <cell r="T857">
            <v>10</v>
          </cell>
        </row>
        <row r="858">
          <cell r="T858">
            <v>10</v>
          </cell>
        </row>
        <row r="859">
          <cell r="T859">
            <v>10</v>
          </cell>
        </row>
        <row r="860">
          <cell r="T860">
            <v>10</v>
          </cell>
        </row>
        <row r="861">
          <cell r="T861">
            <v>10</v>
          </cell>
        </row>
        <row r="862">
          <cell r="T862">
            <v>10</v>
          </cell>
        </row>
        <row r="863">
          <cell r="T863">
            <v>10</v>
          </cell>
        </row>
        <row r="864">
          <cell r="T864">
            <v>10</v>
          </cell>
        </row>
        <row r="865">
          <cell r="T865">
            <v>10</v>
          </cell>
        </row>
        <row r="866">
          <cell r="T866">
            <v>10</v>
          </cell>
        </row>
        <row r="867">
          <cell r="T867">
            <v>10</v>
          </cell>
        </row>
        <row r="868">
          <cell r="T868">
            <v>10</v>
          </cell>
        </row>
        <row r="869">
          <cell r="T869">
            <v>10</v>
          </cell>
        </row>
        <row r="870">
          <cell r="T870">
            <v>10</v>
          </cell>
        </row>
        <row r="871">
          <cell r="T871">
            <v>10</v>
          </cell>
        </row>
        <row r="872">
          <cell r="T872">
            <v>10</v>
          </cell>
        </row>
        <row r="873">
          <cell r="T873">
            <v>10</v>
          </cell>
        </row>
        <row r="874">
          <cell r="T874">
            <v>10</v>
          </cell>
        </row>
        <row r="875">
          <cell r="T875">
            <v>10</v>
          </cell>
        </row>
        <row r="876">
          <cell r="T876">
            <v>10</v>
          </cell>
        </row>
        <row r="877">
          <cell r="T877">
            <v>10</v>
          </cell>
        </row>
        <row r="878">
          <cell r="T878">
            <v>10</v>
          </cell>
        </row>
        <row r="879">
          <cell r="T879">
            <v>10</v>
          </cell>
        </row>
        <row r="880">
          <cell r="T880">
            <v>10</v>
          </cell>
        </row>
        <row r="881">
          <cell r="T881">
            <v>10</v>
          </cell>
        </row>
        <row r="882">
          <cell r="T882">
            <v>10</v>
          </cell>
        </row>
        <row r="883">
          <cell r="T883">
            <v>10</v>
          </cell>
        </row>
        <row r="884">
          <cell r="T884">
            <v>10</v>
          </cell>
        </row>
        <row r="885">
          <cell r="T885">
            <v>10</v>
          </cell>
        </row>
        <row r="886">
          <cell r="T886">
            <v>10</v>
          </cell>
        </row>
        <row r="887">
          <cell r="T887">
            <v>10</v>
          </cell>
        </row>
        <row r="888">
          <cell r="T888">
            <v>10</v>
          </cell>
        </row>
        <row r="889">
          <cell r="T889">
            <v>10</v>
          </cell>
        </row>
        <row r="890">
          <cell r="T890">
            <v>10</v>
          </cell>
        </row>
        <row r="891">
          <cell r="T891">
            <v>10</v>
          </cell>
        </row>
        <row r="892">
          <cell r="T892">
            <v>10</v>
          </cell>
        </row>
        <row r="893">
          <cell r="T893">
            <v>10</v>
          </cell>
        </row>
        <row r="894">
          <cell r="T894">
            <v>10</v>
          </cell>
        </row>
        <row r="895">
          <cell r="T895">
            <v>10</v>
          </cell>
        </row>
        <row r="896">
          <cell r="T896">
            <v>10</v>
          </cell>
        </row>
        <row r="897">
          <cell r="T897">
            <v>10</v>
          </cell>
        </row>
        <row r="898">
          <cell r="T898">
            <v>10</v>
          </cell>
        </row>
        <row r="899">
          <cell r="T899">
            <v>10</v>
          </cell>
        </row>
        <row r="900">
          <cell r="T900">
            <v>10</v>
          </cell>
        </row>
        <row r="901">
          <cell r="T901">
            <v>10</v>
          </cell>
        </row>
        <row r="902">
          <cell r="T902">
            <v>10</v>
          </cell>
        </row>
        <row r="903">
          <cell r="T903">
            <v>10</v>
          </cell>
        </row>
        <row r="904">
          <cell r="T904">
            <v>10</v>
          </cell>
        </row>
        <row r="905">
          <cell r="T905">
            <v>10</v>
          </cell>
        </row>
        <row r="906">
          <cell r="T906">
            <v>10</v>
          </cell>
        </row>
        <row r="907">
          <cell r="T907">
            <v>10</v>
          </cell>
        </row>
        <row r="908">
          <cell r="T908">
            <v>10</v>
          </cell>
        </row>
        <row r="909">
          <cell r="T909">
            <v>10</v>
          </cell>
        </row>
        <row r="910">
          <cell r="T910">
            <v>10</v>
          </cell>
        </row>
        <row r="911">
          <cell r="T911">
            <v>10</v>
          </cell>
        </row>
        <row r="912">
          <cell r="T912">
            <v>10</v>
          </cell>
        </row>
        <row r="913">
          <cell r="T913">
            <v>10</v>
          </cell>
        </row>
        <row r="914">
          <cell r="T914">
            <v>10</v>
          </cell>
        </row>
        <row r="915">
          <cell r="T915">
            <v>10</v>
          </cell>
        </row>
        <row r="916">
          <cell r="T916">
            <v>10</v>
          </cell>
        </row>
        <row r="917">
          <cell r="T917">
            <v>10</v>
          </cell>
        </row>
        <row r="918">
          <cell r="T918">
            <v>10</v>
          </cell>
        </row>
        <row r="919">
          <cell r="T919">
            <v>10</v>
          </cell>
        </row>
        <row r="920">
          <cell r="T920">
            <v>10</v>
          </cell>
        </row>
        <row r="921">
          <cell r="T921">
            <v>10</v>
          </cell>
        </row>
        <row r="922">
          <cell r="T922">
            <v>10</v>
          </cell>
        </row>
        <row r="923">
          <cell r="T923">
            <v>10</v>
          </cell>
        </row>
        <row r="924">
          <cell r="T924">
            <v>10</v>
          </cell>
        </row>
        <row r="925">
          <cell r="T925">
            <v>10</v>
          </cell>
        </row>
        <row r="926">
          <cell r="T926">
            <v>10</v>
          </cell>
        </row>
        <row r="927">
          <cell r="T927">
            <v>10</v>
          </cell>
        </row>
        <row r="928">
          <cell r="T928">
            <v>10</v>
          </cell>
        </row>
        <row r="929">
          <cell r="T929">
            <v>10</v>
          </cell>
        </row>
        <row r="930">
          <cell r="T930">
            <v>10</v>
          </cell>
        </row>
        <row r="931">
          <cell r="T931">
            <v>10</v>
          </cell>
        </row>
        <row r="932">
          <cell r="T932">
            <v>10</v>
          </cell>
        </row>
        <row r="933">
          <cell r="T933">
            <v>10</v>
          </cell>
        </row>
        <row r="934">
          <cell r="T934">
            <v>10</v>
          </cell>
        </row>
        <row r="935">
          <cell r="T935">
            <v>10</v>
          </cell>
        </row>
        <row r="936">
          <cell r="T936">
            <v>10</v>
          </cell>
        </row>
        <row r="937">
          <cell r="T937">
            <v>10</v>
          </cell>
        </row>
        <row r="938">
          <cell r="T938">
            <v>10</v>
          </cell>
        </row>
        <row r="939">
          <cell r="T939">
            <v>10</v>
          </cell>
        </row>
        <row r="940">
          <cell r="T940">
            <v>10</v>
          </cell>
        </row>
        <row r="941">
          <cell r="T941">
            <v>10</v>
          </cell>
        </row>
        <row r="942">
          <cell r="T942">
            <v>10</v>
          </cell>
        </row>
        <row r="943">
          <cell r="T943">
            <v>10</v>
          </cell>
        </row>
        <row r="944">
          <cell r="T944">
            <v>10</v>
          </cell>
        </row>
        <row r="945">
          <cell r="T945">
            <v>10</v>
          </cell>
        </row>
        <row r="946">
          <cell r="T946">
            <v>10</v>
          </cell>
        </row>
        <row r="947">
          <cell r="T947">
            <v>10</v>
          </cell>
        </row>
        <row r="948">
          <cell r="T948">
            <v>10</v>
          </cell>
        </row>
        <row r="949">
          <cell r="T949">
            <v>10</v>
          </cell>
        </row>
        <row r="950">
          <cell r="T950">
            <v>10</v>
          </cell>
        </row>
        <row r="951">
          <cell r="T951">
            <v>10</v>
          </cell>
        </row>
        <row r="952">
          <cell r="T952">
            <v>10</v>
          </cell>
        </row>
        <row r="953">
          <cell r="T953">
            <v>10</v>
          </cell>
        </row>
        <row r="954">
          <cell r="T954">
            <v>10</v>
          </cell>
        </row>
        <row r="955">
          <cell r="T955">
            <v>10</v>
          </cell>
        </row>
        <row r="956">
          <cell r="T956">
            <v>10</v>
          </cell>
        </row>
        <row r="957">
          <cell r="T957">
            <v>10</v>
          </cell>
        </row>
        <row r="958">
          <cell r="T958">
            <v>10</v>
          </cell>
        </row>
        <row r="959">
          <cell r="T959">
            <v>10</v>
          </cell>
        </row>
        <row r="960">
          <cell r="T960">
            <v>10</v>
          </cell>
        </row>
        <row r="961">
          <cell r="T961">
            <v>10</v>
          </cell>
        </row>
        <row r="962">
          <cell r="T962">
            <v>10</v>
          </cell>
        </row>
        <row r="963">
          <cell r="T963">
            <v>10</v>
          </cell>
        </row>
        <row r="964">
          <cell r="T964">
            <v>10</v>
          </cell>
        </row>
        <row r="965">
          <cell r="T965">
            <v>10</v>
          </cell>
        </row>
        <row r="966">
          <cell r="T966">
            <v>10</v>
          </cell>
        </row>
        <row r="967">
          <cell r="T967">
            <v>10</v>
          </cell>
        </row>
        <row r="968">
          <cell r="T968">
            <v>10</v>
          </cell>
        </row>
        <row r="969">
          <cell r="T969">
            <v>10</v>
          </cell>
        </row>
        <row r="970">
          <cell r="T970">
            <v>10</v>
          </cell>
        </row>
        <row r="971">
          <cell r="T971">
            <v>10</v>
          </cell>
        </row>
        <row r="972">
          <cell r="T972">
            <v>10</v>
          </cell>
        </row>
        <row r="973">
          <cell r="T973">
            <v>10</v>
          </cell>
        </row>
        <row r="974">
          <cell r="T974">
            <v>10</v>
          </cell>
        </row>
        <row r="975">
          <cell r="T975">
            <v>10</v>
          </cell>
        </row>
        <row r="976">
          <cell r="T976">
            <v>10</v>
          </cell>
        </row>
        <row r="977">
          <cell r="T977">
            <v>10</v>
          </cell>
        </row>
        <row r="978">
          <cell r="T978">
            <v>10</v>
          </cell>
        </row>
        <row r="979">
          <cell r="T979">
            <v>10</v>
          </cell>
        </row>
        <row r="980">
          <cell r="T980">
            <v>10</v>
          </cell>
        </row>
        <row r="981">
          <cell r="T981">
            <v>10</v>
          </cell>
        </row>
        <row r="982">
          <cell r="T982">
            <v>10</v>
          </cell>
        </row>
        <row r="983">
          <cell r="T983">
            <v>10</v>
          </cell>
        </row>
        <row r="984">
          <cell r="T984">
            <v>10</v>
          </cell>
        </row>
        <row r="985">
          <cell r="T985">
            <v>10</v>
          </cell>
        </row>
        <row r="986">
          <cell r="T986">
            <v>10</v>
          </cell>
        </row>
        <row r="987">
          <cell r="T987">
            <v>10</v>
          </cell>
        </row>
        <row r="988">
          <cell r="T988">
            <v>10</v>
          </cell>
        </row>
        <row r="989">
          <cell r="T989">
            <v>10</v>
          </cell>
        </row>
        <row r="990">
          <cell r="T990">
            <v>10</v>
          </cell>
        </row>
        <row r="991">
          <cell r="T991">
            <v>10</v>
          </cell>
        </row>
        <row r="992">
          <cell r="T992">
            <v>10</v>
          </cell>
        </row>
        <row r="993">
          <cell r="T993">
            <v>10</v>
          </cell>
        </row>
        <row r="994">
          <cell r="T994">
            <v>10</v>
          </cell>
        </row>
        <row r="995">
          <cell r="T995">
            <v>10</v>
          </cell>
        </row>
        <row r="996">
          <cell r="T996">
            <v>10</v>
          </cell>
        </row>
        <row r="997">
          <cell r="T997">
            <v>10</v>
          </cell>
        </row>
        <row r="998">
          <cell r="T998">
            <v>10</v>
          </cell>
        </row>
        <row r="999">
          <cell r="T999">
            <v>10</v>
          </cell>
        </row>
        <row r="1000">
          <cell r="T1000">
            <v>10</v>
          </cell>
        </row>
        <row r="1001">
          <cell r="T1001">
            <v>10</v>
          </cell>
        </row>
        <row r="1002">
          <cell r="T1002">
            <v>10</v>
          </cell>
        </row>
        <row r="1003">
          <cell r="T1003">
            <v>10</v>
          </cell>
        </row>
        <row r="1004">
          <cell r="T1004">
            <v>10</v>
          </cell>
        </row>
        <row r="1005">
          <cell r="T1005">
            <v>10</v>
          </cell>
        </row>
        <row r="1006">
          <cell r="T1006">
            <v>10</v>
          </cell>
        </row>
        <row r="1007">
          <cell r="T1007">
            <v>10</v>
          </cell>
        </row>
        <row r="1008">
          <cell r="T1008">
            <v>10</v>
          </cell>
        </row>
        <row r="1009">
          <cell r="T1009">
            <v>10</v>
          </cell>
        </row>
        <row r="1010">
          <cell r="T1010">
            <v>10</v>
          </cell>
        </row>
        <row r="1011">
          <cell r="T1011">
            <v>10</v>
          </cell>
        </row>
        <row r="1012">
          <cell r="T1012">
            <v>10</v>
          </cell>
        </row>
        <row r="1013">
          <cell r="T1013">
            <v>10</v>
          </cell>
        </row>
        <row r="1014">
          <cell r="T1014">
            <v>10</v>
          </cell>
        </row>
        <row r="1015">
          <cell r="T1015">
            <v>10</v>
          </cell>
        </row>
        <row r="1016">
          <cell r="T1016">
            <v>10</v>
          </cell>
        </row>
        <row r="1017">
          <cell r="T1017">
            <v>10</v>
          </cell>
        </row>
        <row r="1018">
          <cell r="T1018">
            <v>10</v>
          </cell>
        </row>
        <row r="1019">
          <cell r="T1019">
            <v>10</v>
          </cell>
        </row>
        <row r="1020">
          <cell r="T1020">
            <v>10</v>
          </cell>
        </row>
        <row r="1021">
          <cell r="T1021">
            <v>10</v>
          </cell>
        </row>
        <row r="1022">
          <cell r="T1022">
            <v>10</v>
          </cell>
        </row>
        <row r="1023">
          <cell r="T1023">
            <v>10</v>
          </cell>
        </row>
        <row r="1024">
          <cell r="T1024">
            <v>10</v>
          </cell>
        </row>
        <row r="1025">
          <cell r="T1025">
            <v>10</v>
          </cell>
        </row>
        <row r="1026">
          <cell r="T1026">
            <v>10</v>
          </cell>
        </row>
        <row r="1027">
          <cell r="T1027">
            <v>10</v>
          </cell>
        </row>
        <row r="1028">
          <cell r="T1028">
            <v>10</v>
          </cell>
        </row>
        <row r="1029">
          <cell r="T1029">
            <v>10</v>
          </cell>
        </row>
        <row r="1030">
          <cell r="T1030">
            <v>10</v>
          </cell>
        </row>
        <row r="1031">
          <cell r="T1031">
            <v>10</v>
          </cell>
        </row>
        <row r="1032">
          <cell r="T1032">
            <v>10</v>
          </cell>
        </row>
        <row r="1033">
          <cell r="T1033">
            <v>10</v>
          </cell>
        </row>
        <row r="1034">
          <cell r="T1034">
            <v>10</v>
          </cell>
        </row>
        <row r="1035">
          <cell r="T1035">
            <v>10</v>
          </cell>
        </row>
        <row r="1036">
          <cell r="T1036">
            <v>10</v>
          </cell>
        </row>
        <row r="1037">
          <cell r="T1037">
            <v>10</v>
          </cell>
        </row>
        <row r="1038">
          <cell r="T1038">
            <v>10</v>
          </cell>
        </row>
        <row r="1039">
          <cell r="T1039">
            <v>10</v>
          </cell>
        </row>
        <row r="1040">
          <cell r="T1040">
            <v>10</v>
          </cell>
        </row>
        <row r="1041">
          <cell r="T1041">
            <v>10</v>
          </cell>
        </row>
        <row r="1042">
          <cell r="T1042">
            <v>10</v>
          </cell>
        </row>
        <row r="1043">
          <cell r="T1043">
            <v>10</v>
          </cell>
        </row>
        <row r="1044">
          <cell r="T1044">
            <v>10</v>
          </cell>
        </row>
        <row r="1045">
          <cell r="T1045">
            <v>10</v>
          </cell>
        </row>
        <row r="1046">
          <cell r="T1046">
            <v>10</v>
          </cell>
        </row>
        <row r="1047">
          <cell r="T1047">
            <v>10</v>
          </cell>
        </row>
        <row r="1048">
          <cell r="T1048">
            <v>10</v>
          </cell>
        </row>
        <row r="1049">
          <cell r="T1049">
            <v>10</v>
          </cell>
        </row>
        <row r="1050">
          <cell r="T1050">
            <v>10</v>
          </cell>
        </row>
        <row r="1051">
          <cell r="T1051">
            <v>10</v>
          </cell>
        </row>
        <row r="1052">
          <cell r="T1052">
            <v>10</v>
          </cell>
        </row>
        <row r="1053">
          <cell r="T1053">
            <v>10</v>
          </cell>
        </row>
        <row r="1054">
          <cell r="T1054">
            <v>10</v>
          </cell>
        </row>
        <row r="1055">
          <cell r="T1055">
            <v>10</v>
          </cell>
        </row>
        <row r="1056">
          <cell r="T1056">
            <v>10</v>
          </cell>
        </row>
        <row r="1057">
          <cell r="T1057">
            <v>10</v>
          </cell>
        </row>
        <row r="1058">
          <cell r="T1058">
            <v>10</v>
          </cell>
        </row>
        <row r="1059">
          <cell r="T1059">
            <v>10</v>
          </cell>
        </row>
        <row r="1060">
          <cell r="T1060">
            <v>10</v>
          </cell>
        </row>
        <row r="1061">
          <cell r="T1061">
            <v>10</v>
          </cell>
        </row>
        <row r="1062">
          <cell r="T1062">
            <v>10</v>
          </cell>
        </row>
        <row r="1063">
          <cell r="T1063">
            <v>10</v>
          </cell>
        </row>
        <row r="1064">
          <cell r="T1064">
            <v>10</v>
          </cell>
        </row>
        <row r="1065">
          <cell r="T1065">
            <v>10</v>
          </cell>
        </row>
        <row r="1066">
          <cell r="T1066">
            <v>10</v>
          </cell>
        </row>
        <row r="1067">
          <cell r="T1067">
            <v>10</v>
          </cell>
        </row>
        <row r="1068">
          <cell r="T1068">
            <v>10</v>
          </cell>
        </row>
        <row r="1069">
          <cell r="T1069">
            <v>10</v>
          </cell>
        </row>
        <row r="1070">
          <cell r="T1070">
            <v>10</v>
          </cell>
        </row>
        <row r="1071">
          <cell r="T1071">
            <v>10</v>
          </cell>
        </row>
        <row r="1072">
          <cell r="T1072">
            <v>10</v>
          </cell>
        </row>
        <row r="1073">
          <cell r="T1073">
            <v>10</v>
          </cell>
        </row>
        <row r="1074">
          <cell r="T1074">
            <v>10</v>
          </cell>
        </row>
        <row r="1075">
          <cell r="T1075">
            <v>10</v>
          </cell>
        </row>
        <row r="1076">
          <cell r="T1076">
            <v>10</v>
          </cell>
        </row>
        <row r="1077">
          <cell r="T1077">
            <v>10</v>
          </cell>
        </row>
        <row r="1078">
          <cell r="T1078">
            <v>10</v>
          </cell>
        </row>
        <row r="1079">
          <cell r="T1079">
            <v>10</v>
          </cell>
        </row>
        <row r="1080">
          <cell r="T1080">
            <v>10</v>
          </cell>
        </row>
        <row r="1081">
          <cell r="T1081">
            <v>10</v>
          </cell>
        </row>
        <row r="1082">
          <cell r="T1082">
            <v>10</v>
          </cell>
        </row>
        <row r="1083">
          <cell r="T1083">
            <v>10</v>
          </cell>
        </row>
        <row r="1084">
          <cell r="T1084">
            <v>10</v>
          </cell>
        </row>
        <row r="1085">
          <cell r="T1085">
            <v>10</v>
          </cell>
        </row>
        <row r="1086">
          <cell r="T1086">
            <v>10</v>
          </cell>
        </row>
        <row r="1087">
          <cell r="T1087">
            <v>10</v>
          </cell>
        </row>
        <row r="1088">
          <cell r="T1088">
            <v>10</v>
          </cell>
        </row>
        <row r="1089">
          <cell r="T1089">
            <v>10</v>
          </cell>
        </row>
        <row r="1090">
          <cell r="T1090">
            <v>10</v>
          </cell>
        </row>
        <row r="1091">
          <cell r="T1091">
            <v>10</v>
          </cell>
        </row>
        <row r="1092">
          <cell r="T1092">
            <v>10</v>
          </cell>
        </row>
        <row r="1093">
          <cell r="T1093">
            <v>10</v>
          </cell>
        </row>
        <row r="1094">
          <cell r="T1094">
            <v>10</v>
          </cell>
        </row>
        <row r="1095">
          <cell r="T1095">
            <v>10</v>
          </cell>
        </row>
        <row r="1096">
          <cell r="T1096">
            <v>10</v>
          </cell>
        </row>
        <row r="1097">
          <cell r="T1097">
            <v>10</v>
          </cell>
        </row>
        <row r="1098">
          <cell r="T1098">
            <v>10</v>
          </cell>
        </row>
        <row r="1099">
          <cell r="T1099">
            <v>10</v>
          </cell>
        </row>
        <row r="1100">
          <cell r="T1100">
            <v>10</v>
          </cell>
        </row>
        <row r="1101">
          <cell r="T1101">
            <v>10</v>
          </cell>
        </row>
        <row r="1102">
          <cell r="T1102">
            <v>10</v>
          </cell>
        </row>
        <row r="1103">
          <cell r="T1103">
            <v>10</v>
          </cell>
        </row>
        <row r="1104">
          <cell r="T1104">
            <v>10</v>
          </cell>
        </row>
        <row r="1105">
          <cell r="T1105">
            <v>10</v>
          </cell>
        </row>
        <row r="1106">
          <cell r="T1106">
            <v>10</v>
          </cell>
        </row>
        <row r="1107">
          <cell r="T1107">
            <v>10</v>
          </cell>
        </row>
        <row r="1108">
          <cell r="T1108">
            <v>10</v>
          </cell>
        </row>
        <row r="1109">
          <cell r="T1109">
            <v>10</v>
          </cell>
        </row>
        <row r="1110">
          <cell r="T1110">
            <v>10</v>
          </cell>
        </row>
        <row r="1111">
          <cell r="T1111">
            <v>10</v>
          </cell>
        </row>
        <row r="1112">
          <cell r="T1112">
            <v>10</v>
          </cell>
        </row>
        <row r="1113">
          <cell r="T1113">
            <v>10</v>
          </cell>
        </row>
        <row r="1114">
          <cell r="T1114">
            <v>10</v>
          </cell>
        </row>
        <row r="1115">
          <cell r="T1115">
            <v>10</v>
          </cell>
        </row>
        <row r="1116">
          <cell r="T1116">
            <v>10</v>
          </cell>
        </row>
        <row r="1117">
          <cell r="T1117">
            <v>10</v>
          </cell>
        </row>
        <row r="1118">
          <cell r="T1118">
            <v>10</v>
          </cell>
        </row>
        <row r="1119">
          <cell r="T1119">
            <v>10</v>
          </cell>
        </row>
        <row r="1120">
          <cell r="T1120">
            <v>10</v>
          </cell>
        </row>
        <row r="1121">
          <cell r="T1121">
            <v>10</v>
          </cell>
        </row>
        <row r="1122">
          <cell r="T1122">
            <v>10</v>
          </cell>
        </row>
        <row r="1123">
          <cell r="T1123">
            <v>10</v>
          </cell>
        </row>
        <row r="1124">
          <cell r="T1124">
            <v>10</v>
          </cell>
        </row>
        <row r="1125">
          <cell r="T1125">
            <v>10</v>
          </cell>
        </row>
        <row r="1126">
          <cell r="T1126">
            <v>10</v>
          </cell>
        </row>
        <row r="1127">
          <cell r="T1127">
            <v>10</v>
          </cell>
        </row>
        <row r="1128">
          <cell r="T1128">
            <v>10</v>
          </cell>
        </row>
        <row r="1129">
          <cell r="T1129">
            <v>10</v>
          </cell>
        </row>
        <row r="1130">
          <cell r="T1130">
            <v>10</v>
          </cell>
        </row>
        <row r="1131">
          <cell r="T1131">
            <v>10</v>
          </cell>
        </row>
        <row r="1132">
          <cell r="T1132">
            <v>10</v>
          </cell>
        </row>
        <row r="1133">
          <cell r="T1133">
            <v>10</v>
          </cell>
        </row>
        <row r="1134">
          <cell r="T1134">
            <v>10</v>
          </cell>
        </row>
        <row r="1135">
          <cell r="T1135">
            <v>10</v>
          </cell>
        </row>
        <row r="1136">
          <cell r="T1136">
            <v>10</v>
          </cell>
        </row>
        <row r="1137">
          <cell r="T1137">
            <v>10</v>
          </cell>
        </row>
        <row r="1138">
          <cell r="T1138">
            <v>10</v>
          </cell>
        </row>
        <row r="1139">
          <cell r="T1139">
            <v>10</v>
          </cell>
        </row>
        <row r="1140">
          <cell r="T1140">
            <v>10</v>
          </cell>
        </row>
        <row r="1141">
          <cell r="T1141">
            <v>10</v>
          </cell>
        </row>
        <row r="1142">
          <cell r="T1142">
            <v>10</v>
          </cell>
        </row>
        <row r="1143">
          <cell r="T1143">
            <v>10</v>
          </cell>
        </row>
        <row r="1144">
          <cell r="T1144">
            <v>10</v>
          </cell>
        </row>
        <row r="1145">
          <cell r="T1145">
            <v>10</v>
          </cell>
        </row>
        <row r="1146">
          <cell r="T1146">
            <v>10</v>
          </cell>
        </row>
        <row r="1147">
          <cell r="T1147">
            <v>10</v>
          </cell>
        </row>
        <row r="1148">
          <cell r="T1148">
            <v>10</v>
          </cell>
        </row>
        <row r="1149">
          <cell r="T1149">
            <v>10</v>
          </cell>
        </row>
        <row r="1150">
          <cell r="T1150">
            <v>10</v>
          </cell>
        </row>
        <row r="1151">
          <cell r="T1151">
            <v>10</v>
          </cell>
        </row>
        <row r="1152">
          <cell r="T1152">
            <v>10</v>
          </cell>
        </row>
        <row r="1153">
          <cell r="T1153">
            <v>10</v>
          </cell>
        </row>
        <row r="1154">
          <cell r="T1154">
            <v>10</v>
          </cell>
        </row>
        <row r="1155">
          <cell r="T1155">
            <v>10</v>
          </cell>
        </row>
        <row r="1156">
          <cell r="T1156">
            <v>10</v>
          </cell>
        </row>
        <row r="1157">
          <cell r="T1157">
            <v>10</v>
          </cell>
        </row>
        <row r="1158">
          <cell r="T1158">
            <v>10</v>
          </cell>
        </row>
        <row r="1159">
          <cell r="T1159">
            <v>10</v>
          </cell>
        </row>
        <row r="1160">
          <cell r="T1160">
            <v>10</v>
          </cell>
        </row>
        <row r="1161">
          <cell r="T1161">
            <v>10</v>
          </cell>
        </row>
        <row r="1162">
          <cell r="T1162">
            <v>10</v>
          </cell>
        </row>
        <row r="1163">
          <cell r="T1163">
            <v>10</v>
          </cell>
        </row>
        <row r="1164">
          <cell r="T1164">
            <v>10</v>
          </cell>
        </row>
        <row r="1165">
          <cell r="T1165">
            <v>10</v>
          </cell>
        </row>
        <row r="1166">
          <cell r="T1166">
            <v>10</v>
          </cell>
        </row>
        <row r="1167">
          <cell r="T1167">
            <v>10</v>
          </cell>
        </row>
        <row r="1168">
          <cell r="T1168">
            <v>10</v>
          </cell>
        </row>
        <row r="1169">
          <cell r="T1169">
            <v>10</v>
          </cell>
        </row>
        <row r="1170">
          <cell r="T1170">
            <v>10</v>
          </cell>
        </row>
        <row r="1171">
          <cell r="T1171">
            <v>10</v>
          </cell>
        </row>
        <row r="1172">
          <cell r="T1172">
            <v>10</v>
          </cell>
        </row>
        <row r="1173">
          <cell r="T1173">
            <v>10</v>
          </cell>
        </row>
        <row r="1174">
          <cell r="T1174">
            <v>10</v>
          </cell>
        </row>
        <row r="1175">
          <cell r="T1175">
            <v>10</v>
          </cell>
        </row>
        <row r="1176">
          <cell r="T1176">
            <v>10</v>
          </cell>
        </row>
        <row r="1177">
          <cell r="T1177">
            <v>10</v>
          </cell>
        </row>
        <row r="1178">
          <cell r="T1178">
            <v>10</v>
          </cell>
        </row>
        <row r="1179">
          <cell r="T1179">
            <v>10</v>
          </cell>
        </row>
        <row r="1180">
          <cell r="T1180">
            <v>10</v>
          </cell>
        </row>
        <row r="1181">
          <cell r="T1181">
            <v>10</v>
          </cell>
        </row>
        <row r="1182">
          <cell r="T1182">
            <v>10</v>
          </cell>
        </row>
        <row r="1183">
          <cell r="T1183">
            <v>10</v>
          </cell>
        </row>
        <row r="1184">
          <cell r="T1184">
            <v>10</v>
          </cell>
        </row>
        <row r="1185">
          <cell r="T1185">
            <v>10</v>
          </cell>
        </row>
        <row r="1186">
          <cell r="T1186">
            <v>10</v>
          </cell>
        </row>
        <row r="1187">
          <cell r="T1187">
            <v>10</v>
          </cell>
        </row>
        <row r="1188">
          <cell r="T1188">
            <v>10</v>
          </cell>
        </row>
        <row r="1189">
          <cell r="T1189">
            <v>10</v>
          </cell>
        </row>
        <row r="1190">
          <cell r="T1190">
            <v>10</v>
          </cell>
        </row>
        <row r="1191">
          <cell r="T1191">
            <v>10</v>
          </cell>
        </row>
        <row r="1192">
          <cell r="T1192">
            <v>10</v>
          </cell>
        </row>
        <row r="1193">
          <cell r="T1193">
            <v>10</v>
          </cell>
        </row>
        <row r="1194">
          <cell r="T1194">
            <v>10</v>
          </cell>
        </row>
        <row r="1195">
          <cell r="T1195">
            <v>10</v>
          </cell>
        </row>
        <row r="1196">
          <cell r="T1196">
            <v>10</v>
          </cell>
        </row>
        <row r="1197">
          <cell r="T1197">
            <v>10</v>
          </cell>
        </row>
        <row r="1198">
          <cell r="T1198">
            <v>10</v>
          </cell>
        </row>
        <row r="1199">
          <cell r="T1199">
            <v>10</v>
          </cell>
        </row>
        <row r="1200">
          <cell r="T1200">
            <v>10</v>
          </cell>
        </row>
        <row r="1201">
          <cell r="T1201">
            <v>10</v>
          </cell>
        </row>
        <row r="1202">
          <cell r="T1202">
            <v>10</v>
          </cell>
        </row>
        <row r="1203">
          <cell r="T1203">
            <v>10</v>
          </cell>
        </row>
        <row r="1204">
          <cell r="T1204">
            <v>10</v>
          </cell>
        </row>
        <row r="1205">
          <cell r="T1205">
            <v>10</v>
          </cell>
        </row>
        <row r="1206">
          <cell r="T1206">
            <v>10</v>
          </cell>
        </row>
        <row r="1207">
          <cell r="T1207">
            <v>10</v>
          </cell>
        </row>
        <row r="1208">
          <cell r="T1208">
            <v>10</v>
          </cell>
        </row>
        <row r="1209">
          <cell r="T1209">
            <v>10</v>
          </cell>
        </row>
        <row r="1210">
          <cell r="T1210">
            <v>10</v>
          </cell>
        </row>
        <row r="1211">
          <cell r="T1211">
            <v>10</v>
          </cell>
        </row>
        <row r="1212">
          <cell r="T1212">
            <v>10</v>
          </cell>
        </row>
        <row r="1213">
          <cell r="T1213">
            <v>10</v>
          </cell>
        </row>
        <row r="1214">
          <cell r="T1214">
            <v>10</v>
          </cell>
        </row>
        <row r="1215">
          <cell r="T1215">
            <v>10</v>
          </cell>
        </row>
        <row r="1216">
          <cell r="T1216">
            <v>10</v>
          </cell>
        </row>
        <row r="1217">
          <cell r="T1217">
            <v>10</v>
          </cell>
        </row>
        <row r="1218">
          <cell r="T1218">
            <v>10</v>
          </cell>
        </row>
        <row r="1219">
          <cell r="T1219">
            <v>10</v>
          </cell>
        </row>
        <row r="1220">
          <cell r="T1220">
            <v>10</v>
          </cell>
        </row>
        <row r="1221">
          <cell r="T1221">
            <v>10</v>
          </cell>
        </row>
        <row r="1222">
          <cell r="T1222">
            <v>10</v>
          </cell>
        </row>
        <row r="1223">
          <cell r="T1223">
            <v>10</v>
          </cell>
        </row>
        <row r="1224">
          <cell r="T1224">
            <v>10</v>
          </cell>
        </row>
        <row r="1225">
          <cell r="T1225">
            <v>10</v>
          </cell>
        </row>
        <row r="1226">
          <cell r="T1226">
            <v>10</v>
          </cell>
        </row>
        <row r="1227">
          <cell r="T1227">
            <v>10</v>
          </cell>
        </row>
        <row r="1228">
          <cell r="T1228">
            <v>10</v>
          </cell>
        </row>
        <row r="1229">
          <cell r="T1229">
            <v>10</v>
          </cell>
        </row>
        <row r="1230">
          <cell r="T1230">
            <v>10</v>
          </cell>
        </row>
        <row r="1231">
          <cell r="T1231">
            <v>10</v>
          </cell>
        </row>
        <row r="1232">
          <cell r="T1232">
            <v>10</v>
          </cell>
        </row>
        <row r="1233">
          <cell r="T1233">
            <v>10</v>
          </cell>
        </row>
        <row r="1234">
          <cell r="T1234">
            <v>10</v>
          </cell>
        </row>
        <row r="1235">
          <cell r="T1235">
            <v>10</v>
          </cell>
        </row>
        <row r="1236">
          <cell r="T1236">
            <v>10</v>
          </cell>
        </row>
        <row r="1237">
          <cell r="T1237">
            <v>10</v>
          </cell>
        </row>
        <row r="1238">
          <cell r="T1238">
            <v>10</v>
          </cell>
        </row>
        <row r="1239">
          <cell r="T1239">
            <v>10</v>
          </cell>
        </row>
        <row r="1240">
          <cell r="T1240">
            <v>10</v>
          </cell>
        </row>
        <row r="1241">
          <cell r="T1241">
            <v>10</v>
          </cell>
        </row>
        <row r="1242">
          <cell r="T1242">
            <v>10</v>
          </cell>
        </row>
        <row r="1243">
          <cell r="T1243">
            <v>10</v>
          </cell>
        </row>
        <row r="1244">
          <cell r="T1244">
            <v>10</v>
          </cell>
        </row>
        <row r="1245">
          <cell r="T1245">
            <v>10</v>
          </cell>
        </row>
        <row r="1246">
          <cell r="T1246">
            <v>10</v>
          </cell>
        </row>
        <row r="1247">
          <cell r="T1247">
            <v>10</v>
          </cell>
        </row>
        <row r="1248">
          <cell r="T1248">
            <v>10</v>
          </cell>
        </row>
        <row r="1249">
          <cell r="T1249">
            <v>10</v>
          </cell>
        </row>
        <row r="1250">
          <cell r="T1250">
            <v>10</v>
          </cell>
        </row>
        <row r="1251">
          <cell r="T1251">
            <v>10</v>
          </cell>
        </row>
        <row r="1252">
          <cell r="T1252">
            <v>10</v>
          </cell>
        </row>
        <row r="1253">
          <cell r="T1253">
            <v>10</v>
          </cell>
        </row>
        <row r="1254">
          <cell r="T1254">
            <v>10</v>
          </cell>
        </row>
        <row r="1255">
          <cell r="T1255">
            <v>10</v>
          </cell>
        </row>
        <row r="1256">
          <cell r="T1256">
            <v>10</v>
          </cell>
        </row>
        <row r="1257">
          <cell r="T1257">
            <v>10</v>
          </cell>
        </row>
        <row r="1258">
          <cell r="T1258">
            <v>10</v>
          </cell>
        </row>
        <row r="1259">
          <cell r="T1259">
            <v>10</v>
          </cell>
        </row>
        <row r="1260">
          <cell r="T1260">
            <v>10</v>
          </cell>
        </row>
        <row r="1261">
          <cell r="T1261">
            <v>10</v>
          </cell>
        </row>
        <row r="1262">
          <cell r="T1262">
            <v>10</v>
          </cell>
        </row>
        <row r="1263">
          <cell r="T1263">
            <v>10</v>
          </cell>
        </row>
        <row r="1264">
          <cell r="T1264">
            <v>10</v>
          </cell>
        </row>
        <row r="1265">
          <cell r="T1265">
            <v>10</v>
          </cell>
        </row>
        <row r="1266">
          <cell r="T1266">
            <v>10</v>
          </cell>
        </row>
        <row r="1267">
          <cell r="T1267">
            <v>10</v>
          </cell>
        </row>
        <row r="1268">
          <cell r="T1268">
            <v>10</v>
          </cell>
        </row>
        <row r="1269">
          <cell r="T1269">
            <v>10</v>
          </cell>
        </row>
        <row r="1270">
          <cell r="T1270">
            <v>10</v>
          </cell>
        </row>
        <row r="1271">
          <cell r="T1271">
            <v>10</v>
          </cell>
        </row>
        <row r="1272">
          <cell r="T1272">
            <v>10</v>
          </cell>
        </row>
        <row r="1273">
          <cell r="T1273">
            <v>10</v>
          </cell>
        </row>
        <row r="1274">
          <cell r="T1274">
            <v>10</v>
          </cell>
        </row>
        <row r="1275">
          <cell r="T1275">
            <v>10</v>
          </cell>
        </row>
        <row r="1276">
          <cell r="T1276">
            <v>10</v>
          </cell>
        </row>
        <row r="1277">
          <cell r="T1277">
            <v>10</v>
          </cell>
        </row>
        <row r="1278">
          <cell r="T1278">
            <v>10</v>
          </cell>
        </row>
        <row r="1279">
          <cell r="T1279">
            <v>10</v>
          </cell>
        </row>
        <row r="1280">
          <cell r="T1280">
            <v>10</v>
          </cell>
        </row>
        <row r="1281">
          <cell r="T1281">
            <v>10</v>
          </cell>
        </row>
        <row r="1282">
          <cell r="T1282">
            <v>10</v>
          </cell>
        </row>
        <row r="1283">
          <cell r="T1283">
            <v>10</v>
          </cell>
        </row>
        <row r="1284">
          <cell r="T1284">
            <v>10</v>
          </cell>
        </row>
        <row r="1285">
          <cell r="T1285">
            <v>10</v>
          </cell>
        </row>
        <row r="1286">
          <cell r="T1286">
            <v>10</v>
          </cell>
        </row>
        <row r="1287">
          <cell r="T1287">
            <v>10</v>
          </cell>
        </row>
        <row r="1288">
          <cell r="T1288">
            <v>10</v>
          </cell>
        </row>
        <row r="1289">
          <cell r="T1289">
            <v>10</v>
          </cell>
        </row>
        <row r="1290">
          <cell r="T1290">
            <v>10</v>
          </cell>
        </row>
        <row r="1291">
          <cell r="T1291">
            <v>10</v>
          </cell>
        </row>
        <row r="1292">
          <cell r="T1292">
            <v>10</v>
          </cell>
        </row>
        <row r="1293">
          <cell r="T1293">
            <v>10</v>
          </cell>
        </row>
        <row r="1294">
          <cell r="T1294">
            <v>10</v>
          </cell>
        </row>
        <row r="1295">
          <cell r="T1295">
            <v>10</v>
          </cell>
        </row>
        <row r="1296">
          <cell r="T1296">
            <v>10</v>
          </cell>
        </row>
        <row r="1297">
          <cell r="T1297">
            <v>10</v>
          </cell>
        </row>
        <row r="1298">
          <cell r="T1298">
            <v>10</v>
          </cell>
        </row>
        <row r="1299">
          <cell r="T1299">
            <v>10</v>
          </cell>
        </row>
        <row r="1300">
          <cell r="T1300">
            <v>10</v>
          </cell>
        </row>
        <row r="1301">
          <cell r="T1301">
            <v>10</v>
          </cell>
        </row>
        <row r="1302">
          <cell r="T1302">
            <v>10</v>
          </cell>
        </row>
        <row r="1303">
          <cell r="T1303">
            <v>10</v>
          </cell>
        </row>
        <row r="1304">
          <cell r="T1304">
            <v>10</v>
          </cell>
        </row>
        <row r="1305">
          <cell r="T1305">
            <v>10</v>
          </cell>
        </row>
        <row r="1306">
          <cell r="T1306">
            <v>10</v>
          </cell>
        </row>
        <row r="1307">
          <cell r="T1307">
            <v>10</v>
          </cell>
        </row>
        <row r="1308">
          <cell r="T1308">
            <v>10</v>
          </cell>
        </row>
        <row r="1309">
          <cell r="T1309">
            <v>10</v>
          </cell>
        </row>
        <row r="1310">
          <cell r="T1310">
            <v>10</v>
          </cell>
        </row>
        <row r="1311">
          <cell r="T1311">
            <v>10</v>
          </cell>
        </row>
        <row r="1312">
          <cell r="T1312">
            <v>10</v>
          </cell>
        </row>
        <row r="1313">
          <cell r="T1313">
            <v>10</v>
          </cell>
        </row>
        <row r="1314">
          <cell r="T1314">
            <v>10</v>
          </cell>
        </row>
        <row r="1315">
          <cell r="T1315">
            <v>10</v>
          </cell>
        </row>
        <row r="1316">
          <cell r="T1316">
            <v>10</v>
          </cell>
        </row>
        <row r="1317">
          <cell r="T1317">
            <v>10</v>
          </cell>
        </row>
        <row r="1318">
          <cell r="T1318">
            <v>10</v>
          </cell>
        </row>
        <row r="1319">
          <cell r="T1319">
            <v>10</v>
          </cell>
        </row>
        <row r="1320">
          <cell r="T1320">
            <v>10</v>
          </cell>
        </row>
        <row r="1321">
          <cell r="T1321">
            <v>10</v>
          </cell>
        </row>
        <row r="1322">
          <cell r="T1322">
            <v>10</v>
          </cell>
        </row>
        <row r="1323">
          <cell r="T1323">
            <v>10</v>
          </cell>
        </row>
        <row r="1324">
          <cell r="T1324">
            <v>10</v>
          </cell>
        </row>
        <row r="1325">
          <cell r="T1325">
            <v>10</v>
          </cell>
        </row>
        <row r="1326">
          <cell r="T1326">
            <v>10</v>
          </cell>
        </row>
        <row r="1327">
          <cell r="T1327">
            <v>10</v>
          </cell>
        </row>
        <row r="1328">
          <cell r="T1328">
            <v>10</v>
          </cell>
        </row>
        <row r="1329">
          <cell r="T1329">
            <v>10</v>
          </cell>
        </row>
        <row r="1330">
          <cell r="T1330">
            <v>10</v>
          </cell>
        </row>
        <row r="1331">
          <cell r="T1331">
            <v>10</v>
          </cell>
        </row>
        <row r="1332">
          <cell r="T1332">
            <v>10</v>
          </cell>
        </row>
        <row r="1333">
          <cell r="T1333">
            <v>10</v>
          </cell>
        </row>
        <row r="1334">
          <cell r="T1334">
            <v>10</v>
          </cell>
        </row>
        <row r="1335">
          <cell r="T1335">
            <v>10</v>
          </cell>
        </row>
        <row r="1336">
          <cell r="T1336">
            <v>10</v>
          </cell>
        </row>
        <row r="1337">
          <cell r="T1337">
            <v>10</v>
          </cell>
        </row>
        <row r="1338">
          <cell r="T1338">
            <v>10</v>
          </cell>
        </row>
        <row r="1339">
          <cell r="T1339">
            <v>10</v>
          </cell>
        </row>
        <row r="1340">
          <cell r="T1340">
            <v>10</v>
          </cell>
        </row>
        <row r="1341">
          <cell r="T1341">
            <v>10</v>
          </cell>
        </row>
        <row r="1342">
          <cell r="T1342">
            <v>10</v>
          </cell>
        </row>
        <row r="1343">
          <cell r="T1343">
            <v>10</v>
          </cell>
        </row>
        <row r="1344">
          <cell r="T1344">
            <v>10</v>
          </cell>
        </row>
        <row r="1345">
          <cell r="T1345">
            <v>10</v>
          </cell>
        </row>
        <row r="1346">
          <cell r="T1346">
            <v>10</v>
          </cell>
        </row>
        <row r="1347">
          <cell r="T1347">
            <v>10</v>
          </cell>
        </row>
        <row r="1348">
          <cell r="T1348">
            <v>10</v>
          </cell>
        </row>
        <row r="1349">
          <cell r="T1349">
            <v>10</v>
          </cell>
        </row>
        <row r="1350">
          <cell r="T1350">
            <v>10</v>
          </cell>
        </row>
        <row r="1351">
          <cell r="T1351">
            <v>10</v>
          </cell>
        </row>
        <row r="1352">
          <cell r="T1352">
            <v>10</v>
          </cell>
        </row>
        <row r="1353">
          <cell r="T1353">
            <v>10</v>
          </cell>
        </row>
        <row r="1354">
          <cell r="T1354">
            <v>10</v>
          </cell>
        </row>
        <row r="1355">
          <cell r="T1355">
            <v>10</v>
          </cell>
        </row>
        <row r="1356">
          <cell r="T1356">
            <v>10</v>
          </cell>
        </row>
        <row r="1357">
          <cell r="T1357">
            <v>10</v>
          </cell>
        </row>
        <row r="1358">
          <cell r="T1358">
            <v>10</v>
          </cell>
        </row>
        <row r="1359">
          <cell r="T1359">
            <v>10</v>
          </cell>
        </row>
        <row r="1360">
          <cell r="T1360">
            <v>10</v>
          </cell>
        </row>
        <row r="1361">
          <cell r="T1361">
            <v>10</v>
          </cell>
        </row>
        <row r="1362">
          <cell r="T1362">
            <v>10</v>
          </cell>
        </row>
        <row r="1363">
          <cell r="T1363">
            <v>10</v>
          </cell>
        </row>
        <row r="1364">
          <cell r="T1364">
            <v>10</v>
          </cell>
        </row>
        <row r="1365">
          <cell r="T1365">
            <v>10</v>
          </cell>
        </row>
        <row r="1366">
          <cell r="T1366">
            <v>10</v>
          </cell>
        </row>
        <row r="1367">
          <cell r="T1367">
            <v>10</v>
          </cell>
        </row>
        <row r="1368">
          <cell r="T1368">
            <v>10</v>
          </cell>
        </row>
        <row r="1369">
          <cell r="T1369">
            <v>10</v>
          </cell>
        </row>
        <row r="1370">
          <cell r="T1370">
            <v>10</v>
          </cell>
        </row>
        <row r="1371">
          <cell r="T1371">
            <v>10</v>
          </cell>
        </row>
        <row r="1372">
          <cell r="T1372">
            <v>10</v>
          </cell>
        </row>
        <row r="1373">
          <cell r="T1373">
            <v>10</v>
          </cell>
        </row>
        <row r="1374">
          <cell r="T1374">
            <v>10</v>
          </cell>
        </row>
        <row r="1375">
          <cell r="T1375">
            <v>10</v>
          </cell>
        </row>
        <row r="1376">
          <cell r="T1376">
            <v>10</v>
          </cell>
        </row>
        <row r="1377">
          <cell r="T1377">
            <v>10</v>
          </cell>
        </row>
        <row r="1378">
          <cell r="T1378">
            <v>10</v>
          </cell>
        </row>
        <row r="1379">
          <cell r="T1379">
            <v>10</v>
          </cell>
        </row>
        <row r="1380">
          <cell r="T1380">
            <v>10</v>
          </cell>
        </row>
        <row r="1381">
          <cell r="T1381">
            <v>10</v>
          </cell>
        </row>
        <row r="1382">
          <cell r="T1382">
            <v>10</v>
          </cell>
        </row>
        <row r="1383">
          <cell r="T1383">
            <v>10</v>
          </cell>
        </row>
        <row r="1384">
          <cell r="T1384">
            <v>10</v>
          </cell>
        </row>
        <row r="1385">
          <cell r="T1385">
            <v>10</v>
          </cell>
        </row>
        <row r="1386">
          <cell r="T1386">
            <v>10</v>
          </cell>
        </row>
        <row r="1387">
          <cell r="T1387">
            <v>10</v>
          </cell>
        </row>
        <row r="1388">
          <cell r="T1388">
            <v>10</v>
          </cell>
        </row>
        <row r="1389">
          <cell r="T1389">
            <v>10</v>
          </cell>
        </row>
        <row r="1390">
          <cell r="T1390">
            <v>10</v>
          </cell>
        </row>
        <row r="1391">
          <cell r="T1391">
            <v>10</v>
          </cell>
        </row>
        <row r="1392">
          <cell r="T1392">
            <v>10</v>
          </cell>
        </row>
        <row r="1393">
          <cell r="T1393">
            <v>10</v>
          </cell>
        </row>
        <row r="1394">
          <cell r="T1394">
            <v>10</v>
          </cell>
        </row>
        <row r="1395">
          <cell r="T1395">
            <v>10</v>
          </cell>
        </row>
        <row r="1396">
          <cell r="T1396">
            <v>10</v>
          </cell>
        </row>
        <row r="1397">
          <cell r="T1397">
            <v>10</v>
          </cell>
        </row>
        <row r="1398">
          <cell r="T1398">
            <v>10</v>
          </cell>
        </row>
        <row r="1399">
          <cell r="T1399">
            <v>10</v>
          </cell>
        </row>
        <row r="1400">
          <cell r="T1400">
            <v>10</v>
          </cell>
        </row>
        <row r="1401">
          <cell r="T1401">
            <v>10</v>
          </cell>
        </row>
        <row r="1402">
          <cell r="T1402">
            <v>10</v>
          </cell>
        </row>
        <row r="1403">
          <cell r="T1403">
            <v>10</v>
          </cell>
        </row>
        <row r="1404">
          <cell r="T1404">
            <v>10</v>
          </cell>
        </row>
        <row r="1405">
          <cell r="T1405">
            <v>10</v>
          </cell>
        </row>
        <row r="1406">
          <cell r="T1406">
            <v>10</v>
          </cell>
        </row>
        <row r="1407">
          <cell r="T1407">
            <v>10</v>
          </cell>
        </row>
        <row r="1408">
          <cell r="T1408">
            <v>10</v>
          </cell>
        </row>
        <row r="1409">
          <cell r="T1409">
            <v>10</v>
          </cell>
        </row>
        <row r="1410">
          <cell r="T1410">
            <v>10</v>
          </cell>
        </row>
        <row r="1411">
          <cell r="T1411">
            <v>10</v>
          </cell>
        </row>
        <row r="1412">
          <cell r="T1412">
            <v>10</v>
          </cell>
        </row>
        <row r="1413">
          <cell r="T1413">
            <v>10</v>
          </cell>
        </row>
        <row r="1414">
          <cell r="T1414">
            <v>10</v>
          </cell>
        </row>
        <row r="1415">
          <cell r="T1415">
            <v>10</v>
          </cell>
        </row>
        <row r="1416">
          <cell r="T1416">
            <v>10</v>
          </cell>
        </row>
        <row r="1417">
          <cell r="T1417">
            <v>10</v>
          </cell>
        </row>
        <row r="1418">
          <cell r="T1418">
            <v>10</v>
          </cell>
        </row>
        <row r="1419">
          <cell r="T1419">
            <v>10</v>
          </cell>
        </row>
        <row r="1420">
          <cell r="T1420">
            <v>10</v>
          </cell>
        </row>
        <row r="1421">
          <cell r="T1421">
            <v>10</v>
          </cell>
        </row>
        <row r="1422">
          <cell r="T1422">
            <v>10</v>
          </cell>
        </row>
        <row r="1423">
          <cell r="T1423">
            <v>10</v>
          </cell>
        </row>
        <row r="1424">
          <cell r="T1424">
            <v>10</v>
          </cell>
        </row>
        <row r="1425">
          <cell r="T1425">
            <v>10</v>
          </cell>
        </row>
        <row r="1426">
          <cell r="T1426">
            <v>10</v>
          </cell>
        </row>
        <row r="1427">
          <cell r="T1427">
            <v>10</v>
          </cell>
        </row>
        <row r="1428">
          <cell r="T1428">
            <v>10</v>
          </cell>
        </row>
        <row r="1429">
          <cell r="T1429">
            <v>10</v>
          </cell>
        </row>
        <row r="1430">
          <cell r="T1430">
            <v>10</v>
          </cell>
        </row>
        <row r="1431">
          <cell r="T1431">
            <v>10</v>
          </cell>
        </row>
        <row r="1432">
          <cell r="T1432">
            <v>10</v>
          </cell>
        </row>
        <row r="1433">
          <cell r="T1433">
            <v>10</v>
          </cell>
        </row>
        <row r="1434">
          <cell r="T1434">
            <v>10</v>
          </cell>
        </row>
        <row r="1435">
          <cell r="T1435">
            <v>10</v>
          </cell>
        </row>
        <row r="1436">
          <cell r="T1436">
            <v>10</v>
          </cell>
        </row>
        <row r="1437">
          <cell r="T1437">
            <v>10</v>
          </cell>
        </row>
        <row r="1438">
          <cell r="T1438">
            <v>10</v>
          </cell>
        </row>
        <row r="1439">
          <cell r="T1439">
            <v>10</v>
          </cell>
        </row>
        <row r="1440">
          <cell r="T1440">
            <v>10</v>
          </cell>
        </row>
        <row r="1441">
          <cell r="T1441">
            <v>10</v>
          </cell>
        </row>
        <row r="1442">
          <cell r="T1442">
            <v>10</v>
          </cell>
        </row>
        <row r="1443">
          <cell r="T1443">
            <v>10</v>
          </cell>
        </row>
        <row r="1444">
          <cell r="T1444">
            <v>10</v>
          </cell>
        </row>
        <row r="1445">
          <cell r="T1445">
            <v>10</v>
          </cell>
        </row>
        <row r="1446">
          <cell r="T1446">
            <v>10</v>
          </cell>
        </row>
        <row r="1447">
          <cell r="T1447">
            <v>10</v>
          </cell>
        </row>
        <row r="1448">
          <cell r="T1448">
            <v>10</v>
          </cell>
        </row>
        <row r="1449">
          <cell r="T1449">
            <v>10</v>
          </cell>
        </row>
        <row r="1450">
          <cell r="T1450">
            <v>10</v>
          </cell>
        </row>
        <row r="1451">
          <cell r="T1451">
            <v>10</v>
          </cell>
        </row>
        <row r="1452">
          <cell r="T1452">
            <v>10</v>
          </cell>
        </row>
        <row r="1453">
          <cell r="T1453">
            <v>10</v>
          </cell>
        </row>
        <row r="1454">
          <cell r="T1454">
            <v>10</v>
          </cell>
        </row>
        <row r="1455">
          <cell r="T1455">
            <v>10</v>
          </cell>
        </row>
        <row r="1456">
          <cell r="T1456">
            <v>10</v>
          </cell>
        </row>
        <row r="1457">
          <cell r="T1457">
            <v>10</v>
          </cell>
        </row>
        <row r="1458">
          <cell r="T1458">
            <v>10</v>
          </cell>
        </row>
        <row r="1459">
          <cell r="T1459">
            <v>10</v>
          </cell>
        </row>
        <row r="1460">
          <cell r="T1460">
            <v>10</v>
          </cell>
        </row>
        <row r="1461">
          <cell r="T1461">
            <v>10</v>
          </cell>
        </row>
        <row r="1462">
          <cell r="T1462">
            <v>10</v>
          </cell>
        </row>
        <row r="1463">
          <cell r="T1463">
            <v>10</v>
          </cell>
        </row>
        <row r="1464">
          <cell r="T1464">
            <v>10</v>
          </cell>
        </row>
        <row r="1465">
          <cell r="T1465">
            <v>10</v>
          </cell>
        </row>
        <row r="1466">
          <cell r="T1466">
            <v>10</v>
          </cell>
        </row>
        <row r="1467">
          <cell r="T1467">
            <v>10</v>
          </cell>
        </row>
        <row r="1468">
          <cell r="T1468">
            <v>10</v>
          </cell>
        </row>
        <row r="1469">
          <cell r="T1469">
            <v>10</v>
          </cell>
        </row>
        <row r="1470">
          <cell r="T1470">
            <v>10</v>
          </cell>
        </row>
        <row r="1471">
          <cell r="T1471">
            <v>10</v>
          </cell>
        </row>
        <row r="1472">
          <cell r="T1472">
            <v>10</v>
          </cell>
        </row>
        <row r="1473">
          <cell r="T1473">
            <v>10</v>
          </cell>
        </row>
        <row r="1474">
          <cell r="T1474">
            <v>10</v>
          </cell>
        </row>
        <row r="1475">
          <cell r="T1475">
            <v>10</v>
          </cell>
        </row>
        <row r="1476">
          <cell r="T1476">
            <v>10</v>
          </cell>
        </row>
        <row r="1477">
          <cell r="T1477">
            <v>10</v>
          </cell>
        </row>
        <row r="1478">
          <cell r="T1478">
            <v>10</v>
          </cell>
        </row>
        <row r="1479">
          <cell r="T1479">
            <v>10</v>
          </cell>
        </row>
        <row r="1480">
          <cell r="T1480">
            <v>10</v>
          </cell>
        </row>
        <row r="1481">
          <cell r="T1481">
            <v>10</v>
          </cell>
        </row>
        <row r="1482">
          <cell r="T1482">
            <v>10</v>
          </cell>
        </row>
        <row r="1483">
          <cell r="T1483">
            <v>10</v>
          </cell>
        </row>
        <row r="1484">
          <cell r="T1484">
            <v>10</v>
          </cell>
        </row>
        <row r="1485">
          <cell r="T1485">
            <v>10</v>
          </cell>
        </row>
        <row r="1486">
          <cell r="T1486">
            <v>10</v>
          </cell>
        </row>
        <row r="1487">
          <cell r="T1487">
            <v>10</v>
          </cell>
        </row>
        <row r="1488">
          <cell r="T1488">
            <v>10</v>
          </cell>
        </row>
        <row r="1489">
          <cell r="T1489">
            <v>10</v>
          </cell>
        </row>
        <row r="1490">
          <cell r="T1490">
            <v>10</v>
          </cell>
        </row>
        <row r="1491">
          <cell r="T1491">
            <v>10</v>
          </cell>
        </row>
        <row r="1492">
          <cell r="T1492">
            <v>10</v>
          </cell>
        </row>
        <row r="1493">
          <cell r="T1493">
            <v>10</v>
          </cell>
        </row>
        <row r="1494">
          <cell r="T1494">
            <v>10</v>
          </cell>
        </row>
        <row r="1495">
          <cell r="T1495">
            <v>10</v>
          </cell>
        </row>
        <row r="1496">
          <cell r="T1496">
            <v>10</v>
          </cell>
        </row>
        <row r="1497">
          <cell r="T1497">
            <v>10</v>
          </cell>
        </row>
        <row r="1498">
          <cell r="T1498">
            <v>10</v>
          </cell>
        </row>
        <row r="1499">
          <cell r="T1499">
            <v>10</v>
          </cell>
        </row>
        <row r="1500">
          <cell r="T1500">
            <v>10</v>
          </cell>
        </row>
        <row r="1501">
          <cell r="T1501">
            <v>10</v>
          </cell>
        </row>
        <row r="1502">
          <cell r="T1502">
            <v>10</v>
          </cell>
        </row>
        <row r="1503">
          <cell r="T1503">
            <v>10</v>
          </cell>
        </row>
        <row r="1504">
          <cell r="T1504">
            <v>10</v>
          </cell>
        </row>
        <row r="1505">
          <cell r="T1505">
            <v>10</v>
          </cell>
        </row>
        <row r="1506">
          <cell r="T1506">
            <v>10</v>
          </cell>
        </row>
        <row r="1507">
          <cell r="T1507">
            <v>10</v>
          </cell>
        </row>
        <row r="1508">
          <cell r="T1508">
            <v>10</v>
          </cell>
        </row>
        <row r="1509">
          <cell r="T1509">
            <v>10</v>
          </cell>
        </row>
        <row r="1510">
          <cell r="T1510">
            <v>10</v>
          </cell>
        </row>
        <row r="1511">
          <cell r="T1511">
            <v>10</v>
          </cell>
        </row>
        <row r="1512">
          <cell r="T1512">
            <v>10</v>
          </cell>
        </row>
        <row r="1513">
          <cell r="T1513">
            <v>10</v>
          </cell>
        </row>
        <row r="1514">
          <cell r="T1514">
            <v>10</v>
          </cell>
        </row>
        <row r="1515">
          <cell r="T1515">
            <v>10</v>
          </cell>
        </row>
        <row r="1516">
          <cell r="T1516">
            <v>10</v>
          </cell>
        </row>
        <row r="1517">
          <cell r="T1517">
            <v>10</v>
          </cell>
        </row>
        <row r="1518">
          <cell r="T1518">
            <v>10</v>
          </cell>
        </row>
        <row r="1519">
          <cell r="T1519">
            <v>10</v>
          </cell>
        </row>
        <row r="1520">
          <cell r="T1520">
            <v>10</v>
          </cell>
        </row>
        <row r="1521">
          <cell r="T1521">
            <v>10</v>
          </cell>
        </row>
        <row r="1522">
          <cell r="T1522">
            <v>10</v>
          </cell>
        </row>
        <row r="1523">
          <cell r="T1523">
            <v>10</v>
          </cell>
        </row>
        <row r="1524">
          <cell r="T1524">
            <v>10</v>
          </cell>
        </row>
        <row r="1525">
          <cell r="T1525">
            <v>10</v>
          </cell>
        </row>
        <row r="1526">
          <cell r="T1526">
            <v>10</v>
          </cell>
        </row>
        <row r="1527">
          <cell r="T1527">
            <v>10</v>
          </cell>
        </row>
        <row r="1528">
          <cell r="T1528">
            <v>10</v>
          </cell>
        </row>
        <row r="1529">
          <cell r="T1529">
            <v>10</v>
          </cell>
        </row>
        <row r="1530">
          <cell r="T1530">
            <v>10</v>
          </cell>
        </row>
        <row r="1531">
          <cell r="T1531">
            <v>10</v>
          </cell>
        </row>
        <row r="1532">
          <cell r="T1532">
            <v>10</v>
          </cell>
        </row>
        <row r="1533">
          <cell r="T1533">
            <v>10</v>
          </cell>
        </row>
        <row r="1534">
          <cell r="T1534">
            <v>10</v>
          </cell>
        </row>
        <row r="1535">
          <cell r="T1535">
            <v>10</v>
          </cell>
        </row>
        <row r="1536">
          <cell r="T1536">
            <v>10</v>
          </cell>
        </row>
        <row r="1537">
          <cell r="T1537">
            <v>10</v>
          </cell>
        </row>
        <row r="1538">
          <cell r="T1538">
            <v>10</v>
          </cell>
        </row>
        <row r="1539">
          <cell r="T1539">
            <v>10</v>
          </cell>
        </row>
        <row r="1540">
          <cell r="T1540">
            <v>10</v>
          </cell>
        </row>
        <row r="1541">
          <cell r="T1541">
            <v>10</v>
          </cell>
        </row>
        <row r="1542">
          <cell r="T1542">
            <v>10</v>
          </cell>
        </row>
        <row r="1543">
          <cell r="T1543">
            <v>10</v>
          </cell>
        </row>
        <row r="1544">
          <cell r="T1544">
            <v>10</v>
          </cell>
        </row>
        <row r="1545">
          <cell r="T1545">
            <v>10</v>
          </cell>
        </row>
        <row r="1546">
          <cell r="T1546">
            <v>10</v>
          </cell>
        </row>
        <row r="1547">
          <cell r="T1547">
            <v>10</v>
          </cell>
        </row>
        <row r="1548">
          <cell r="T1548">
            <v>10</v>
          </cell>
        </row>
        <row r="1549">
          <cell r="T1549">
            <v>10</v>
          </cell>
        </row>
        <row r="1550">
          <cell r="T1550">
            <v>10</v>
          </cell>
        </row>
        <row r="1551">
          <cell r="T1551">
            <v>10</v>
          </cell>
        </row>
        <row r="1552">
          <cell r="T1552">
            <v>10</v>
          </cell>
        </row>
        <row r="1553">
          <cell r="T1553">
            <v>10</v>
          </cell>
        </row>
        <row r="1554">
          <cell r="T1554">
            <v>10</v>
          </cell>
        </row>
        <row r="1555">
          <cell r="T1555">
            <v>10</v>
          </cell>
        </row>
        <row r="1556">
          <cell r="T1556">
            <v>10</v>
          </cell>
        </row>
        <row r="1557">
          <cell r="T1557">
            <v>10</v>
          </cell>
        </row>
        <row r="1558">
          <cell r="T1558">
            <v>10</v>
          </cell>
        </row>
        <row r="1559">
          <cell r="T1559">
            <v>10</v>
          </cell>
        </row>
        <row r="1560">
          <cell r="T1560">
            <v>10</v>
          </cell>
        </row>
        <row r="1561">
          <cell r="T1561">
            <v>10</v>
          </cell>
        </row>
        <row r="1562">
          <cell r="T1562">
            <v>10</v>
          </cell>
        </row>
        <row r="1563">
          <cell r="T1563">
            <v>10</v>
          </cell>
        </row>
        <row r="1564">
          <cell r="T1564">
            <v>10</v>
          </cell>
        </row>
        <row r="1565">
          <cell r="T1565">
            <v>10</v>
          </cell>
        </row>
        <row r="1566">
          <cell r="T1566">
            <v>10</v>
          </cell>
        </row>
        <row r="1567">
          <cell r="T1567">
            <v>10</v>
          </cell>
        </row>
        <row r="1568">
          <cell r="T1568">
            <v>10</v>
          </cell>
        </row>
        <row r="1569">
          <cell r="T1569">
            <v>10</v>
          </cell>
        </row>
        <row r="1570">
          <cell r="T1570">
            <v>10</v>
          </cell>
        </row>
        <row r="1571">
          <cell r="T1571">
            <v>10</v>
          </cell>
        </row>
        <row r="1572">
          <cell r="T1572">
            <v>10</v>
          </cell>
        </row>
        <row r="1573">
          <cell r="T1573">
            <v>10</v>
          </cell>
        </row>
        <row r="1574">
          <cell r="T1574">
            <v>10</v>
          </cell>
        </row>
        <row r="1575">
          <cell r="T1575">
            <v>10</v>
          </cell>
        </row>
        <row r="1576">
          <cell r="T1576">
            <v>10</v>
          </cell>
        </row>
        <row r="1577">
          <cell r="T1577">
            <v>10</v>
          </cell>
        </row>
        <row r="1578">
          <cell r="T1578">
            <v>10</v>
          </cell>
        </row>
        <row r="1579">
          <cell r="T1579">
            <v>10</v>
          </cell>
        </row>
        <row r="1580">
          <cell r="T1580">
            <v>10</v>
          </cell>
        </row>
        <row r="1581">
          <cell r="T1581">
            <v>10</v>
          </cell>
        </row>
        <row r="1582">
          <cell r="T1582">
            <v>10</v>
          </cell>
        </row>
        <row r="1583">
          <cell r="T1583">
            <v>10</v>
          </cell>
        </row>
        <row r="1584">
          <cell r="T1584">
            <v>10</v>
          </cell>
        </row>
        <row r="1585">
          <cell r="T1585">
            <v>10</v>
          </cell>
        </row>
        <row r="1586">
          <cell r="T1586">
            <v>10</v>
          </cell>
        </row>
        <row r="1587">
          <cell r="T1587">
            <v>10</v>
          </cell>
        </row>
        <row r="1588">
          <cell r="T1588">
            <v>10</v>
          </cell>
        </row>
        <row r="1589">
          <cell r="T1589">
            <v>10</v>
          </cell>
        </row>
        <row r="1590">
          <cell r="T1590">
            <v>10</v>
          </cell>
        </row>
        <row r="1591">
          <cell r="T1591">
            <v>10</v>
          </cell>
        </row>
        <row r="1592">
          <cell r="T1592">
            <v>10</v>
          </cell>
        </row>
        <row r="1593">
          <cell r="T1593">
            <v>10</v>
          </cell>
        </row>
        <row r="1594">
          <cell r="T1594">
            <v>10</v>
          </cell>
        </row>
        <row r="1595">
          <cell r="T1595">
            <v>10</v>
          </cell>
        </row>
        <row r="1596">
          <cell r="T1596">
            <v>10</v>
          </cell>
        </row>
        <row r="1597">
          <cell r="T1597">
            <v>10</v>
          </cell>
        </row>
        <row r="1598">
          <cell r="T1598">
            <v>10</v>
          </cell>
        </row>
        <row r="1599">
          <cell r="T1599">
            <v>10</v>
          </cell>
        </row>
        <row r="1600">
          <cell r="T1600">
            <v>10</v>
          </cell>
        </row>
        <row r="1601">
          <cell r="T1601">
            <v>10</v>
          </cell>
        </row>
        <row r="1602">
          <cell r="T1602">
            <v>10</v>
          </cell>
        </row>
        <row r="1603">
          <cell r="T1603">
            <v>10</v>
          </cell>
        </row>
        <row r="1604">
          <cell r="T1604">
            <v>10</v>
          </cell>
        </row>
        <row r="1605">
          <cell r="T1605">
            <v>10</v>
          </cell>
        </row>
        <row r="1606">
          <cell r="T1606">
            <v>10</v>
          </cell>
        </row>
        <row r="1607">
          <cell r="T1607">
            <v>10</v>
          </cell>
        </row>
        <row r="1608">
          <cell r="T1608">
            <v>10</v>
          </cell>
        </row>
        <row r="1609">
          <cell r="T1609">
            <v>10</v>
          </cell>
        </row>
        <row r="1610">
          <cell r="T1610">
            <v>10</v>
          </cell>
        </row>
        <row r="1611">
          <cell r="T1611">
            <v>10</v>
          </cell>
        </row>
        <row r="1612">
          <cell r="T1612">
            <v>10</v>
          </cell>
        </row>
        <row r="1613">
          <cell r="T1613">
            <v>10</v>
          </cell>
        </row>
        <row r="1614">
          <cell r="T1614">
            <v>10</v>
          </cell>
        </row>
        <row r="1615">
          <cell r="T1615">
            <v>10</v>
          </cell>
        </row>
        <row r="1616">
          <cell r="T1616">
            <v>10</v>
          </cell>
        </row>
        <row r="1617">
          <cell r="T1617">
            <v>10</v>
          </cell>
        </row>
        <row r="1618">
          <cell r="T1618">
            <v>10</v>
          </cell>
        </row>
        <row r="1619">
          <cell r="T1619">
            <v>10</v>
          </cell>
        </row>
        <row r="1620">
          <cell r="T1620">
            <v>10</v>
          </cell>
        </row>
        <row r="1621">
          <cell r="T1621">
            <v>10</v>
          </cell>
        </row>
        <row r="1622">
          <cell r="T1622">
            <v>10</v>
          </cell>
        </row>
        <row r="1623">
          <cell r="T1623">
            <v>10</v>
          </cell>
        </row>
        <row r="1624">
          <cell r="T1624">
            <v>10</v>
          </cell>
        </row>
        <row r="1625">
          <cell r="T1625">
            <v>10</v>
          </cell>
        </row>
        <row r="1626">
          <cell r="T1626">
            <v>10</v>
          </cell>
        </row>
        <row r="1627">
          <cell r="T1627">
            <v>10</v>
          </cell>
        </row>
        <row r="1628">
          <cell r="T1628">
            <v>10</v>
          </cell>
        </row>
        <row r="1629">
          <cell r="T1629">
            <v>10</v>
          </cell>
        </row>
        <row r="1630">
          <cell r="T1630">
            <v>10</v>
          </cell>
        </row>
        <row r="1631">
          <cell r="T1631">
            <v>10</v>
          </cell>
        </row>
        <row r="1632">
          <cell r="T1632">
            <v>10</v>
          </cell>
        </row>
        <row r="1633">
          <cell r="T1633">
            <v>10</v>
          </cell>
        </row>
        <row r="1634">
          <cell r="T1634">
            <v>10</v>
          </cell>
        </row>
        <row r="1635">
          <cell r="T1635">
            <v>10</v>
          </cell>
        </row>
        <row r="1636">
          <cell r="T1636">
            <v>10</v>
          </cell>
        </row>
        <row r="1637">
          <cell r="T1637">
            <v>10</v>
          </cell>
        </row>
        <row r="1638">
          <cell r="T1638">
            <v>10</v>
          </cell>
        </row>
        <row r="1639">
          <cell r="T1639">
            <v>10</v>
          </cell>
        </row>
        <row r="1640">
          <cell r="T1640">
            <v>10</v>
          </cell>
        </row>
        <row r="1641">
          <cell r="T1641">
            <v>10</v>
          </cell>
        </row>
        <row r="1642">
          <cell r="T1642">
            <v>10</v>
          </cell>
        </row>
        <row r="1643">
          <cell r="T1643">
            <v>10</v>
          </cell>
        </row>
        <row r="1644">
          <cell r="T1644">
            <v>10</v>
          </cell>
        </row>
        <row r="1645">
          <cell r="T1645">
            <v>10</v>
          </cell>
        </row>
        <row r="1646">
          <cell r="T1646">
            <v>10</v>
          </cell>
        </row>
        <row r="1647">
          <cell r="T1647">
            <v>10</v>
          </cell>
        </row>
        <row r="1648">
          <cell r="T1648">
            <v>10</v>
          </cell>
        </row>
        <row r="1649">
          <cell r="T1649">
            <v>10</v>
          </cell>
        </row>
        <row r="1650">
          <cell r="T1650">
            <v>10</v>
          </cell>
        </row>
        <row r="1651">
          <cell r="T1651">
            <v>10</v>
          </cell>
        </row>
        <row r="1652">
          <cell r="T1652">
            <v>10</v>
          </cell>
        </row>
        <row r="1653">
          <cell r="T1653">
            <v>10</v>
          </cell>
        </row>
        <row r="1654">
          <cell r="T1654">
            <v>10</v>
          </cell>
        </row>
        <row r="1655">
          <cell r="T1655">
            <v>10</v>
          </cell>
        </row>
        <row r="1656">
          <cell r="T1656">
            <v>10</v>
          </cell>
        </row>
        <row r="1657">
          <cell r="T1657">
            <v>10</v>
          </cell>
        </row>
        <row r="1658">
          <cell r="T1658">
            <v>10</v>
          </cell>
        </row>
        <row r="1659">
          <cell r="T1659">
            <v>10</v>
          </cell>
        </row>
        <row r="1660">
          <cell r="T1660">
            <v>10</v>
          </cell>
        </row>
        <row r="1661">
          <cell r="T1661">
            <v>10</v>
          </cell>
        </row>
        <row r="1662">
          <cell r="T1662">
            <v>10</v>
          </cell>
        </row>
        <row r="1663">
          <cell r="T1663">
            <v>10</v>
          </cell>
        </row>
        <row r="1664">
          <cell r="T1664">
            <v>10</v>
          </cell>
        </row>
        <row r="1665">
          <cell r="T1665">
            <v>10</v>
          </cell>
        </row>
        <row r="1666">
          <cell r="T1666">
            <v>10</v>
          </cell>
        </row>
        <row r="1667">
          <cell r="T1667">
            <v>10</v>
          </cell>
        </row>
        <row r="1668">
          <cell r="T1668">
            <v>10</v>
          </cell>
        </row>
        <row r="1669">
          <cell r="T1669">
            <v>10</v>
          </cell>
        </row>
        <row r="1670">
          <cell r="T1670">
            <v>10</v>
          </cell>
        </row>
        <row r="1671">
          <cell r="T1671">
            <v>10</v>
          </cell>
        </row>
        <row r="1672">
          <cell r="T1672">
            <v>10</v>
          </cell>
        </row>
        <row r="1673">
          <cell r="T1673">
            <v>10</v>
          </cell>
        </row>
        <row r="1674">
          <cell r="T1674">
            <v>10</v>
          </cell>
        </row>
        <row r="1675">
          <cell r="T1675">
            <v>10</v>
          </cell>
        </row>
        <row r="1676">
          <cell r="T1676">
            <v>10</v>
          </cell>
        </row>
        <row r="1677">
          <cell r="T1677">
            <v>10</v>
          </cell>
        </row>
        <row r="1678">
          <cell r="T1678">
            <v>10</v>
          </cell>
        </row>
        <row r="1679">
          <cell r="T1679">
            <v>10</v>
          </cell>
        </row>
        <row r="1680">
          <cell r="T1680">
            <v>10</v>
          </cell>
        </row>
        <row r="1681">
          <cell r="T1681">
            <v>10</v>
          </cell>
        </row>
        <row r="1682">
          <cell r="T1682">
            <v>10</v>
          </cell>
        </row>
        <row r="1683">
          <cell r="T1683">
            <v>10</v>
          </cell>
        </row>
        <row r="1684">
          <cell r="T1684">
            <v>10</v>
          </cell>
        </row>
        <row r="1685">
          <cell r="T1685">
            <v>10</v>
          </cell>
        </row>
        <row r="1686">
          <cell r="T1686">
            <v>10</v>
          </cell>
        </row>
        <row r="1687">
          <cell r="T1687">
            <v>10</v>
          </cell>
        </row>
        <row r="1688">
          <cell r="T1688">
            <v>10</v>
          </cell>
        </row>
        <row r="1689">
          <cell r="T1689">
            <v>10</v>
          </cell>
        </row>
        <row r="1690">
          <cell r="T1690">
            <v>10</v>
          </cell>
        </row>
        <row r="1691">
          <cell r="T1691">
            <v>10</v>
          </cell>
        </row>
        <row r="1692">
          <cell r="T1692">
            <v>10</v>
          </cell>
        </row>
        <row r="1693">
          <cell r="T1693">
            <v>10</v>
          </cell>
        </row>
        <row r="1694">
          <cell r="T1694">
            <v>10</v>
          </cell>
        </row>
        <row r="1695">
          <cell r="T1695">
            <v>10</v>
          </cell>
        </row>
        <row r="1696">
          <cell r="T1696">
            <v>10</v>
          </cell>
        </row>
        <row r="1697">
          <cell r="T1697">
            <v>10</v>
          </cell>
        </row>
        <row r="1698">
          <cell r="T1698">
            <v>10</v>
          </cell>
        </row>
        <row r="1699">
          <cell r="T1699">
            <v>10</v>
          </cell>
        </row>
        <row r="1700">
          <cell r="T1700">
            <v>10</v>
          </cell>
        </row>
        <row r="1701">
          <cell r="T1701">
            <v>10</v>
          </cell>
        </row>
        <row r="1702">
          <cell r="T1702">
            <v>10</v>
          </cell>
        </row>
        <row r="1703">
          <cell r="T1703">
            <v>10</v>
          </cell>
        </row>
        <row r="1704">
          <cell r="T1704">
            <v>10</v>
          </cell>
        </row>
        <row r="1705">
          <cell r="T1705">
            <v>10</v>
          </cell>
        </row>
        <row r="1706">
          <cell r="T1706">
            <v>10</v>
          </cell>
        </row>
        <row r="1707">
          <cell r="T1707">
            <v>10</v>
          </cell>
        </row>
        <row r="1708">
          <cell r="T1708">
            <v>10</v>
          </cell>
        </row>
        <row r="1709">
          <cell r="T1709">
            <v>10</v>
          </cell>
        </row>
        <row r="1710">
          <cell r="T1710">
            <v>10</v>
          </cell>
        </row>
        <row r="1711">
          <cell r="T1711">
            <v>10</v>
          </cell>
        </row>
        <row r="1712">
          <cell r="T1712">
            <v>10</v>
          </cell>
        </row>
        <row r="1713">
          <cell r="T1713">
            <v>10</v>
          </cell>
        </row>
        <row r="1714">
          <cell r="T1714">
            <v>10</v>
          </cell>
        </row>
        <row r="1715">
          <cell r="T1715">
            <v>10</v>
          </cell>
        </row>
        <row r="1716">
          <cell r="T1716">
            <v>10</v>
          </cell>
        </row>
        <row r="1717">
          <cell r="T1717">
            <v>10</v>
          </cell>
        </row>
        <row r="1718">
          <cell r="T1718">
            <v>10</v>
          </cell>
        </row>
        <row r="1719">
          <cell r="T1719">
            <v>10</v>
          </cell>
        </row>
        <row r="1720">
          <cell r="T1720">
            <v>10</v>
          </cell>
        </row>
        <row r="1721">
          <cell r="T1721">
            <v>10</v>
          </cell>
        </row>
        <row r="1722">
          <cell r="T1722">
            <v>10</v>
          </cell>
        </row>
        <row r="1723">
          <cell r="T1723">
            <v>10</v>
          </cell>
        </row>
        <row r="1724">
          <cell r="T1724">
            <v>10</v>
          </cell>
        </row>
        <row r="1725">
          <cell r="T1725">
            <v>10</v>
          </cell>
        </row>
        <row r="1726">
          <cell r="T1726">
            <v>10</v>
          </cell>
        </row>
        <row r="1727">
          <cell r="T1727">
            <v>10</v>
          </cell>
        </row>
        <row r="1728">
          <cell r="T1728">
            <v>10</v>
          </cell>
        </row>
        <row r="1729">
          <cell r="T1729">
            <v>10</v>
          </cell>
        </row>
        <row r="1730">
          <cell r="T1730">
            <v>10</v>
          </cell>
        </row>
        <row r="1731">
          <cell r="T1731">
            <v>10</v>
          </cell>
        </row>
        <row r="1732">
          <cell r="T1732">
            <v>10</v>
          </cell>
        </row>
        <row r="1733">
          <cell r="T1733">
            <v>10</v>
          </cell>
        </row>
        <row r="1734">
          <cell r="T1734">
            <v>10</v>
          </cell>
        </row>
        <row r="1735">
          <cell r="T1735">
            <v>10</v>
          </cell>
        </row>
        <row r="1736">
          <cell r="T1736">
            <v>10</v>
          </cell>
        </row>
        <row r="1737">
          <cell r="T1737">
            <v>10</v>
          </cell>
        </row>
        <row r="1738">
          <cell r="T1738">
            <v>10</v>
          </cell>
        </row>
        <row r="1739">
          <cell r="T1739">
            <v>10</v>
          </cell>
        </row>
        <row r="1740">
          <cell r="T1740">
            <v>10</v>
          </cell>
        </row>
        <row r="1741">
          <cell r="T1741">
            <v>10</v>
          </cell>
        </row>
        <row r="1742">
          <cell r="T1742">
            <v>10</v>
          </cell>
        </row>
        <row r="1743">
          <cell r="T1743">
            <v>10</v>
          </cell>
        </row>
        <row r="1744">
          <cell r="T1744">
            <v>10</v>
          </cell>
        </row>
        <row r="1745">
          <cell r="T1745">
            <v>10</v>
          </cell>
        </row>
        <row r="1746">
          <cell r="T1746">
            <v>10</v>
          </cell>
        </row>
        <row r="1747">
          <cell r="T1747">
            <v>10</v>
          </cell>
        </row>
        <row r="1748">
          <cell r="T1748">
            <v>10</v>
          </cell>
        </row>
        <row r="1749">
          <cell r="T1749">
            <v>10</v>
          </cell>
        </row>
        <row r="1750">
          <cell r="T1750">
            <v>10</v>
          </cell>
        </row>
        <row r="1751">
          <cell r="T1751">
            <v>10</v>
          </cell>
        </row>
        <row r="1752">
          <cell r="T1752">
            <v>10</v>
          </cell>
        </row>
        <row r="1753">
          <cell r="T1753">
            <v>10</v>
          </cell>
        </row>
        <row r="1754">
          <cell r="T1754">
            <v>10</v>
          </cell>
        </row>
        <row r="1755">
          <cell r="T1755">
            <v>10</v>
          </cell>
        </row>
        <row r="1756">
          <cell r="T1756">
            <v>10</v>
          </cell>
        </row>
        <row r="1757">
          <cell r="T1757">
            <v>10</v>
          </cell>
        </row>
        <row r="1758">
          <cell r="T1758">
            <v>10</v>
          </cell>
        </row>
        <row r="1759">
          <cell r="T1759">
            <v>10</v>
          </cell>
        </row>
        <row r="1760">
          <cell r="T1760">
            <v>10</v>
          </cell>
        </row>
        <row r="1761">
          <cell r="T1761">
            <v>10</v>
          </cell>
        </row>
        <row r="1762">
          <cell r="T1762">
            <v>10</v>
          </cell>
        </row>
        <row r="1763">
          <cell r="T1763">
            <v>10</v>
          </cell>
        </row>
        <row r="1764">
          <cell r="T1764">
            <v>10</v>
          </cell>
        </row>
        <row r="1765">
          <cell r="T1765">
            <v>10</v>
          </cell>
        </row>
        <row r="1766">
          <cell r="T1766">
            <v>10</v>
          </cell>
        </row>
        <row r="1767">
          <cell r="T1767">
            <v>10</v>
          </cell>
        </row>
        <row r="1768">
          <cell r="T1768">
            <v>10</v>
          </cell>
        </row>
        <row r="1769">
          <cell r="T1769">
            <v>10</v>
          </cell>
        </row>
        <row r="1770">
          <cell r="T1770">
            <v>10</v>
          </cell>
        </row>
        <row r="1771">
          <cell r="T1771">
            <v>10</v>
          </cell>
        </row>
        <row r="1772">
          <cell r="T1772">
            <v>10</v>
          </cell>
        </row>
        <row r="1773">
          <cell r="T1773">
            <v>10</v>
          </cell>
        </row>
        <row r="1774">
          <cell r="T1774">
            <v>10</v>
          </cell>
        </row>
        <row r="1775">
          <cell r="T1775">
            <v>10</v>
          </cell>
        </row>
        <row r="1776">
          <cell r="T1776">
            <v>10</v>
          </cell>
        </row>
        <row r="1777">
          <cell r="T1777">
            <v>11</v>
          </cell>
        </row>
        <row r="1778">
          <cell r="T1778">
            <v>10</v>
          </cell>
        </row>
        <row r="1779">
          <cell r="T1779">
            <v>10</v>
          </cell>
        </row>
        <row r="1780">
          <cell r="T1780">
            <v>10</v>
          </cell>
        </row>
        <row r="1781">
          <cell r="T1781">
            <v>10</v>
          </cell>
        </row>
        <row r="1782">
          <cell r="T1782">
            <v>10</v>
          </cell>
        </row>
        <row r="1783">
          <cell r="T1783">
            <v>10</v>
          </cell>
        </row>
        <row r="1784">
          <cell r="T1784">
            <v>10</v>
          </cell>
        </row>
        <row r="1785">
          <cell r="T1785">
            <v>10</v>
          </cell>
        </row>
        <row r="1786">
          <cell r="T1786">
            <v>10</v>
          </cell>
        </row>
        <row r="1787">
          <cell r="T1787">
            <v>10</v>
          </cell>
        </row>
        <row r="1788">
          <cell r="T1788">
            <v>10</v>
          </cell>
        </row>
        <row r="1789">
          <cell r="T1789">
            <v>10</v>
          </cell>
        </row>
        <row r="1790">
          <cell r="T1790">
            <v>10</v>
          </cell>
        </row>
        <row r="1791">
          <cell r="T1791">
            <v>10</v>
          </cell>
        </row>
        <row r="1792">
          <cell r="T1792">
            <v>10</v>
          </cell>
        </row>
        <row r="1793">
          <cell r="T1793">
            <v>10</v>
          </cell>
        </row>
        <row r="1794">
          <cell r="T1794">
            <v>10</v>
          </cell>
        </row>
        <row r="1795">
          <cell r="T1795">
            <v>10</v>
          </cell>
        </row>
        <row r="1796">
          <cell r="T1796">
            <v>10</v>
          </cell>
        </row>
        <row r="1797">
          <cell r="T1797">
            <v>10</v>
          </cell>
        </row>
        <row r="1798">
          <cell r="T1798">
            <v>10</v>
          </cell>
        </row>
        <row r="1799">
          <cell r="T1799">
            <v>10</v>
          </cell>
        </row>
        <row r="1800">
          <cell r="T1800">
            <v>10</v>
          </cell>
        </row>
        <row r="1801">
          <cell r="T1801">
            <v>10</v>
          </cell>
        </row>
        <row r="1802">
          <cell r="T1802">
            <v>10</v>
          </cell>
        </row>
        <row r="1803">
          <cell r="T1803">
            <v>10</v>
          </cell>
        </row>
        <row r="1804">
          <cell r="T1804">
            <v>10</v>
          </cell>
        </row>
        <row r="1805">
          <cell r="T1805">
            <v>10</v>
          </cell>
        </row>
        <row r="1806">
          <cell r="T1806">
            <v>10</v>
          </cell>
        </row>
        <row r="1807">
          <cell r="T1807">
            <v>10</v>
          </cell>
        </row>
        <row r="1808">
          <cell r="T1808">
            <v>10</v>
          </cell>
        </row>
        <row r="1809">
          <cell r="T1809">
            <v>10</v>
          </cell>
        </row>
        <row r="1810">
          <cell r="T1810">
            <v>10</v>
          </cell>
        </row>
        <row r="1811">
          <cell r="T1811">
            <v>10</v>
          </cell>
        </row>
        <row r="1812">
          <cell r="T1812">
            <v>10</v>
          </cell>
        </row>
        <row r="1813">
          <cell r="T1813">
            <v>10</v>
          </cell>
        </row>
        <row r="1814">
          <cell r="T1814">
            <v>10</v>
          </cell>
        </row>
        <row r="1815">
          <cell r="T1815">
            <v>10</v>
          </cell>
        </row>
        <row r="1816">
          <cell r="T1816">
            <v>10</v>
          </cell>
        </row>
        <row r="1817">
          <cell r="T1817">
            <v>10</v>
          </cell>
        </row>
        <row r="1818">
          <cell r="T1818">
            <v>10</v>
          </cell>
        </row>
        <row r="1819">
          <cell r="T1819">
            <v>10</v>
          </cell>
        </row>
        <row r="1820">
          <cell r="T1820">
            <v>10</v>
          </cell>
        </row>
        <row r="1821">
          <cell r="T1821">
            <v>10</v>
          </cell>
        </row>
        <row r="1822">
          <cell r="T1822">
            <v>10</v>
          </cell>
        </row>
        <row r="1823">
          <cell r="T1823">
            <v>10</v>
          </cell>
        </row>
        <row r="1824">
          <cell r="T1824">
            <v>10</v>
          </cell>
        </row>
        <row r="1825">
          <cell r="T1825">
            <v>10</v>
          </cell>
        </row>
        <row r="1826">
          <cell r="T1826">
            <v>10</v>
          </cell>
        </row>
        <row r="1827">
          <cell r="T1827">
            <v>10</v>
          </cell>
        </row>
        <row r="1828">
          <cell r="T1828">
            <v>10</v>
          </cell>
        </row>
        <row r="1829">
          <cell r="T1829">
            <v>10</v>
          </cell>
        </row>
        <row r="1830">
          <cell r="T1830">
            <v>10</v>
          </cell>
        </row>
        <row r="1831">
          <cell r="T1831">
            <v>10</v>
          </cell>
        </row>
        <row r="1832">
          <cell r="T1832">
            <v>10</v>
          </cell>
        </row>
        <row r="1833">
          <cell r="T1833">
            <v>10</v>
          </cell>
        </row>
        <row r="1834">
          <cell r="T1834">
            <v>10</v>
          </cell>
        </row>
        <row r="1835">
          <cell r="T1835">
            <v>10</v>
          </cell>
        </row>
        <row r="1836">
          <cell r="T1836">
            <v>10</v>
          </cell>
        </row>
        <row r="1837">
          <cell r="T1837">
            <v>10</v>
          </cell>
        </row>
        <row r="1838">
          <cell r="T1838">
            <v>10</v>
          </cell>
        </row>
        <row r="1839">
          <cell r="T1839">
            <v>10</v>
          </cell>
        </row>
        <row r="1840">
          <cell r="T1840">
            <v>10</v>
          </cell>
        </row>
        <row r="1841">
          <cell r="T1841">
            <v>10</v>
          </cell>
        </row>
        <row r="1842">
          <cell r="T1842">
            <v>10</v>
          </cell>
        </row>
        <row r="1843">
          <cell r="T1843">
            <v>10</v>
          </cell>
        </row>
        <row r="1844">
          <cell r="T1844">
            <v>10</v>
          </cell>
        </row>
        <row r="1845">
          <cell r="T1845">
            <v>10</v>
          </cell>
        </row>
        <row r="1846">
          <cell r="T1846">
            <v>10</v>
          </cell>
        </row>
        <row r="1847">
          <cell r="T1847">
            <v>10</v>
          </cell>
        </row>
        <row r="1848">
          <cell r="T1848">
            <v>10</v>
          </cell>
        </row>
        <row r="1849">
          <cell r="T1849">
            <v>10</v>
          </cell>
        </row>
        <row r="1850">
          <cell r="T1850">
            <v>10</v>
          </cell>
        </row>
        <row r="1851">
          <cell r="T1851">
            <v>10</v>
          </cell>
        </row>
        <row r="1852">
          <cell r="T1852">
            <v>10</v>
          </cell>
        </row>
        <row r="1853">
          <cell r="T1853">
            <v>10</v>
          </cell>
        </row>
        <row r="1854">
          <cell r="T1854">
            <v>10</v>
          </cell>
        </row>
        <row r="1855">
          <cell r="T1855">
            <v>10</v>
          </cell>
        </row>
        <row r="1856">
          <cell r="T1856">
            <v>10</v>
          </cell>
        </row>
        <row r="1857">
          <cell r="T1857">
            <v>10</v>
          </cell>
        </row>
        <row r="1858">
          <cell r="T1858">
            <v>10</v>
          </cell>
        </row>
        <row r="1859">
          <cell r="T1859">
            <v>10</v>
          </cell>
        </row>
        <row r="1860">
          <cell r="T1860">
            <v>10</v>
          </cell>
        </row>
        <row r="1861">
          <cell r="T1861">
            <v>10</v>
          </cell>
        </row>
        <row r="1862">
          <cell r="T1862">
            <v>10</v>
          </cell>
        </row>
        <row r="1863">
          <cell r="T1863">
            <v>10</v>
          </cell>
        </row>
        <row r="1864">
          <cell r="T1864">
            <v>10</v>
          </cell>
        </row>
        <row r="1865">
          <cell r="T1865">
            <v>10</v>
          </cell>
        </row>
        <row r="1866">
          <cell r="T1866">
            <v>10</v>
          </cell>
        </row>
        <row r="1867">
          <cell r="T1867">
            <v>10</v>
          </cell>
        </row>
        <row r="1868">
          <cell r="T1868">
            <v>10</v>
          </cell>
        </row>
        <row r="1869">
          <cell r="T1869">
            <v>10</v>
          </cell>
        </row>
        <row r="1870">
          <cell r="T1870">
            <v>10</v>
          </cell>
        </row>
        <row r="1871">
          <cell r="T1871">
            <v>10</v>
          </cell>
        </row>
        <row r="1872">
          <cell r="T1872">
            <v>10</v>
          </cell>
        </row>
        <row r="1873">
          <cell r="T1873">
            <v>10</v>
          </cell>
        </row>
        <row r="1874">
          <cell r="T1874">
            <v>10</v>
          </cell>
        </row>
        <row r="1875">
          <cell r="T1875">
            <v>10</v>
          </cell>
        </row>
        <row r="1876">
          <cell r="T1876">
            <v>10</v>
          </cell>
        </row>
        <row r="1877">
          <cell r="T1877">
            <v>10</v>
          </cell>
        </row>
        <row r="1878">
          <cell r="T1878">
            <v>10</v>
          </cell>
        </row>
        <row r="1879">
          <cell r="T1879">
            <v>10</v>
          </cell>
        </row>
        <row r="1880">
          <cell r="T1880">
            <v>10</v>
          </cell>
        </row>
        <row r="1881">
          <cell r="T1881">
            <v>10</v>
          </cell>
        </row>
        <row r="1882">
          <cell r="T1882">
            <v>10</v>
          </cell>
        </row>
        <row r="1883">
          <cell r="T1883">
            <v>10</v>
          </cell>
        </row>
        <row r="1884">
          <cell r="T1884">
            <v>10</v>
          </cell>
        </row>
        <row r="1885">
          <cell r="T1885">
            <v>10</v>
          </cell>
        </row>
        <row r="1886">
          <cell r="T1886">
            <v>10</v>
          </cell>
        </row>
        <row r="1887">
          <cell r="T1887">
            <v>10</v>
          </cell>
        </row>
        <row r="1888">
          <cell r="T1888">
            <v>10</v>
          </cell>
        </row>
        <row r="1889">
          <cell r="T1889">
            <v>10</v>
          </cell>
        </row>
        <row r="1890">
          <cell r="T1890">
            <v>10</v>
          </cell>
        </row>
        <row r="1891">
          <cell r="T1891">
            <v>10</v>
          </cell>
        </row>
        <row r="1892">
          <cell r="T1892">
            <v>10</v>
          </cell>
        </row>
        <row r="1893">
          <cell r="T1893">
            <v>10</v>
          </cell>
        </row>
        <row r="1894">
          <cell r="T1894">
            <v>10</v>
          </cell>
        </row>
        <row r="1895">
          <cell r="T1895">
            <v>10</v>
          </cell>
        </row>
        <row r="1896">
          <cell r="T1896">
            <v>10</v>
          </cell>
        </row>
        <row r="1897">
          <cell r="T1897">
            <v>10</v>
          </cell>
        </row>
        <row r="1898">
          <cell r="T1898">
            <v>10</v>
          </cell>
        </row>
        <row r="1899">
          <cell r="T1899">
            <v>10</v>
          </cell>
        </row>
        <row r="1900">
          <cell r="T1900">
            <v>10</v>
          </cell>
        </row>
        <row r="1901">
          <cell r="T1901">
            <v>10</v>
          </cell>
        </row>
        <row r="1902">
          <cell r="T1902">
            <v>10</v>
          </cell>
        </row>
        <row r="1903">
          <cell r="T1903">
            <v>10</v>
          </cell>
        </row>
        <row r="1904">
          <cell r="T1904">
            <v>10</v>
          </cell>
        </row>
        <row r="1905">
          <cell r="T1905">
            <v>10</v>
          </cell>
        </row>
        <row r="1906">
          <cell r="T1906">
            <v>10</v>
          </cell>
        </row>
        <row r="1907">
          <cell r="T1907">
            <v>11</v>
          </cell>
        </row>
        <row r="1908">
          <cell r="T1908">
            <v>11</v>
          </cell>
        </row>
        <row r="1909">
          <cell r="T1909">
            <v>10</v>
          </cell>
        </row>
        <row r="1910">
          <cell r="T1910">
            <v>10</v>
          </cell>
        </row>
        <row r="1911">
          <cell r="T1911">
            <v>10</v>
          </cell>
        </row>
        <row r="1912">
          <cell r="T1912">
            <v>10</v>
          </cell>
        </row>
        <row r="1913">
          <cell r="T1913">
            <v>10</v>
          </cell>
        </row>
        <row r="1914">
          <cell r="T1914">
            <v>10</v>
          </cell>
        </row>
        <row r="1915">
          <cell r="T1915">
            <v>10</v>
          </cell>
        </row>
        <row r="1916">
          <cell r="T1916">
            <v>10</v>
          </cell>
        </row>
        <row r="1917">
          <cell r="T1917">
            <v>10</v>
          </cell>
        </row>
        <row r="1918">
          <cell r="T1918">
            <v>10</v>
          </cell>
        </row>
        <row r="1919">
          <cell r="T1919">
            <v>10</v>
          </cell>
        </row>
        <row r="1920">
          <cell r="T1920">
            <v>10</v>
          </cell>
        </row>
        <row r="1921">
          <cell r="T1921">
            <v>10</v>
          </cell>
        </row>
        <row r="1922">
          <cell r="T1922">
            <v>10</v>
          </cell>
        </row>
        <row r="1923">
          <cell r="T1923">
            <v>10</v>
          </cell>
        </row>
        <row r="1924">
          <cell r="T1924">
            <v>10</v>
          </cell>
        </row>
        <row r="1925">
          <cell r="T1925">
            <v>10</v>
          </cell>
        </row>
        <row r="1926">
          <cell r="T1926">
            <v>10</v>
          </cell>
        </row>
        <row r="1927">
          <cell r="T1927">
            <v>10</v>
          </cell>
        </row>
        <row r="1928">
          <cell r="T1928">
            <v>10</v>
          </cell>
        </row>
        <row r="1929">
          <cell r="T1929">
            <v>10</v>
          </cell>
        </row>
        <row r="1930">
          <cell r="T1930">
            <v>10</v>
          </cell>
        </row>
        <row r="1931">
          <cell r="T1931">
            <v>10</v>
          </cell>
        </row>
        <row r="1932">
          <cell r="T1932">
            <v>10</v>
          </cell>
        </row>
        <row r="1933">
          <cell r="T1933">
            <v>10</v>
          </cell>
        </row>
        <row r="1934">
          <cell r="T1934">
            <v>10</v>
          </cell>
        </row>
        <row r="1935">
          <cell r="T1935">
            <v>10</v>
          </cell>
        </row>
        <row r="1936">
          <cell r="T1936">
            <v>10</v>
          </cell>
        </row>
        <row r="1937">
          <cell r="T1937">
            <v>10</v>
          </cell>
        </row>
        <row r="1938">
          <cell r="T1938">
            <v>10</v>
          </cell>
        </row>
        <row r="1939">
          <cell r="T1939">
            <v>10</v>
          </cell>
        </row>
        <row r="1940">
          <cell r="T1940">
            <v>10</v>
          </cell>
        </row>
        <row r="1941">
          <cell r="T1941">
            <v>10</v>
          </cell>
        </row>
        <row r="1942">
          <cell r="T1942">
            <v>10</v>
          </cell>
        </row>
        <row r="1943">
          <cell r="T1943">
            <v>10</v>
          </cell>
        </row>
        <row r="1944">
          <cell r="T1944">
            <v>10</v>
          </cell>
        </row>
        <row r="1945">
          <cell r="T1945">
            <v>10</v>
          </cell>
        </row>
        <row r="1946">
          <cell r="T1946">
            <v>10</v>
          </cell>
        </row>
        <row r="1947">
          <cell r="T1947">
            <v>10</v>
          </cell>
        </row>
        <row r="1948">
          <cell r="T1948">
            <v>10</v>
          </cell>
        </row>
        <row r="1949">
          <cell r="T1949">
            <v>10</v>
          </cell>
        </row>
        <row r="1950">
          <cell r="T1950">
            <v>10</v>
          </cell>
        </row>
        <row r="1951">
          <cell r="T1951">
            <v>10</v>
          </cell>
        </row>
        <row r="1952">
          <cell r="T1952">
            <v>10</v>
          </cell>
        </row>
        <row r="1953">
          <cell r="T1953">
            <v>10</v>
          </cell>
        </row>
        <row r="1954">
          <cell r="T1954">
            <v>10</v>
          </cell>
        </row>
        <row r="1955">
          <cell r="T1955">
            <v>10</v>
          </cell>
        </row>
        <row r="1956">
          <cell r="T1956">
            <v>10</v>
          </cell>
        </row>
        <row r="1957">
          <cell r="T1957">
            <v>10</v>
          </cell>
        </row>
        <row r="1958">
          <cell r="T1958">
            <v>10</v>
          </cell>
        </row>
        <row r="1959">
          <cell r="T1959">
            <v>10</v>
          </cell>
        </row>
        <row r="1960">
          <cell r="T1960">
            <v>10</v>
          </cell>
        </row>
        <row r="1961">
          <cell r="T1961">
            <v>10</v>
          </cell>
        </row>
        <row r="1962">
          <cell r="T1962">
            <v>10</v>
          </cell>
        </row>
        <row r="1963">
          <cell r="T1963">
            <v>10</v>
          </cell>
        </row>
        <row r="1964">
          <cell r="T1964">
            <v>10</v>
          </cell>
        </row>
        <row r="1965">
          <cell r="T1965">
            <v>10</v>
          </cell>
        </row>
        <row r="1966">
          <cell r="T1966">
            <v>10</v>
          </cell>
        </row>
        <row r="1967">
          <cell r="T1967">
            <v>10</v>
          </cell>
        </row>
        <row r="1968">
          <cell r="T1968">
            <v>10</v>
          </cell>
        </row>
        <row r="1969">
          <cell r="T1969">
            <v>10</v>
          </cell>
        </row>
        <row r="1970">
          <cell r="T1970">
            <v>10</v>
          </cell>
        </row>
        <row r="1971">
          <cell r="T1971">
            <v>10</v>
          </cell>
        </row>
        <row r="1972">
          <cell r="T1972">
            <v>10</v>
          </cell>
        </row>
        <row r="1973">
          <cell r="T1973">
            <v>10</v>
          </cell>
        </row>
        <row r="1974">
          <cell r="T1974">
            <v>10</v>
          </cell>
        </row>
        <row r="1975">
          <cell r="T1975">
            <v>10</v>
          </cell>
        </row>
        <row r="1976">
          <cell r="T1976">
            <v>10</v>
          </cell>
        </row>
        <row r="1977">
          <cell r="T1977">
            <v>10</v>
          </cell>
        </row>
        <row r="1978">
          <cell r="T1978">
            <v>10</v>
          </cell>
        </row>
        <row r="1979">
          <cell r="T1979">
            <v>10</v>
          </cell>
        </row>
        <row r="1980">
          <cell r="T1980">
            <v>10</v>
          </cell>
        </row>
        <row r="1981">
          <cell r="T1981">
            <v>10</v>
          </cell>
        </row>
        <row r="1982">
          <cell r="T1982">
            <v>10</v>
          </cell>
        </row>
        <row r="1983">
          <cell r="T1983">
            <v>10</v>
          </cell>
        </row>
        <row r="1984">
          <cell r="T1984">
            <v>10</v>
          </cell>
        </row>
        <row r="1985">
          <cell r="T1985">
            <v>10</v>
          </cell>
        </row>
        <row r="1986">
          <cell r="T1986">
            <v>10</v>
          </cell>
        </row>
        <row r="1987">
          <cell r="T1987">
            <v>10</v>
          </cell>
        </row>
        <row r="1988">
          <cell r="T1988">
            <v>10</v>
          </cell>
        </row>
        <row r="1989">
          <cell r="T1989">
            <v>10</v>
          </cell>
        </row>
        <row r="1990">
          <cell r="T1990">
            <v>10</v>
          </cell>
        </row>
        <row r="1991">
          <cell r="T1991">
            <v>10</v>
          </cell>
        </row>
        <row r="1992">
          <cell r="T1992">
            <v>10</v>
          </cell>
        </row>
        <row r="1993">
          <cell r="T1993">
            <v>10</v>
          </cell>
        </row>
        <row r="1994">
          <cell r="T1994">
            <v>10</v>
          </cell>
        </row>
        <row r="1995">
          <cell r="T1995">
            <v>10</v>
          </cell>
        </row>
        <row r="1996">
          <cell r="T1996">
            <v>10</v>
          </cell>
        </row>
        <row r="1997">
          <cell r="T1997">
            <v>10</v>
          </cell>
        </row>
        <row r="1998">
          <cell r="T1998">
            <v>10</v>
          </cell>
        </row>
        <row r="1999">
          <cell r="T1999">
            <v>10</v>
          </cell>
        </row>
        <row r="2000">
          <cell r="T2000">
            <v>10</v>
          </cell>
        </row>
        <row r="2001">
          <cell r="T2001">
            <v>10</v>
          </cell>
        </row>
        <row r="2002">
          <cell r="T2002">
            <v>10</v>
          </cell>
        </row>
        <row r="2003">
          <cell r="T2003">
            <v>10</v>
          </cell>
        </row>
        <row r="2004">
          <cell r="T2004">
            <v>10</v>
          </cell>
        </row>
        <row r="2005">
          <cell r="T2005">
            <v>10</v>
          </cell>
        </row>
        <row r="2006">
          <cell r="T2006">
            <v>10</v>
          </cell>
        </row>
        <row r="2007">
          <cell r="T2007">
            <v>10</v>
          </cell>
        </row>
        <row r="2008">
          <cell r="T2008">
            <v>10</v>
          </cell>
        </row>
        <row r="2009">
          <cell r="T2009">
            <v>10</v>
          </cell>
        </row>
        <row r="2010">
          <cell r="T2010">
            <v>10</v>
          </cell>
        </row>
        <row r="2011">
          <cell r="T2011">
            <v>10</v>
          </cell>
        </row>
        <row r="2012">
          <cell r="T2012">
            <v>10</v>
          </cell>
        </row>
        <row r="2013">
          <cell r="T2013">
            <v>10</v>
          </cell>
        </row>
        <row r="2014">
          <cell r="T2014">
            <v>10</v>
          </cell>
        </row>
        <row r="2015">
          <cell r="T2015">
            <v>10</v>
          </cell>
        </row>
        <row r="2016">
          <cell r="T2016">
            <v>10</v>
          </cell>
        </row>
        <row r="2017">
          <cell r="T2017">
            <v>10</v>
          </cell>
        </row>
        <row r="2018">
          <cell r="T2018">
            <v>10</v>
          </cell>
        </row>
        <row r="2019">
          <cell r="T2019">
            <v>10</v>
          </cell>
        </row>
        <row r="2020">
          <cell r="T2020">
            <v>10</v>
          </cell>
        </row>
        <row r="2021">
          <cell r="T2021">
            <v>10</v>
          </cell>
        </row>
        <row r="2022">
          <cell r="T2022">
            <v>10</v>
          </cell>
        </row>
        <row r="2023">
          <cell r="T2023">
            <v>10</v>
          </cell>
        </row>
        <row r="2024">
          <cell r="T2024">
            <v>10</v>
          </cell>
        </row>
        <row r="2025">
          <cell r="T2025">
            <v>10</v>
          </cell>
        </row>
        <row r="2026">
          <cell r="T2026">
            <v>10</v>
          </cell>
        </row>
        <row r="2027">
          <cell r="T2027">
            <v>10</v>
          </cell>
        </row>
        <row r="2028">
          <cell r="T2028">
            <v>10</v>
          </cell>
        </row>
        <row r="2029">
          <cell r="T2029">
            <v>10</v>
          </cell>
        </row>
        <row r="2030">
          <cell r="T2030">
            <v>10</v>
          </cell>
        </row>
        <row r="2031">
          <cell r="T2031">
            <v>10</v>
          </cell>
        </row>
        <row r="2032">
          <cell r="T2032">
            <v>10</v>
          </cell>
        </row>
        <row r="2033">
          <cell r="T2033">
            <v>10</v>
          </cell>
        </row>
        <row r="2034">
          <cell r="T2034">
            <v>11</v>
          </cell>
        </row>
        <row r="2035">
          <cell r="T2035">
            <v>10</v>
          </cell>
        </row>
        <row r="2036">
          <cell r="T2036">
            <v>10</v>
          </cell>
        </row>
        <row r="2037">
          <cell r="T2037">
            <v>10</v>
          </cell>
        </row>
        <row r="2038">
          <cell r="T2038">
            <v>10</v>
          </cell>
        </row>
        <row r="2039">
          <cell r="T2039">
            <v>10</v>
          </cell>
        </row>
        <row r="2040">
          <cell r="T2040">
            <v>10</v>
          </cell>
        </row>
        <row r="2041">
          <cell r="T2041">
            <v>10</v>
          </cell>
        </row>
        <row r="2042">
          <cell r="T2042">
            <v>10</v>
          </cell>
        </row>
        <row r="2043">
          <cell r="T2043">
            <v>10</v>
          </cell>
        </row>
        <row r="2044">
          <cell r="T2044">
            <v>10</v>
          </cell>
        </row>
        <row r="2045">
          <cell r="T2045">
            <v>10</v>
          </cell>
        </row>
        <row r="2046">
          <cell r="T2046">
            <v>10</v>
          </cell>
        </row>
        <row r="2047">
          <cell r="T2047">
            <v>10</v>
          </cell>
        </row>
        <row r="2048">
          <cell r="T2048">
            <v>10</v>
          </cell>
        </row>
        <row r="2049">
          <cell r="T2049">
            <v>10</v>
          </cell>
        </row>
        <row r="2050">
          <cell r="T2050">
            <v>10</v>
          </cell>
        </row>
        <row r="2051">
          <cell r="T2051">
            <v>10</v>
          </cell>
        </row>
        <row r="2052">
          <cell r="T2052">
            <v>10</v>
          </cell>
        </row>
        <row r="2053">
          <cell r="T2053">
            <v>10</v>
          </cell>
        </row>
        <row r="2054">
          <cell r="T2054">
            <v>10</v>
          </cell>
        </row>
        <row r="2055">
          <cell r="T2055">
            <v>10</v>
          </cell>
        </row>
        <row r="2056">
          <cell r="T2056">
            <v>10</v>
          </cell>
        </row>
        <row r="2057">
          <cell r="T2057">
            <v>10</v>
          </cell>
        </row>
        <row r="2058">
          <cell r="T2058">
            <v>10</v>
          </cell>
        </row>
        <row r="2059">
          <cell r="T2059">
            <v>10</v>
          </cell>
        </row>
        <row r="2060">
          <cell r="T2060">
            <v>10</v>
          </cell>
        </row>
        <row r="2061">
          <cell r="T2061">
            <v>10</v>
          </cell>
        </row>
        <row r="2062">
          <cell r="T2062">
            <v>10</v>
          </cell>
        </row>
        <row r="2063">
          <cell r="T2063">
            <v>10</v>
          </cell>
        </row>
        <row r="2064">
          <cell r="T2064">
            <v>10</v>
          </cell>
        </row>
        <row r="2065">
          <cell r="T2065">
            <v>10</v>
          </cell>
        </row>
        <row r="2066">
          <cell r="T2066">
            <v>10</v>
          </cell>
        </row>
        <row r="2067">
          <cell r="T2067">
            <v>10</v>
          </cell>
        </row>
        <row r="2068">
          <cell r="T2068">
            <v>10</v>
          </cell>
        </row>
        <row r="2069">
          <cell r="T2069">
            <v>10</v>
          </cell>
        </row>
        <row r="2070">
          <cell r="T2070">
            <v>10</v>
          </cell>
        </row>
        <row r="2071">
          <cell r="T2071">
            <v>10</v>
          </cell>
        </row>
        <row r="2072">
          <cell r="T2072">
            <v>10</v>
          </cell>
        </row>
        <row r="2073">
          <cell r="T2073">
            <v>10</v>
          </cell>
        </row>
        <row r="2074">
          <cell r="T2074">
            <v>10</v>
          </cell>
        </row>
        <row r="2075">
          <cell r="T2075">
            <v>10</v>
          </cell>
        </row>
        <row r="2076">
          <cell r="T2076">
            <v>10</v>
          </cell>
        </row>
        <row r="2077">
          <cell r="T2077">
            <v>10</v>
          </cell>
        </row>
        <row r="2078">
          <cell r="T2078">
            <v>10</v>
          </cell>
        </row>
        <row r="2079">
          <cell r="T2079">
            <v>10</v>
          </cell>
        </row>
        <row r="2080">
          <cell r="T2080">
            <v>10</v>
          </cell>
        </row>
        <row r="2081">
          <cell r="T2081">
            <v>10</v>
          </cell>
        </row>
        <row r="2082">
          <cell r="T2082">
            <v>10</v>
          </cell>
        </row>
        <row r="2083">
          <cell r="T2083">
            <v>10</v>
          </cell>
        </row>
        <row r="2084">
          <cell r="T2084">
            <v>10</v>
          </cell>
        </row>
        <row r="2085">
          <cell r="T2085">
            <v>10</v>
          </cell>
        </row>
        <row r="2086">
          <cell r="T2086">
            <v>10</v>
          </cell>
        </row>
        <row r="2087">
          <cell r="T2087">
            <v>10</v>
          </cell>
        </row>
        <row r="2088">
          <cell r="T2088">
            <v>10</v>
          </cell>
        </row>
        <row r="2089">
          <cell r="T2089">
            <v>10</v>
          </cell>
        </row>
        <row r="2090">
          <cell r="T2090">
            <v>10</v>
          </cell>
        </row>
        <row r="2091">
          <cell r="T2091">
            <v>10</v>
          </cell>
        </row>
        <row r="2092">
          <cell r="T2092">
            <v>10</v>
          </cell>
        </row>
        <row r="2093">
          <cell r="T2093">
            <v>10</v>
          </cell>
        </row>
        <row r="2094">
          <cell r="T2094">
            <v>10</v>
          </cell>
        </row>
        <row r="2095">
          <cell r="T2095">
            <v>10</v>
          </cell>
        </row>
        <row r="2096">
          <cell r="T2096">
            <v>10</v>
          </cell>
        </row>
        <row r="2097">
          <cell r="T2097">
            <v>10</v>
          </cell>
        </row>
        <row r="2098">
          <cell r="T2098">
            <v>10</v>
          </cell>
        </row>
        <row r="2099">
          <cell r="T2099">
            <v>10</v>
          </cell>
        </row>
        <row r="2100">
          <cell r="T2100">
            <v>10</v>
          </cell>
        </row>
        <row r="2101">
          <cell r="T2101">
            <v>10</v>
          </cell>
        </row>
        <row r="2102">
          <cell r="T2102">
            <v>10</v>
          </cell>
        </row>
        <row r="2103">
          <cell r="T2103">
            <v>10</v>
          </cell>
        </row>
        <row r="2104">
          <cell r="T2104">
            <v>10</v>
          </cell>
        </row>
        <row r="2105">
          <cell r="T2105">
            <v>10</v>
          </cell>
        </row>
        <row r="2106">
          <cell r="T2106">
            <v>10</v>
          </cell>
        </row>
        <row r="2107">
          <cell r="T2107">
            <v>10</v>
          </cell>
        </row>
        <row r="2108">
          <cell r="T2108">
            <v>10</v>
          </cell>
        </row>
        <row r="2109">
          <cell r="T2109">
            <v>10</v>
          </cell>
        </row>
        <row r="2110">
          <cell r="T2110">
            <v>10</v>
          </cell>
        </row>
        <row r="2111">
          <cell r="T2111">
            <v>10</v>
          </cell>
        </row>
        <row r="2112">
          <cell r="T2112">
            <v>10</v>
          </cell>
        </row>
        <row r="2113">
          <cell r="T2113">
            <v>10</v>
          </cell>
        </row>
        <row r="2114">
          <cell r="T2114">
            <v>10</v>
          </cell>
        </row>
        <row r="2115">
          <cell r="T2115">
            <v>10</v>
          </cell>
        </row>
        <row r="2116">
          <cell r="T2116">
            <v>10</v>
          </cell>
        </row>
        <row r="2117">
          <cell r="T2117">
            <v>10</v>
          </cell>
        </row>
        <row r="2118">
          <cell r="T2118">
            <v>10</v>
          </cell>
        </row>
        <row r="2119">
          <cell r="T2119">
            <v>10</v>
          </cell>
        </row>
        <row r="2120">
          <cell r="T2120">
            <v>10</v>
          </cell>
        </row>
        <row r="2121">
          <cell r="T2121">
            <v>10</v>
          </cell>
        </row>
        <row r="2122">
          <cell r="T2122">
            <v>10</v>
          </cell>
        </row>
        <row r="2123">
          <cell r="T2123">
            <v>10</v>
          </cell>
        </row>
        <row r="2124">
          <cell r="T2124">
            <v>10</v>
          </cell>
        </row>
        <row r="2125">
          <cell r="T2125">
            <v>10</v>
          </cell>
        </row>
        <row r="2126">
          <cell r="T2126">
            <v>10</v>
          </cell>
        </row>
        <row r="2127">
          <cell r="T2127">
            <v>10</v>
          </cell>
        </row>
        <row r="2128">
          <cell r="T2128">
            <v>10</v>
          </cell>
        </row>
        <row r="2129">
          <cell r="T2129">
            <v>10</v>
          </cell>
        </row>
        <row r="2130">
          <cell r="T2130">
            <v>10</v>
          </cell>
        </row>
        <row r="2131">
          <cell r="T2131">
            <v>10</v>
          </cell>
        </row>
        <row r="2132">
          <cell r="T2132">
            <v>10</v>
          </cell>
        </row>
        <row r="2133">
          <cell r="T2133">
            <v>10</v>
          </cell>
        </row>
        <row r="2134">
          <cell r="T2134">
            <v>10</v>
          </cell>
        </row>
        <row r="2135">
          <cell r="T2135">
            <v>10</v>
          </cell>
        </row>
        <row r="2136">
          <cell r="T2136">
            <v>10</v>
          </cell>
        </row>
        <row r="2137">
          <cell r="T2137">
            <v>10</v>
          </cell>
        </row>
        <row r="2138">
          <cell r="T2138">
            <v>10</v>
          </cell>
        </row>
        <row r="2139">
          <cell r="T2139">
            <v>10</v>
          </cell>
        </row>
        <row r="2140">
          <cell r="T2140">
            <v>10</v>
          </cell>
        </row>
        <row r="2141">
          <cell r="T2141">
            <v>10</v>
          </cell>
        </row>
        <row r="2142">
          <cell r="T2142">
            <v>10</v>
          </cell>
        </row>
        <row r="2143">
          <cell r="T2143">
            <v>10</v>
          </cell>
        </row>
        <row r="2144">
          <cell r="T2144">
            <v>10</v>
          </cell>
        </row>
        <row r="2145">
          <cell r="T2145">
            <v>10</v>
          </cell>
        </row>
        <row r="2146">
          <cell r="T2146">
            <v>10</v>
          </cell>
        </row>
        <row r="2147">
          <cell r="T2147">
            <v>10</v>
          </cell>
        </row>
        <row r="2148">
          <cell r="T2148">
            <v>10</v>
          </cell>
        </row>
        <row r="2149">
          <cell r="T2149">
            <v>10</v>
          </cell>
        </row>
        <row r="2150">
          <cell r="T2150">
            <v>10</v>
          </cell>
        </row>
        <row r="2151">
          <cell r="T2151">
            <v>10</v>
          </cell>
        </row>
        <row r="2152">
          <cell r="T2152">
            <v>10</v>
          </cell>
        </row>
        <row r="2153">
          <cell r="T2153">
            <v>10</v>
          </cell>
        </row>
        <row r="2154">
          <cell r="T2154">
            <v>10</v>
          </cell>
        </row>
        <row r="2155">
          <cell r="T2155">
            <v>10</v>
          </cell>
        </row>
        <row r="2156">
          <cell r="T2156">
            <v>10</v>
          </cell>
        </row>
        <row r="2157">
          <cell r="T2157">
            <v>10</v>
          </cell>
        </row>
        <row r="2158">
          <cell r="T2158">
            <v>10</v>
          </cell>
        </row>
        <row r="2159">
          <cell r="T2159">
            <v>10</v>
          </cell>
        </row>
        <row r="2160">
          <cell r="T2160">
            <v>11</v>
          </cell>
        </row>
        <row r="2161">
          <cell r="T2161">
            <v>10</v>
          </cell>
        </row>
        <row r="2162">
          <cell r="T2162">
            <v>10</v>
          </cell>
        </row>
        <row r="2163">
          <cell r="T2163">
            <v>10</v>
          </cell>
        </row>
        <row r="2164">
          <cell r="T2164">
            <v>10</v>
          </cell>
        </row>
        <row r="2165">
          <cell r="T2165">
            <v>10</v>
          </cell>
        </row>
        <row r="2166">
          <cell r="T2166">
            <v>10</v>
          </cell>
        </row>
        <row r="2167">
          <cell r="T2167">
            <v>10</v>
          </cell>
        </row>
        <row r="2168">
          <cell r="T2168">
            <v>10</v>
          </cell>
        </row>
        <row r="2169">
          <cell r="T2169">
            <v>10</v>
          </cell>
        </row>
        <row r="2170">
          <cell r="T2170">
            <v>10</v>
          </cell>
        </row>
        <row r="2171">
          <cell r="T2171">
            <v>10</v>
          </cell>
        </row>
        <row r="2172">
          <cell r="T2172">
            <v>10</v>
          </cell>
        </row>
        <row r="2173">
          <cell r="T2173">
            <v>10</v>
          </cell>
        </row>
        <row r="2174">
          <cell r="T2174">
            <v>10</v>
          </cell>
        </row>
        <row r="2175">
          <cell r="T2175">
            <v>10</v>
          </cell>
        </row>
        <row r="2176">
          <cell r="T2176">
            <v>10</v>
          </cell>
        </row>
        <row r="2177">
          <cell r="T2177">
            <v>10</v>
          </cell>
        </row>
        <row r="2178">
          <cell r="T2178">
            <v>10</v>
          </cell>
        </row>
        <row r="2179">
          <cell r="T2179">
            <v>10</v>
          </cell>
        </row>
        <row r="2180">
          <cell r="T2180">
            <v>10</v>
          </cell>
        </row>
        <row r="2181">
          <cell r="T2181">
            <v>10</v>
          </cell>
        </row>
        <row r="2182">
          <cell r="T2182">
            <v>10</v>
          </cell>
        </row>
        <row r="2183">
          <cell r="T2183">
            <v>10</v>
          </cell>
        </row>
        <row r="2184">
          <cell r="T2184">
            <v>10</v>
          </cell>
        </row>
        <row r="2185">
          <cell r="T2185">
            <v>10</v>
          </cell>
        </row>
        <row r="2186">
          <cell r="T2186">
            <v>10</v>
          </cell>
        </row>
        <row r="2187">
          <cell r="T2187">
            <v>10</v>
          </cell>
        </row>
        <row r="2188">
          <cell r="T2188">
            <v>10</v>
          </cell>
        </row>
        <row r="2189">
          <cell r="T2189">
            <v>10</v>
          </cell>
        </row>
        <row r="2190">
          <cell r="T2190">
            <v>10</v>
          </cell>
        </row>
        <row r="2191">
          <cell r="T2191">
            <v>10</v>
          </cell>
        </row>
        <row r="2192">
          <cell r="T2192">
            <v>10</v>
          </cell>
        </row>
        <row r="2193">
          <cell r="T2193">
            <v>10</v>
          </cell>
        </row>
        <row r="2194">
          <cell r="T2194">
            <v>10</v>
          </cell>
        </row>
        <row r="2195">
          <cell r="T2195">
            <v>10</v>
          </cell>
        </row>
        <row r="2196">
          <cell r="T2196">
            <v>10</v>
          </cell>
        </row>
        <row r="2197">
          <cell r="T2197">
            <v>10</v>
          </cell>
        </row>
        <row r="2198">
          <cell r="T2198">
            <v>10</v>
          </cell>
        </row>
        <row r="2199">
          <cell r="T2199">
            <v>10</v>
          </cell>
        </row>
        <row r="2200">
          <cell r="T2200">
            <v>10</v>
          </cell>
        </row>
        <row r="2201">
          <cell r="T2201">
            <v>10</v>
          </cell>
        </row>
        <row r="2202">
          <cell r="T2202">
            <v>10</v>
          </cell>
        </row>
        <row r="2203">
          <cell r="T2203">
            <v>10</v>
          </cell>
        </row>
        <row r="2204">
          <cell r="T2204">
            <v>10</v>
          </cell>
        </row>
        <row r="2205">
          <cell r="T2205">
            <v>10</v>
          </cell>
        </row>
        <row r="2206">
          <cell r="T2206">
            <v>10</v>
          </cell>
        </row>
        <row r="2207">
          <cell r="T2207">
            <v>10</v>
          </cell>
        </row>
        <row r="2208">
          <cell r="T2208">
            <v>10</v>
          </cell>
        </row>
        <row r="2209">
          <cell r="T2209">
            <v>10</v>
          </cell>
        </row>
        <row r="2210">
          <cell r="T2210">
            <v>10</v>
          </cell>
        </row>
        <row r="2211">
          <cell r="T2211">
            <v>10</v>
          </cell>
        </row>
        <row r="2212">
          <cell r="T2212">
            <v>10</v>
          </cell>
        </row>
        <row r="2213">
          <cell r="T2213">
            <v>10</v>
          </cell>
        </row>
        <row r="2214">
          <cell r="T2214">
            <v>10</v>
          </cell>
        </row>
        <row r="2215">
          <cell r="T2215">
            <v>10</v>
          </cell>
        </row>
        <row r="2216">
          <cell r="T2216">
            <v>10</v>
          </cell>
        </row>
        <row r="2217">
          <cell r="T2217">
            <v>10</v>
          </cell>
        </row>
        <row r="2218">
          <cell r="T2218">
            <v>10</v>
          </cell>
        </row>
        <row r="2219">
          <cell r="T2219">
            <v>10</v>
          </cell>
        </row>
        <row r="2220">
          <cell r="T2220">
            <v>10</v>
          </cell>
        </row>
        <row r="2221">
          <cell r="T2221">
            <v>10</v>
          </cell>
        </row>
        <row r="2222">
          <cell r="T2222">
            <v>10</v>
          </cell>
        </row>
        <row r="2223">
          <cell r="T2223">
            <v>10</v>
          </cell>
        </row>
        <row r="2224">
          <cell r="T2224">
            <v>10</v>
          </cell>
        </row>
        <row r="2225">
          <cell r="T2225">
            <v>10</v>
          </cell>
        </row>
        <row r="2226">
          <cell r="T2226">
            <v>10</v>
          </cell>
        </row>
        <row r="2227">
          <cell r="T2227">
            <v>10</v>
          </cell>
        </row>
        <row r="2228">
          <cell r="T2228">
            <v>10</v>
          </cell>
        </row>
        <row r="2229">
          <cell r="T2229">
            <v>10</v>
          </cell>
        </row>
        <row r="2230">
          <cell r="T2230">
            <v>10</v>
          </cell>
        </row>
        <row r="2231">
          <cell r="T2231">
            <v>10</v>
          </cell>
        </row>
        <row r="2232">
          <cell r="T2232">
            <v>10</v>
          </cell>
        </row>
        <row r="2233">
          <cell r="T2233">
            <v>10</v>
          </cell>
        </row>
        <row r="2234">
          <cell r="T2234">
            <v>10</v>
          </cell>
        </row>
        <row r="2235">
          <cell r="T2235">
            <v>10</v>
          </cell>
        </row>
        <row r="2236">
          <cell r="T2236">
            <v>10</v>
          </cell>
        </row>
        <row r="2237">
          <cell r="T2237">
            <v>10</v>
          </cell>
        </row>
        <row r="2238">
          <cell r="T2238">
            <v>10</v>
          </cell>
        </row>
        <row r="2239">
          <cell r="T2239">
            <v>10</v>
          </cell>
        </row>
        <row r="2240">
          <cell r="T2240">
            <v>10</v>
          </cell>
        </row>
        <row r="2241">
          <cell r="T2241">
            <v>10</v>
          </cell>
        </row>
        <row r="2242">
          <cell r="T2242">
            <v>10</v>
          </cell>
        </row>
        <row r="2243">
          <cell r="T2243">
            <v>10</v>
          </cell>
        </row>
        <row r="2244">
          <cell r="T2244">
            <v>10</v>
          </cell>
        </row>
        <row r="2245">
          <cell r="T2245">
            <v>10</v>
          </cell>
        </row>
        <row r="2246">
          <cell r="T2246">
            <v>10</v>
          </cell>
        </row>
        <row r="2247">
          <cell r="T2247">
            <v>10</v>
          </cell>
        </row>
        <row r="2248">
          <cell r="T2248">
            <v>10</v>
          </cell>
        </row>
        <row r="2249">
          <cell r="T2249">
            <v>10</v>
          </cell>
        </row>
        <row r="2250">
          <cell r="T2250">
            <v>10</v>
          </cell>
        </row>
        <row r="2251">
          <cell r="T2251">
            <v>10</v>
          </cell>
        </row>
        <row r="2252">
          <cell r="T2252">
            <v>10</v>
          </cell>
        </row>
        <row r="2253">
          <cell r="T2253">
            <v>10</v>
          </cell>
        </row>
        <row r="2254">
          <cell r="T2254">
            <v>10</v>
          </cell>
        </row>
        <row r="2255">
          <cell r="T2255">
            <v>10</v>
          </cell>
        </row>
        <row r="2256">
          <cell r="T2256">
            <v>10</v>
          </cell>
        </row>
        <row r="2257">
          <cell r="T2257">
            <v>10</v>
          </cell>
        </row>
        <row r="2258">
          <cell r="T2258">
            <v>10</v>
          </cell>
        </row>
        <row r="2259">
          <cell r="T2259">
            <v>10</v>
          </cell>
        </row>
        <row r="2260">
          <cell r="T2260">
            <v>10</v>
          </cell>
        </row>
        <row r="2261">
          <cell r="T2261">
            <v>10</v>
          </cell>
        </row>
        <row r="2262">
          <cell r="T2262">
            <v>10</v>
          </cell>
        </row>
        <row r="2263">
          <cell r="T2263">
            <v>10</v>
          </cell>
        </row>
        <row r="2264">
          <cell r="T2264">
            <v>10</v>
          </cell>
        </row>
        <row r="2265">
          <cell r="T2265">
            <v>10</v>
          </cell>
        </row>
        <row r="2266">
          <cell r="T2266">
            <v>10</v>
          </cell>
        </row>
        <row r="2267">
          <cell r="T2267">
            <v>10</v>
          </cell>
        </row>
        <row r="2268">
          <cell r="T2268">
            <v>10</v>
          </cell>
        </row>
        <row r="2269">
          <cell r="T2269">
            <v>10</v>
          </cell>
        </row>
        <row r="2270">
          <cell r="T2270">
            <v>10</v>
          </cell>
        </row>
        <row r="2271">
          <cell r="T2271">
            <v>10</v>
          </cell>
        </row>
        <row r="2272">
          <cell r="T2272">
            <v>10</v>
          </cell>
        </row>
        <row r="2273">
          <cell r="T2273">
            <v>10</v>
          </cell>
        </row>
        <row r="2274">
          <cell r="T2274">
            <v>10</v>
          </cell>
        </row>
        <row r="2275">
          <cell r="T2275">
            <v>10</v>
          </cell>
        </row>
        <row r="2276">
          <cell r="T2276">
            <v>10</v>
          </cell>
        </row>
        <row r="2277">
          <cell r="T2277">
            <v>10</v>
          </cell>
        </row>
        <row r="2278">
          <cell r="T2278">
            <v>10</v>
          </cell>
        </row>
        <row r="2279">
          <cell r="T2279">
            <v>10</v>
          </cell>
        </row>
        <row r="2280">
          <cell r="T2280">
            <v>10</v>
          </cell>
        </row>
        <row r="2281">
          <cell r="T2281">
            <v>10</v>
          </cell>
        </row>
        <row r="2282">
          <cell r="T2282">
            <v>10</v>
          </cell>
        </row>
        <row r="2283">
          <cell r="T2283">
            <v>10</v>
          </cell>
        </row>
        <row r="2284">
          <cell r="T2284">
            <v>10</v>
          </cell>
        </row>
        <row r="2285">
          <cell r="T2285">
            <v>10</v>
          </cell>
        </row>
        <row r="2286">
          <cell r="T2286">
            <v>10</v>
          </cell>
        </row>
        <row r="2287">
          <cell r="T2287">
            <v>10</v>
          </cell>
        </row>
        <row r="2288">
          <cell r="T2288">
            <v>10</v>
          </cell>
        </row>
        <row r="2289">
          <cell r="T2289">
            <v>10</v>
          </cell>
        </row>
        <row r="2290">
          <cell r="T2290">
            <v>10</v>
          </cell>
        </row>
        <row r="2291">
          <cell r="T2291">
            <v>10</v>
          </cell>
        </row>
        <row r="2292">
          <cell r="T2292">
            <v>10</v>
          </cell>
        </row>
        <row r="2293">
          <cell r="T2293">
            <v>10</v>
          </cell>
        </row>
        <row r="2294">
          <cell r="T2294">
            <v>10</v>
          </cell>
        </row>
        <row r="2295">
          <cell r="T2295">
            <v>10</v>
          </cell>
        </row>
        <row r="2296">
          <cell r="T2296">
            <v>10</v>
          </cell>
        </row>
        <row r="2297">
          <cell r="T2297">
            <v>10</v>
          </cell>
        </row>
        <row r="2298">
          <cell r="T2298">
            <v>10</v>
          </cell>
        </row>
        <row r="2299">
          <cell r="T2299">
            <v>10</v>
          </cell>
        </row>
        <row r="2300">
          <cell r="T2300">
            <v>10</v>
          </cell>
        </row>
        <row r="2301">
          <cell r="T2301">
            <v>10</v>
          </cell>
        </row>
        <row r="2302">
          <cell r="T2302">
            <v>10</v>
          </cell>
        </row>
        <row r="2303">
          <cell r="T2303">
            <v>10</v>
          </cell>
        </row>
        <row r="2304">
          <cell r="T2304">
            <v>10</v>
          </cell>
        </row>
        <row r="2305">
          <cell r="T2305">
            <v>10</v>
          </cell>
        </row>
        <row r="2306">
          <cell r="T2306">
            <v>10</v>
          </cell>
        </row>
        <row r="2307">
          <cell r="T2307">
            <v>10</v>
          </cell>
        </row>
        <row r="2308">
          <cell r="T2308">
            <v>10</v>
          </cell>
        </row>
        <row r="2309">
          <cell r="T2309">
            <v>10</v>
          </cell>
        </row>
        <row r="2310">
          <cell r="T2310">
            <v>10</v>
          </cell>
        </row>
        <row r="2311">
          <cell r="T2311">
            <v>10</v>
          </cell>
        </row>
        <row r="2312">
          <cell r="T2312">
            <v>10</v>
          </cell>
        </row>
        <row r="2313">
          <cell r="T2313">
            <v>10</v>
          </cell>
        </row>
        <row r="2314">
          <cell r="T2314">
            <v>10</v>
          </cell>
        </row>
        <row r="2315">
          <cell r="T2315">
            <v>10</v>
          </cell>
        </row>
        <row r="2316">
          <cell r="T2316">
            <v>10</v>
          </cell>
        </row>
        <row r="2317">
          <cell r="T2317">
            <v>10</v>
          </cell>
        </row>
        <row r="2318">
          <cell r="T2318">
            <v>10</v>
          </cell>
        </row>
        <row r="2319">
          <cell r="T2319">
            <v>10</v>
          </cell>
        </row>
        <row r="2320">
          <cell r="T2320">
            <v>10</v>
          </cell>
        </row>
        <row r="2321">
          <cell r="T2321">
            <v>10</v>
          </cell>
        </row>
        <row r="2322">
          <cell r="T2322">
            <v>10</v>
          </cell>
        </row>
        <row r="2323">
          <cell r="T2323">
            <v>10</v>
          </cell>
        </row>
        <row r="2324">
          <cell r="T2324">
            <v>10</v>
          </cell>
        </row>
        <row r="2325">
          <cell r="T2325">
            <v>10</v>
          </cell>
        </row>
        <row r="2326">
          <cell r="T2326">
            <v>10</v>
          </cell>
        </row>
        <row r="2327">
          <cell r="T2327">
            <v>10</v>
          </cell>
        </row>
        <row r="2328">
          <cell r="T2328">
            <v>10</v>
          </cell>
        </row>
        <row r="2329">
          <cell r="T2329">
            <v>10</v>
          </cell>
        </row>
        <row r="2330">
          <cell r="T2330">
            <v>10</v>
          </cell>
        </row>
        <row r="2331">
          <cell r="T2331">
            <v>10</v>
          </cell>
        </row>
        <row r="2332">
          <cell r="T2332">
            <v>10</v>
          </cell>
        </row>
        <row r="2333">
          <cell r="T2333">
            <v>10</v>
          </cell>
        </row>
        <row r="2334">
          <cell r="T2334">
            <v>10</v>
          </cell>
        </row>
        <row r="2335">
          <cell r="T2335">
            <v>10</v>
          </cell>
        </row>
        <row r="2336">
          <cell r="T2336">
            <v>10</v>
          </cell>
        </row>
        <row r="2337">
          <cell r="T2337">
            <v>10</v>
          </cell>
        </row>
        <row r="2338">
          <cell r="T2338">
            <v>10</v>
          </cell>
        </row>
        <row r="2339">
          <cell r="T2339">
            <v>10</v>
          </cell>
        </row>
        <row r="2340">
          <cell r="T2340">
            <v>10</v>
          </cell>
        </row>
        <row r="2341">
          <cell r="T2341">
            <v>10</v>
          </cell>
        </row>
        <row r="2342">
          <cell r="T2342">
            <v>10</v>
          </cell>
        </row>
        <row r="2343">
          <cell r="T2343">
            <v>10</v>
          </cell>
        </row>
        <row r="2344">
          <cell r="T2344">
            <v>10</v>
          </cell>
        </row>
        <row r="2345">
          <cell r="T2345">
            <v>10</v>
          </cell>
        </row>
        <row r="2346">
          <cell r="T2346">
            <v>10</v>
          </cell>
        </row>
        <row r="2347">
          <cell r="T2347">
            <v>10</v>
          </cell>
        </row>
        <row r="2348">
          <cell r="T2348">
            <v>10</v>
          </cell>
        </row>
        <row r="2349">
          <cell r="T2349">
            <v>10</v>
          </cell>
        </row>
        <row r="2350">
          <cell r="T2350">
            <v>10</v>
          </cell>
        </row>
        <row r="2351">
          <cell r="T2351">
            <v>10</v>
          </cell>
        </row>
        <row r="2352">
          <cell r="T2352">
            <v>10</v>
          </cell>
        </row>
        <row r="2353">
          <cell r="T2353">
            <v>10</v>
          </cell>
        </row>
        <row r="2354">
          <cell r="T2354">
            <v>10</v>
          </cell>
        </row>
        <row r="2355">
          <cell r="T2355">
            <v>10</v>
          </cell>
        </row>
        <row r="2356">
          <cell r="T2356">
            <v>10</v>
          </cell>
        </row>
        <row r="2357">
          <cell r="T2357">
            <v>10</v>
          </cell>
        </row>
        <row r="2358">
          <cell r="T2358">
            <v>10</v>
          </cell>
        </row>
        <row r="2359">
          <cell r="T2359">
            <v>10</v>
          </cell>
        </row>
        <row r="2360">
          <cell r="T2360">
            <v>10</v>
          </cell>
        </row>
        <row r="2361">
          <cell r="T2361">
            <v>10</v>
          </cell>
        </row>
        <row r="2362">
          <cell r="T2362">
            <v>10</v>
          </cell>
        </row>
        <row r="2363">
          <cell r="T2363">
            <v>10</v>
          </cell>
        </row>
        <row r="2364">
          <cell r="T2364">
            <v>10</v>
          </cell>
        </row>
        <row r="2365">
          <cell r="T2365">
            <v>10</v>
          </cell>
        </row>
        <row r="2366">
          <cell r="T2366">
            <v>10</v>
          </cell>
        </row>
        <row r="2367">
          <cell r="T2367">
            <v>10</v>
          </cell>
        </row>
        <row r="2368">
          <cell r="T2368">
            <v>10</v>
          </cell>
        </row>
        <row r="2369">
          <cell r="T2369">
            <v>10</v>
          </cell>
        </row>
        <row r="2370">
          <cell r="T2370">
            <v>10</v>
          </cell>
        </row>
        <row r="2371">
          <cell r="T2371">
            <v>10</v>
          </cell>
        </row>
        <row r="2372">
          <cell r="T2372">
            <v>10</v>
          </cell>
        </row>
        <row r="2373">
          <cell r="T2373">
            <v>10</v>
          </cell>
        </row>
        <row r="2374">
          <cell r="T2374">
            <v>10</v>
          </cell>
        </row>
        <row r="2375">
          <cell r="T2375">
            <v>10</v>
          </cell>
        </row>
        <row r="2376">
          <cell r="T2376">
            <v>10</v>
          </cell>
        </row>
        <row r="2377">
          <cell r="T2377">
            <v>10</v>
          </cell>
        </row>
        <row r="2378">
          <cell r="T2378">
            <v>10</v>
          </cell>
        </row>
        <row r="2379">
          <cell r="T2379">
            <v>10</v>
          </cell>
        </row>
        <row r="2380">
          <cell r="T2380">
            <v>10</v>
          </cell>
        </row>
        <row r="2381">
          <cell r="T2381">
            <v>10</v>
          </cell>
        </row>
        <row r="2382">
          <cell r="T2382">
            <v>10</v>
          </cell>
        </row>
        <row r="2383">
          <cell r="T2383">
            <v>10</v>
          </cell>
        </row>
        <row r="2384">
          <cell r="T2384">
            <v>10</v>
          </cell>
        </row>
        <row r="2385">
          <cell r="T2385">
            <v>10</v>
          </cell>
        </row>
        <row r="2386">
          <cell r="T2386">
            <v>10</v>
          </cell>
        </row>
        <row r="2387">
          <cell r="T2387">
            <v>10</v>
          </cell>
        </row>
        <row r="2388">
          <cell r="T2388">
            <v>10</v>
          </cell>
        </row>
        <row r="2389">
          <cell r="T2389">
            <v>10</v>
          </cell>
        </row>
        <row r="2390">
          <cell r="T2390">
            <v>10</v>
          </cell>
        </row>
        <row r="2391">
          <cell r="T2391">
            <v>10</v>
          </cell>
        </row>
        <row r="2392">
          <cell r="T2392">
            <v>10</v>
          </cell>
        </row>
        <row r="2393">
          <cell r="T2393">
            <v>10</v>
          </cell>
        </row>
        <row r="2394">
          <cell r="T2394">
            <v>10</v>
          </cell>
        </row>
        <row r="2395">
          <cell r="T2395">
            <v>10</v>
          </cell>
        </row>
        <row r="2396">
          <cell r="T2396">
            <v>10</v>
          </cell>
        </row>
        <row r="2397">
          <cell r="T2397">
            <v>10</v>
          </cell>
        </row>
        <row r="2398">
          <cell r="T2398">
            <v>10</v>
          </cell>
        </row>
        <row r="2399">
          <cell r="T2399">
            <v>10</v>
          </cell>
        </row>
        <row r="2400">
          <cell r="T2400">
            <v>10</v>
          </cell>
        </row>
        <row r="2401">
          <cell r="T2401">
            <v>10</v>
          </cell>
        </row>
        <row r="2402">
          <cell r="T2402">
            <v>10</v>
          </cell>
        </row>
        <row r="2403">
          <cell r="T2403">
            <v>10</v>
          </cell>
        </row>
        <row r="2404">
          <cell r="T2404">
            <v>10</v>
          </cell>
        </row>
        <row r="2405">
          <cell r="T2405">
            <v>10</v>
          </cell>
        </row>
        <row r="2406">
          <cell r="T2406">
            <v>10</v>
          </cell>
        </row>
        <row r="2407">
          <cell r="T2407">
            <v>10</v>
          </cell>
        </row>
        <row r="2408">
          <cell r="T2408">
            <v>10</v>
          </cell>
        </row>
        <row r="2409">
          <cell r="T2409">
            <v>10</v>
          </cell>
        </row>
        <row r="2410">
          <cell r="T2410">
            <v>10</v>
          </cell>
        </row>
        <row r="2411">
          <cell r="T2411">
            <v>10</v>
          </cell>
        </row>
        <row r="2412">
          <cell r="T2412">
            <v>10</v>
          </cell>
        </row>
        <row r="2413">
          <cell r="T2413">
            <v>10</v>
          </cell>
        </row>
        <row r="2414">
          <cell r="T2414">
            <v>10</v>
          </cell>
        </row>
        <row r="2415">
          <cell r="T2415">
            <v>11</v>
          </cell>
        </row>
        <row r="2416">
          <cell r="T2416">
            <v>10</v>
          </cell>
        </row>
        <row r="2417">
          <cell r="T2417">
            <v>10</v>
          </cell>
        </row>
        <row r="2418">
          <cell r="T2418">
            <v>10</v>
          </cell>
        </row>
        <row r="2419">
          <cell r="T2419">
            <v>10</v>
          </cell>
        </row>
        <row r="2420">
          <cell r="T2420">
            <v>10</v>
          </cell>
        </row>
        <row r="2421">
          <cell r="T2421">
            <v>10</v>
          </cell>
        </row>
        <row r="2422">
          <cell r="T2422">
            <v>10</v>
          </cell>
        </row>
        <row r="2423">
          <cell r="T2423">
            <v>10</v>
          </cell>
        </row>
        <row r="2424">
          <cell r="T2424">
            <v>10</v>
          </cell>
        </row>
        <row r="2425">
          <cell r="T2425">
            <v>10</v>
          </cell>
        </row>
        <row r="2426">
          <cell r="T2426">
            <v>10</v>
          </cell>
        </row>
        <row r="2427">
          <cell r="T2427">
            <v>10</v>
          </cell>
        </row>
        <row r="2428">
          <cell r="T2428">
            <v>10</v>
          </cell>
        </row>
        <row r="2429">
          <cell r="T2429">
            <v>10</v>
          </cell>
        </row>
        <row r="2430">
          <cell r="T2430">
            <v>10</v>
          </cell>
        </row>
        <row r="2431">
          <cell r="T2431">
            <v>10</v>
          </cell>
        </row>
        <row r="2432">
          <cell r="T2432">
            <v>10</v>
          </cell>
        </row>
        <row r="2433">
          <cell r="T2433">
            <v>10</v>
          </cell>
        </row>
        <row r="2434">
          <cell r="T2434">
            <v>10</v>
          </cell>
        </row>
        <row r="2435">
          <cell r="T2435">
            <v>10</v>
          </cell>
        </row>
        <row r="2436">
          <cell r="T2436">
            <v>10</v>
          </cell>
        </row>
        <row r="2437">
          <cell r="T2437">
            <v>10</v>
          </cell>
        </row>
        <row r="2438">
          <cell r="T2438">
            <v>10</v>
          </cell>
        </row>
        <row r="2439">
          <cell r="T2439">
            <v>10</v>
          </cell>
        </row>
        <row r="2440">
          <cell r="T2440">
            <v>10</v>
          </cell>
        </row>
        <row r="2441">
          <cell r="T2441">
            <v>10</v>
          </cell>
        </row>
        <row r="2442">
          <cell r="T2442">
            <v>10</v>
          </cell>
        </row>
        <row r="2443">
          <cell r="T2443">
            <v>10</v>
          </cell>
        </row>
        <row r="2444">
          <cell r="T2444">
            <v>10</v>
          </cell>
        </row>
        <row r="2445">
          <cell r="T2445">
            <v>10</v>
          </cell>
        </row>
        <row r="2446">
          <cell r="T2446">
            <v>10</v>
          </cell>
        </row>
        <row r="2447">
          <cell r="T2447">
            <v>10</v>
          </cell>
        </row>
        <row r="2448">
          <cell r="T2448">
            <v>10</v>
          </cell>
        </row>
        <row r="2449">
          <cell r="T2449">
            <v>10</v>
          </cell>
        </row>
        <row r="2450">
          <cell r="T2450">
            <v>10</v>
          </cell>
        </row>
        <row r="2451">
          <cell r="T2451">
            <v>10</v>
          </cell>
        </row>
        <row r="2452">
          <cell r="T2452">
            <v>10</v>
          </cell>
        </row>
        <row r="2453">
          <cell r="T2453">
            <v>10</v>
          </cell>
        </row>
        <row r="2454">
          <cell r="T2454">
            <v>10</v>
          </cell>
        </row>
        <row r="2455">
          <cell r="T2455">
            <v>10</v>
          </cell>
        </row>
        <row r="2456">
          <cell r="T2456">
            <v>10</v>
          </cell>
        </row>
        <row r="2457">
          <cell r="T2457">
            <v>10</v>
          </cell>
        </row>
        <row r="2458">
          <cell r="T2458">
            <v>10</v>
          </cell>
        </row>
        <row r="2459">
          <cell r="T2459">
            <v>10</v>
          </cell>
        </row>
        <row r="2460">
          <cell r="T2460">
            <v>10</v>
          </cell>
        </row>
        <row r="2461">
          <cell r="T2461">
            <v>10</v>
          </cell>
        </row>
        <row r="2462">
          <cell r="T2462">
            <v>10</v>
          </cell>
        </row>
        <row r="2463">
          <cell r="T2463">
            <v>10</v>
          </cell>
        </row>
        <row r="2464">
          <cell r="T2464">
            <v>10</v>
          </cell>
        </row>
        <row r="2465">
          <cell r="T2465">
            <v>10</v>
          </cell>
        </row>
        <row r="2466">
          <cell r="T2466">
            <v>10</v>
          </cell>
        </row>
        <row r="2467">
          <cell r="T2467">
            <v>10</v>
          </cell>
        </row>
        <row r="2468">
          <cell r="T2468">
            <v>10</v>
          </cell>
        </row>
        <row r="2469">
          <cell r="T2469">
            <v>10</v>
          </cell>
        </row>
        <row r="2470">
          <cell r="T2470">
            <v>10</v>
          </cell>
        </row>
        <row r="2471">
          <cell r="T2471">
            <v>10</v>
          </cell>
        </row>
        <row r="2472">
          <cell r="T2472">
            <v>10</v>
          </cell>
        </row>
        <row r="2473">
          <cell r="T2473">
            <v>10</v>
          </cell>
        </row>
        <row r="2474">
          <cell r="T2474">
            <v>10</v>
          </cell>
        </row>
        <row r="2475">
          <cell r="T2475">
            <v>10</v>
          </cell>
        </row>
        <row r="2476">
          <cell r="T2476">
            <v>10</v>
          </cell>
        </row>
        <row r="2477">
          <cell r="T2477">
            <v>10</v>
          </cell>
        </row>
        <row r="2478">
          <cell r="T2478">
            <v>10</v>
          </cell>
        </row>
        <row r="2479">
          <cell r="T2479">
            <v>10</v>
          </cell>
        </row>
        <row r="2480">
          <cell r="T2480">
            <v>10</v>
          </cell>
        </row>
        <row r="2481">
          <cell r="T2481">
            <v>10</v>
          </cell>
        </row>
        <row r="2482">
          <cell r="T2482">
            <v>10</v>
          </cell>
        </row>
        <row r="2483">
          <cell r="T2483">
            <v>10</v>
          </cell>
        </row>
        <row r="2484">
          <cell r="T2484">
            <v>10</v>
          </cell>
        </row>
        <row r="2485">
          <cell r="T2485">
            <v>10</v>
          </cell>
        </row>
        <row r="2486">
          <cell r="T2486">
            <v>10</v>
          </cell>
        </row>
        <row r="2487">
          <cell r="T2487">
            <v>10</v>
          </cell>
        </row>
        <row r="2488">
          <cell r="T2488">
            <v>10</v>
          </cell>
        </row>
        <row r="2489">
          <cell r="T2489">
            <v>10</v>
          </cell>
        </row>
        <row r="2490">
          <cell r="T2490">
            <v>10</v>
          </cell>
        </row>
        <row r="2491">
          <cell r="T2491">
            <v>10</v>
          </cell>
        </row>
        <row r="2492">
          <cell r="T2492">
            <v>10</v>
          </cell>
        </row>
        <row r="2493">
          <cell r="T2493">
            <v>10</v>
          </cell>
        </row>
        <row r="2494">
          <cell r="T2494">
            <v>10</v>
          </cell>
        </row>
        <row r="2495">
          <cell r="T2495">
            <v>10</v>
          </cell>
        </row>
        <row r="2496">
          <cell r="T2496">
            <v>10</v>
          </cell>
        </row>
        <row r="2497">
          <cell r="T2497">
            <v>10</v>
          </cell>
        </row>
        <row r="2498">
          <cell r="T2498">
            <v>10</v>
          </cell>
        </row>
        <row r="2499">
          <cell r="T2499">
            <v>10</v>
          </cell>
        </row>
        <row r="2500">
          <cell r="T2500">
            <v>10</v>
          </cell>
        </row>
        <row r="2501">
          <cell r="T2501">
            <v>10</v>
          </cell>
        </row>
        <row r="2502">
          <cell r="T2502">
            <v>10</v>
          </cell>
        </row>
        <row r="2503">
          <cell r="T2503">
            <v>10</v>
          </cell>
        </row>
        <row r="2504">
          <cell r="T2504">
            <v>10</v>
          </cell>
        </row>
        <row r="2505">
          <cell r="T2505">
            <v>10</v>
          </cell>
        </row>
        <row r="2506">
          <cell r="T2506">
            <v>10</v>
          </cell>
        </row>
        <row r="2507">
          <cell r="T2507">
            <v>10</v>
          </cell>
        </row>
        <row r="2508">
          <cell r="T2508">
            <v>10</v>
          </cell>
        </row>
        <row r="2509">
          <cell r="T2509">
            <v>10</v>
          </cell>
        </row>
        <row r="2510">
          <cell r="T2510">
            <v>10</v>
          </cell>
        </row>
        <row r="2511">
          <cell r="T2511">
            <v>10</v>
          </cell>
        </row>
        <row r="2512">
          <cell r="T2512">
            <v>10</v>
          </cell>
        </row>
        <row r="2513">
          <cell r="T2513">
            <v>10</v>
          </cell>
        </row>
        <row r="2514">
          <cell r="T2514">
            <v>10</v>
          </cell>
        </row>
        <row r="2515">
          <cell r="T2515">
            <v>10</v>
          </cell>
        </row>
        <row r="2516">
          <cell r="T2516">
            <v>10</v>
          </cell>
        </row>
        <row r="2517">
          <cell r="T2517">
            <v>10</v>
          </cell>
        </row>
        <row r="2518">
          <cell r="T2518">
            <v>10</v>
          </cell>
        </row>
        <row r="2519">
          <cell r="T2519">
            <v>10</v>
          </cell>
        </row>
        <row r="2520">
          <cell r="T2520">
            <v>10</v>
          </cell>
        </row>
        <row r="2521">
          <cell r="T2521">
            <v>10</v>
          </cell>
        </row>
        <row r="2522">
          <cell r="T2522">
            <v>10</v>
          </cell>
        </row>
        <row r="2523">
          <cell r="T2523">
            <v>10</v>
          </cell>
        </row>
        <row r="2524">
          <cell r="T2524">
            <v>10</v>
          </cell>
        </row>
        <row r="2525">
          <cell r="T2525">
            <v>10</v>
          </cell>
        </row>
        <row r="2526">
          <cell r="T2526">
            <v>10</v>
          </cell>
        </row>
        <row r="2527">
          <cell r="T2527">
            <v>10</v>
          </cell>
        </row>
        <row r="2528">
          <cell r="T2528">
            <v>10</v>
          </cell>
        </row>
        <row r="2529">
          <cell r="T2529">
            <v>10</v>
          </cell>
        </row>
        <row r="2530">
          <cell r="T2530">
            <v>10</v>
          </cell>
        </row>
        <row r="2531">
          <cell r="T2531">
            <v>10</v>
          </cell>
        </row>
        <row r="2532">
          <cell r="T2532">
            <v>10</v>
          </cell>
        </row>
        <row r="2533">
          <cell r="T2533">
            <v>10</v>
          </cell>
        </row>
        <row r="2534">
          <cell r="T2534">
            <v>10</v>
          </cell>
        </row>
        <row r="2535">
          <cell r="T2535">
            <v>10</v>
          </cell>
        </row>
        <row r="2536">
          <cell r="T2536">
            <v>10</v>
          </cell>
        </row>
        <row r="2537">
          <cell r="T2537">
            <v>10</v>
          </cell>
        </row>
        <row r="2538">
          <cell r="T2538">
            <v>10</v>
          </cell>
        </row>
        <row r="2539">
          <cell r="T2539">
            <v>10</v>
          </cell>
        </row>
        <row r="2540">
          <cell r="T2540">
            <v>10</v>
          </cell>
        </row>
        <row r="2541">
          <cell r="T2541">
            <v>10</v>
          </cell>
        </row>
        <row r="2542">
          <cell r="T2542">
            <v>10</v>
          </cell>
        </row>
        <row r="2543">
          <cell r="T2543">
            <v>10</v>
          </cell>
        </row>
        <row r="2544">
          <cell r="T2544">
            <v>10</v>
          </cell>
        </row>
        <row r="2545">
          <cell r="T2545">
            <v>10</v>
          </cell>
        </row>
        <row r="2546">
          <cell r="T2546">
            <v>10</v>
          </cell>
        </row>
        <row r="2547">
          <cell r="T2547">
            <v>10</v>
          </cell>
        </row>
        <row r="2548">
          <cell r="T2548">
            <v>10</v>
          </cell>
        </row>
        <row r="2549">
          <cell r="T2549">
            <v>10</v>
          </cell>
        </row>
        <row r="2550">
          <cell r="T2550">
            <v>10</v>
          </cell>
        </row>
        <row r="2551">
          <cell r="T2551">
            <v>10</v>
          </cell>
        </row>
        <row r="2552">
          <cell r="T2552">
            <v>10</v>
          </cell>
        </row>
        <row r="2553">
          <cell r="T2553">
            <v>10</v>
          </cell>
        </row>
        <row r="2554">
          <cell r="T2554">
            <v>10</v>
          </cell>
        </row>
        <row r="2555">
          <cell r="T2555">
            <v>10</v>
          </cell>
        </row>
        <row r="2556">
          <cell r="T2556">
            <v>10</v>
          </cell>
        </row>
        <row r="2557">
          <cell r="T2557">
            <v>10</v>
          </cell>
        </row>
        <row r="2558">
          <cell r="T2558">
            <v>10</v>
          </cell>
        </row>
        <row r="2559">
          <cell r="T2559">
            <v>10</v>
          </cell>
        </row>
        <row r="2560">
          <cell r="T2560">
            <v>10</v>
          </cell>
        </row>
        <row r="2561">
          <cell r="T2561">
            <v>10</v>
          </cell>
        </row>
        <row r="2562">
          <cell r="T2562">
            <v>10</v>
          </cell>
        </row>
        <row r="2563">
          <cell r="T2563">
            <v>10</v>
          </cell>
        </row>
        <row r="2564">
          <cell r="T2564">
            <v>10</v>
          </cell>
        </row>
        <row r="2565">
          <cell r="T2565">
            <v>10</v>
          </cell>
        </row>
        <row r="2566">
          <cell r="T2566">
            <v>10</v>
          </cell>
        </row>
        <row r="2567">
          <cell r="T2567">
            <v>10</v>
          </cell>
        </row>
        <row r="2568">
          <cell r="T2568">
            <v>10</v>
          </cell>
        </row>
        <row r="2569">
          <cell r="T2569">
            <v>10</v>
          </cell>
        </row>
        <row r="2570">
          <cell r="T2570">
            <v>10</v>
          </cell>
        </row>
        <row r="2571">
          <cell r="T2571">
            <v>10</v>
          </cell>
        </row>
        <row r="2572">
          <cell r="T2572">
            <v>10</v>
          </cell>
        </row>
        <row r="2573">
          <cell r="T2573">
            <v>10</v>
          </cell>
        </row>
        <row r="2574">
          <cell r="T2574">
            <v>10</v>
          </cell>
        </row>
        <row r="2575">
          <cell r="T2575">
            <v>10</v>
          </cell>
        </row>
        <row r="2576">
          <cell r="T2576">
            <v>10</v>
          </cell>
        </row>
        <row r="2577">
          <cell r="T2577">
            <v>10</v>
          </cell>
        </row>
        <row r="2578">
          <cell r="T2578">
            <v>10</v>
          </cell>
        </row>
        <row r="2579">
          <cell r="T2579">
            <v>10</v>
          </cell>
        </row>
        <row r="2580">
          <cell r="T2580">
            <v>10</v>
          </cell>
        </row>
        <row r="2581">
          <cell r="T2581">
            <v>10</v>
          </cell>
        </row>
        <row r="2582">
          <cell r="T2582">
            <v>10</v>
          </cell>
        </row>
        <row r="2583">
          <cell r="T2583">
            <v>10</v>
          </cell>
        </row>
        <row r="2584">
          <cell r="T2584">
            <v>10</v>
          </cell>
        </row>
        <row r="2585">
          <cell r="T2585">
            <v>10</v>
          </cell>
        </row>
        <row r="2586">
          <cell r="T2586">
            <v>10</v>
          </cell>
        </row>
        <row r="2587">
          <cell r="T2587">
            <v>10</v>
          </cell>
        </row>
        <row r="2588">
          <cell r="T2588">
            <v>10</v>
          </cell>
        </row>
        <row r="2589">
          <cell r="T2589">
            <v>10</v>
          </cell>
        </row>
        <row r="2590">
          <cell r="T2590">
            <v>10</v>
          </cell>
        </row>
        <row r="2591">
          <cell r="T2591">
            <v>10</v>
          </cell>
        </row>
        <row r="2592">
          <cell r="T2592">
            <v>10</v>
          </cell>
        </row>
        <row r="2593">
          <cell r="T2593">
            <v>10</v>
          </cell>
        </row>
        <row r="2594">
          <cell r="T2594">
            <v>10</v>
          </cell>
        </row>
        <row r="2595">
          <cell r="T2595">
            <v>10</v>
          </cell>
        </row>
        <row r="2596">
          <cell r="T2596">
            <v>10</v>
          </cell>
        </row>
        <row r="2597">
          <cell r="T2597">
            <v>10</v>
          </cell>
        </row>
        <row r="2598">
          <cell r="T2598">
            <v>10</v>
          </cell>
        </row>
        <row r="2599">
          <cell r="T2599">
            <v>10</v>
          </cell>
        </row>
        <row r="2600">
          <cell r="T2600">
            <v>10</v>
          </cell>
        </row>
        <row r="2601">
          <cell r="T2601">
            <v>10</v>
          </cell>
        </row>
        <row r="2602">
          <cell r="T2602">
            <v>10</v>
          </cell>
        </row>
        <row r="2603">
          <cell r="T2603">
            <v>10</v>
          </cell>
        </row>
        <row r="2604">
          <cell r="T2604">
            <v>10</v>
          </cell>
        </row>
        <row r="2605">
          <cell r="T2605">
            <v>10</v>
          </cell>
        </row>
        <row r="2606">
          <cell r="T2606">
            <v>10</v>
          </cell>
        </row>
        <row r="2607">
          <cell r="T2607">
            <v>10</v>
          </cell>
        </row>
        <row r="2608">
          <cell r="T2608">
            <v>10</v>
          </cell>
        </row>
        <row r="2609">
          <cell r="T2609">
            <v>10</v>
          </cell>
        </row>
        <row r="2610">
          <cell r="T2610">
            <v>10</v>
          </cell>
        </row>
        <row r="2611">
          <cell r="T2611">
            <v>10</v>
          </cell>
        </row>
        <row r="2612">
          <cell r="T2612">
            <v>10</v>
          </cell>
        </row>
        <row r="2613">
          <cell r="T2613">
            <v>10</v>
          </cell>
        </row>
        <row r="2614">
          <cell r="T2614">
            <v>10</v>
          </cell>
        </row>
        <row r="2615">
          <cell r="T2615">
            <v>10</v>
          </cell>
        </row>
        <row r="2616">
          <cell r="T2616">
            <v>10</v>
          </cell>
        </row>
        <row r="2617">
          <cell r="T2617">
            <v>10</v>
          </cell>
        </row>
        <row r="2618">
          <cell r="T2618">
            <v>10</v>
          </cell>
        </row>
        <row r="2619">
          <cell r="T2619">
            <v>10</v>
          </cell>
        </row>
        <row r="2620">
          <cell r="T2620">
            <v>10</v>
          </cell>
        </row>
        <row r="2621">
          <cell r="T2621">
            <v>10</v>
          </cell>
        </row>
        <row r="2622">
          <cell r="T2622">
            <v>10</v>
          </cell>
        </row>
        <row r="2623">
          <cell r="T2623">
            <v>10</v>
          </cell>
        </row>
        <row r="2624">
          <cell r="T2624">
            <v>10</v>
          </cell>
        </row>
        <row r="2625">
          <cell r="T2625">
            <v>10</v>
          </cell>
        </row>
        <row r="2626">
          <cell r="T2626">
            <v>10</v>
          </cell>
        </row>
        <row r="2627">
          <cell r="T2627">
            <v>10</v>
          </cell>
        </row>
        <row r="2628">
          <cell r="T2628">
            <v>10</v>
          </cell>
        </row>
        <row r="2629">
          <cell r="T2629">
            <v>10</v>
          </cell>
        </row>
        <row r="2630">
          <cell r="T2630">
            <v>10</v>
          </cell>
        </row>
        <row r="2631">
          <cell r="T2631">
            <v>10</v>
          </cell>
        </row>
        <row r="2632">
          <cell r="T2632">
            <v>10</v>
          </cell>
        </row>
        <row r="2633">
          <cell r="T2633">
            <v>10</v>
          </cell>
        </row>
        <row r="2634">
          <cell r="T2634">
            <v>10</v>
          </cell>
        </row>
        <row r="2635">
          <cell r="T2635">
            <v>10</v>
          </cell>
        </row>
        <row r="2636">
          <cell r="T2636">
            <v>10</v>
          </cell>
        </row>
        <row r="2637">
          <cell r="T2637">
            <v>10</v>
          </cell>
        </row>
        <row r="2638">
          <cell r="T2638">
            <v>10</v>
          </cell>
        </row>
        <row r="2639">
          <cell r="T2639">
            <v>10</v>
          </cell>
        </row>
        <row r="2640">
          <cell r="T2640">
            <v>10</v>
          </cell>
        </row>
        <row r="2641">
          <cell r="T2641">
            <v>10</v>
          </cell>
        </row>
        <row r="2642">
          <cell r="T2642">
            <v>10</v>
          </cell>
        </row>
        <row r="2643">
          <cell r="T2643">
            <v>10</v>
          </cell>
        </row>
        <row r="2644">
          <cell r="T2644">
            <v>10</v>
          </cell>
        </row>
        <row r="2645">
          <cell r="T2645">
            <v>10</v>
          </cell>
        </row>
        <row r="2646">
          <cell r="T2646">
            <v>10</v>
          </cell>
        </row>
        <row r="2647">
          <cell r="T2647">
            <v>10</v>
          </cell>
        </row>
        <row r="2648">
          <cell r="T2648">
            <v>10</v>
          </cell>
        </row>
        <row r="2649">
          <cell r="T2649">
            <v>10</v>
          </cell>
        </row>
        <row r="2650">
          <cell r="T2650">
            <v>10</v>
          </cell>
        </row>
        <row r="2651">
          <cell r="T2651">
            <v>10</v>
          </cell>
        </row>
        <row r="2652">
          <cell r="T2652">
            <v>10</v>
          </cell>
        </row>
        <row r="2653">
          <cell r="T2653">
            <v>10</v>
          </cell>
        </row>
        <row r="2654">
          <cell r="T2654">
            <v>10</v>
          </cell>
        </row>
        <row r="2655">
          <cell r="T2655">
            <v>10</v>
          </cell>
        </row>
        <row r="2656">
          <cell r="T2656">
            <v>10</v>
          </cell>
        </row>
        <row r="2657">
          <cell r="T2657">
            <v>10</v>
          </cell>
        </row>
        <row r="2658">
          <cell r="T2658">
            <v>10</v>
          </cell>
        </row>
        <row r="2659">
          <cell r="T2659">
            <v>10</v>
          </cell>
        </row>
        <row r="2660">
          <cell r="T2660">
            <v>10</v>
          </cell>
        </row>
        <row r="2661">
          <cell r="T2661">
            <v>10</v>
          </cell>
        </row>
        <row r="2662">
          <cell r="T2662">
            <v>10</v>
          </cell>
        </row>
        <row r="2663">
          <cell r="T2663">
            <v>10</v>
          </cell>
        </row>
        <row r="2664">
          <cell r="T2664">
            <v>10</v>
          </cell>
        </row>
        <row r="2665">
          <cell r="T2665">
            <v>10</v>
          </cell>
        </row>
        <row r="2666">
          <cell r="T2666">
            <v>10</v>
          </cell>
        </row>
        <row r="2667">
          <cell r="T2667">
            <v>10</v>
          </cell>
        </row>
        <row r="2668">
          <cell r="T2668">
            <v>10</v>
          </cell>
        </row>
        <row r="2669">
          <cell r="T2669">
            <v>10</v>
          </cell>
        </row>
        <row r="2670">
          <cell r="T2670">
            <v>10</v>
          </cell>
        </row>
        <row r="2671">
          <cell r="T2671">
            <v>10</v>
          </cell>
        </row>
        <row r="2672">
          <cell r="T2672">
            <v>10</v>
          </cell>
        </row>
        <row r="2673">
          <cell r="T2673">
            <v>10</v>
          </cell>
        </row>
        <row r="2674">
          <cell r="T2674">
            <v>10</v>
          </cell>
        </row>
        <row r="2675">
          <cell r="T2675">
            <v>10</v>
          </cell>
        </row>
        <row r="2676">
          <cell r="T2676">
            <v>10</v>
          </cell>
        </row>
        <row r="2677">
          <cell r="T2677">
            <v>10</v>
          </cell>
        </row>
        <row r="2678">
          <cell r="T2678">
            <v>10</v>
          </cell>
        </row>
        <row r="2679">
          <cell r="T2679">
            <v>10</v>
          </cell>
        </row>
        <row r="2680">
          <cell r="T2680">
            <v>10</v>
          </cell>
        </row>
        <row r="2681">
          <cell r="T2681">
            <v>10</v>
          </cell>
        </row>
        <row r="2682">
          <cell r="T2682">
            <v>10</v>
          </cell>
        </row>
        <row r="2683">
          <cell r="T2683">
            <v>10</v>
          </cell>
        </row>
        <row r="2684">
          <cell r="T2684">
            <v>10</v>
          </cell>
        </row>
        <row r="2685">
          <cell r="T2685">
            <v>10</v>
          </cell>
        </row>
        <row r="2686">
          <cell r="T2686">
            <v>10</v>
          </cell>
        </row>
        <row r="2687">
          <cell r="T2687">
            <v>10</v>
          </cell>
        </row>
        <row r="2688">
          <cell r="T2688">
            <v>10</v>
          </cell>
        </row>
        <row r="2689">
          <cell r="T2689">
            <v>10</v>
          </cell>
        </row>
        <row r="2690">
          <cell r="T2690">
            <v>10</v>
          </cell>
        </row>
        <row r="2691">
          <cell r="T2691">
            <v>10</v>
          </cell>
        </row>
        <row r="2692">
          <cell r="T2692">
            <v>10</v>
          </cell>
        </row>
        <row r="2693">
          <cell r="T2693">
            <v>10</v>
          </cell>
        </row>
        <row r="2694">
          <cell r="T2694">
            <v>10</v>
          </cell>
        </row>
        <row r="2695">
          <cell r="T2695">
            <v>10</v>
          </cell>
        </row>
        <row r="2696">
          <cell r="T2696">
            <v>10</v>
          </cell>
        </row>
        <row r="2697">
          <cell r="T2697">
            <v>10</v>
          </cell>
        </row>
        <row r="2698">
          <cell r="T2698">
            <v>10</v>
          </cell>
        </row>
        <row r="2699">
          <cell r="T2699">
            <v>10</v>
          </cell>
        </row>
        <row r="2700">
          <cell r="T2700">
            <v>10</v>
          </cell>
        </row>
        <row r="2701">
          <cell r="T2701">
            <v>10</v>
          </cell>
        </row>
        <row r="2702">
          <cell r="T2702">
            <v>10</v>
          </cell>
        </row>
        <row r="2703">
          <cell r="T2703">
            <v>10</v>
          </cell>
        </row>
        <row r="2704">
          <cell r="T2704">
            <v>10</v>
          </cell>
        </row>
        <row r="2705">
          <cell r="T2705">
            <v>10</v>
          </cell>
        </row>
        <row r="2706">
          <cell r="T2706">
            <v>10</v>
          </cell>
        </row>
        <row r="2707">
          <cell r="T2707">
            <v>10</v>
          </cell>
        </row>
        <row r="2708">
          <cell r="T2708">
            <v>10</v>
          </cell>
        </row>
        <row r="2709">
          <cell r="T2709">
            <v>10</v>
          </cell>
        </row>
        <row r="2710">
          <cell r="T2710">
            <v>10</v>
          </cell>
        </row>
        <row r="2711">
          <cell r="T2711">
            <v>11</v>
          </cell>
        </row>
        <row r="2712">
          <cell r="T2712">
            <v>11</v>
          </cell>
        </row>
        <row r="2713">
          <cell r="T2713">
            <v>11</v>
          </cell>
        </row>
        <row r="2714">
          <cell r="T2714">
            <v>11</v>
          </cell>
        </row>
        <row r="2715">
          <cell r="T2715">
            <v>11</v>
          </cell>
        </row>
        <row r="2716">
          <cell r="T2716">
            <v>11</v>
          </cell>
        </row>
        <row r="2717">
          <cell r="T2717">
            <v>11</v>
          </cell>
        </row>
        <row r="2718">
          <cell r="T2718">
            <v>11</v>
          </cell>
        </row>
        <row r="2719">
          <cell r="T2719">
            <v>11</v>
          </cell>
        </row>
        <row r="2720">
          <cell r="T2720">
            <v>11</v>
          </cell>
        </row>
        <row r="2721">
          <cell r="T2721">
            <v>11</v>
          </cell>
        </row>
        <row r="2722">
          <cell r="T2722">
            <v>11</v>
          </cell>
        </row>
        <row r="2723">
          <cell r="T2723">
            <v>11</v>
          </cell>
        </row>
        <row r="2724">
          <cell r="T2724">
            <v>11</v>
          </cell>
        </row>
        <row r="2725">
          <cell r="T2725">
            <v>11</v>
          </cell>
        </row>
        <row r="2726">
          <cell r="T2726">
            <v>11</v>
          </cell>
        </row>
        <row r="2727">
          <cell r="T2727">
            <v>11</v>
          </cell>
        </row>
        <row r="2728">
          <cell r="T2728">
            <v>11</v>
          </cell>
        </row>
        <row r="2729">
          <cell r="T2729">
            <v>11</v>
          </cell>
        </row>
        <row r="2730">
          <cell r="T2730">
            <v>11</v>
          </cell>
        </row>
        <row r="2731">
          <cell r="T2731">
            <v>11</v>
          </cell>
        </row>
        <row r="2732">
          <cell r="T2732">
            <v>11</v>
          </cell>
        </row>
        <row r="2733">
          <cell r="T2733">
            <v>11</v>
          </cell>
        </row>
        <row r="2734">
          <cell r="T2734">
            <v>11</v>
          </cell>
        </row>
        <row r="2735">
          <cell r="T2735">
            <v>11</v>
          </cell>
        </row>
        <row r="2736">
          <cell r="T2736">
            <v>11</v>
          </cell>
        </row>
        <row r="2737">
          <cell r="T2737">
            <v>11</v>
          </cell>
        </row>
        <row r="2738">
          <cell r="T2738">
            <v>11</v>
          </cell>
        </row>
        <row r="2739">
          <cell r="T2739">
            <v>11</v>
          </cell>
        </row>
        <row r="2740">
          <cell r="T2740">
            <v>11</v>
          </cell>
        </row>
        <row r="2741">
          <cell r="T2741">
            <v>11</v>
          </cell>
        </row>
        <row r="2742">
          <cell r="T2742">
            <v>11</v>
          </cell>
        </row>
        <row r="2743">
          <cell r="T2743">
            <v>11</v>
          </cell>
        </row>
        <row r="2744">
          <cell r="T2744">
            <v>11</v>
          </cell>
        </row>
        <row r="2745">
          <cell r="T2745">
            <v>11</v>
          </cell>
        </row>
        <row r="2746">
          <cell r="T2746">
            <v>11</v>
          </cell>
        </row>
        <row r="2747">
          <cell r="T2747">
            <v>11</v>
          </cell>
        </row>
        <row r="2748">
          <cell r="T2748">
            <v>11</v>
          </cell>
        </row>
        <row r="2749">
          <cell r="T2749">
            <v>11</v>
          </cell>
        </row>
        <row r="2750">
          <cell r="T2750">
            <v>11</v>
          </cell>
        </row>
        <row r="2751">
          <cell r="T2751">
            <v>11</v>
          </cell>
        </row>
        <row r="2752">
          <cell r="T2752">
            <v>11</v>
          </cell>
        </row>
        <row r="2753">
          <cell r="T2753">
            <v>11</v>
          </cell>
        </row>
        <row r="2754">
          <cell r="T2754">
            <v>11</v>
          </cell>
        </row>
        <row r="2755">
          <cell r="T2755">
            <v>11</v>
          </cell>
        </row>
        <row r="2756">
          <cell r="T2756">
            <v>11</v>
          </cell>
        </row>
        <row r="2757">
          <cell r="T2757">
            <v>11</v>
          </cell>
        </row>
        <row r="2758">
          <cell r="T2758">
            <v>11</v>
          </cell>
        </row>
        <row r="2759">
          <cell r="T2759">
            <v>11</v>
          </cell>
        </row>
        <row r="2760">
          <cell r="T2760">
            <v>11</v>
          </cell>
        </row>
        <row r="2761">
          <cell r="T2761">
            <v>11</v>
          </cell>
        </row>
        <row r="2762">
          <cell r="T2762">
            <v>11</v>
          </cell>
        </row>
        <row r="2763">
          <cell r="T2763">
            <v>11</v>
          </cell>
        </row>
        <row r="2764">
          <cell r="T2764">
            <v>11</v>
          </cell>
        </row>
        <row r="2765">
          <cell r="T2765">
            <v>11</v>
          </cell>
        </row>
        <row r="2766">
          <cell r="T2766">
            <v>11</v>
          </cell>
        </row>
        <row r="2767">
          <cell r="T2767">
            <v>11</v>
          </cell>
        </row>
        <row r="2768">
          <cell r="T2768">
            <v>11</v>
          </cell>
        </row>
        <row r="2769">
          <cell r="T2769">
            <v>11</v>
          </cell>
        </row>
        <row r="2770">
          <cell r="T2770">
            <v>11</v>
          </cell>
        </row>
        <row r="2771">
          <cell r="T2771">
            <v>11</v>
          </cell>
        </row>
        <row r="2772">
          <cell r="T2772">
            <v>11</v>
          </cell>
        </row>
        <row r="2773">
          <cell r="T2773">
            <v>11</v>
          </cell>
        </row>
        <row r="2774">
          <cell r="T2774">
            <v>11</v>
          </cell>
        </row>
        <row r="2775">
          <cell r="T2775">
            <v>11</v>
          </cell>
        </row>
        <row r="2776">
          <cell r="T2776">
            <v>11</v>
          </cell>
        </row>
        <row r="2777">
          <cell r="T2777">
            <v>11</v>
          </cell>
        </row>
        <row r="2778">
          <cell r="T2778">
            <v>11</v>
          </cell>
        </row>
        <row r="2779">
          <cell r="T2779">
            <v>11</v>
          </cell>
        </row>
        <row r="2780">
          <cell r="T2780">
            <v>11</v>
          </cell>
        </row>
        <row r="2781">
          <cell r="T2781">
            <v>11</v>
          </cell>
        </row>
        <row r="2782">
          <cell r="T2782">
            <v>11</v>
          </cell>
        </row>
        <row r="2783">
          <cell r="T2783">
            <v>11</v>
          </cell>
        </row>
        <row r="2784">
          <cell r="T2784">
            <v>11</v>
          </cell>
        </row>
        <row r="2785">
          <cell r="T2785">
            <v>11</v>
          </cell>
        </row>
        <row r="2786">
          <cell r="T2786">
            <v>11</v>
          </cell>
        </row>
        <row r="2787">
          <cell r="T2787">
            <v>11</v>
          </cell>
        </row>
        <row r="2788">
          <cell r="T2788">
            <v>11</v>
          </cell>
        </row>
        <row r="2789">
          <cell r="T2789">
            <v>11</v>
          </cell>
        </row>
        <row r="2790">
          <cell r="T2790">
            <v>11</v>
          </cell>
        </row>
        <row r="2791">
          <cell r="T2791">
            <v>11</v>
          </cell>
        </row>
        <row r="2792">
          <cell r="T2792">
            <v>11</v>
          </cell>
        </row>
        <row r="2793">
          <cell r="T2793">
            <v>11</v>
          </cell>
        </row>
        <row r="2794">
          <cell r="T2794">
            <v>11</v>
          </cell>
        </row>
        <row r="2795">
          <cell r="T2795">
            <v>11</v>
          </cell>
        </row>
        <row r="2796">
          <cell r="T2796">
            <v>11</v>
          </cell>
        </row>
        <row r="2797">
          <cell r="T2797">
            <v>11</v>
          </cell>
        </row>
        <row r="2798">
          <cell r="T2798">
            <v>11</v>
          </cell>
        </row>
        <row r="2799">
          <cell r="T2799">
            <v>11</v>
          </cell>
        </row>
        <row r="2800">
          <cell r="T2800">
            <v>11</v>
          </cell>
        </row>
        <row r="2801">
          <cell r="T2801">
            <v>11</v>
          </cell>
        </row>
        <row r="2802">
          <cell r="T2802">
            <v>11</v>
          </cell>
        </row>
        <row r="2803">
          <cell r="T2803">
            <v>11</v>
          </cell>
        </row>
        <row r="2804">
          <cell r="T2804">
            <v>11</v>
          </cell>
        </row>
        <row r="2805">
          <cell r="T2805">
            <v>11</v>
          </cell>
        </row>
        <row r="2806">
          <cell r="T2806">
            <v>11</v>
          </cell>
        </row>
        <row r="2807">
          <cell r="T2807">
            <v>11</v>
          </cell>
        </row>
        <row r="2808">
          <cell r="T2808">
            <v>11</v>
          </cell>
        </row>
        <row r="2809">
          <cell r="T2809">
            <v>11</v>
          </cell>
        </row>
        <row r="2810">
          <cell r="T2810">
            <v>11</v>
          </cell>
        </row>
        <row r="2811">
          <cell r="T2811">
            <v>11</v>
          </cell>
        </row>
        <row r="2812">
          <cell r="T2812">
            <v>11</v>
          </cell>
        </row>
        <row r="2813">
          <cell r="T2813">
            <v>11</v>
          </cell>
        </row>
        <row r="2814">
          <cell r="T2814">
            <v>11</v>
          </cell>
        </row>
        <row r="2815">
          <cell r="T2815">
            <v>11</v>
          </cell>
        </row>
        <row r="2816">
          <cell r="T2816">
            <v>11</v>
          </cell>
        </row>
        <row r="2817">
          <cell r="T2817">
            <v>11</v>
          </cell>
        </row>
        <row r="2818">
          <cell r="T2818">
            <v>11</v>
          </cell>
        </row>
        <row r="2819">
          <cell r="T2819">
            <v>11</v>
          </cell>
        </row>
        <row r="2820">
          <cell r="T2820">
            <v>11</v>
          </cell>
        </row>
        <row r="2821">
          <cell r="T2821">
            <v>11</v>
          </cell>
        </row>
        <row r="2822">
          <cell r="T2822">
            <v>11</v>
          </cell>
        </row>
        <row r="2823">
          <cell r="T2823">
            <v>11</v>
          </cell>
        </row>
        <row r="2824">
          <cell r="T2824">
            <v>11</v>
          </cell>
        </row>
        <row r="2825">
          <cell r="T2825">
            <v>11</v>
          </cell>
        </row>
        <row r="2826">
          <cell r="T2826">
            <v>11</v>
          </cell>
        </row>
        <row r="2827">
          <cell r="T2827">
            <v>11</v>
          </cell>
        </row>
        <row r="2828">
          <cell r="T2828">
            <v>11</v>
          </cell>
        </row>
        <row r="2829">
          <cell r="T2829">
            <v>11</v>
          </cell>
        </row>
        <row r="2830">
          <cell r="T2830">
            <v>11</v>
          </cell>
        </row>
        <row r="2831">
          <cell r="T2831">
            <v>11</v>
          </cell>
        </row>
        <row r="2832">
          <cell r="T2832">
            <v>11</v>
          </cell>
        </row>
        <row r="2833">
          <cell r="T2833">
            <v>11</v>
          </cell>
        </row>
        <row r="2834">
          <cell r="T2834">
            <v>11</v>
          </cell>
        </row>
        <row r="2835">
          <cell r="T2835">
            <v>11</v>
          </cell>
        </row>
        <row r="2836">
          <cell r="T2836">
            <v>11</v>
          </cell>
        </row>
        <row r="2837">
          <cell r="T2837">
            <v>11</v>
          </cell>
        </row>
        <row r="2838">
          <cell r="T2838">
            <v>11</v>
          </cell>
        </row>
        <row r="2839">
          <cell r="T2839">
            <v>11</v>
          </cell>
        </row>
        <row r="2840">
          <cell r="T2840">
            <v>11</v>
          </cell>
        </row>
        <row r="2841">
          <cell r="T2841">
            <v>11</v>
          </cell>
        </row>
        <row r="2842">
          <cell r="T2842">
            <v>11</v>
          </cell>
        </row>
        <row r="2843">
          <cell r="T2843">
            <v>11</v>
          </cell>
        </row>
        <row r="2844">
          <cell r="T2844">
            <v>11</v>
          </cell>
        </row>
        <row r="2845">
          <cell r="T2845">
            <v>11</v>
          </cell>
        </row>
        <row r="2846">
          <cell r="T2846">
            <v>11</v>
          </cell>
        </row>
        <row r="2847">
          <cell r="T2847">
            <v>11</v>
          </cell>
        </row>
        <row r="2848">
          <cell r="T2848">
            <v>11</v>
          </cell>
        </row>
        <row r="2849">
          <cell r="T2849">
            <v>11</v>
          </cell>
        </row>
        <row r="2850">
          <cell r="T2850">
            <v>11</v>
          </cell>
        </row>
        <row r="2851">
          <cell r="T2851">
            <v>11</v>
          </cell>
        </row>
        <row r="2852">
          <cell r="T2852">
            <v>11</v>
          </cell>
        </row>
        <row r="2853">
          <cell r="T2853">
            <v>11</v>
          </cell>
        </row>
        <row r="2854">
          <cell r="T2854">
            <v>11</v>
          </cell>
        </row>
        <row r="2855">
          <cell r="T2855">
            <v>11</v>
          </cell>
        </row>
        <row r="2856">
          <cell r="T2856">
            <v>11</v>
          </cell>
        </row>
        <row r="2857">
          <cell r="T2857">
            <v>11</v>
          </cell>
        </row>
        <row r="2858">
          <cell r="T2858">
            <v>11</v>
          </cell>
        </row>
        <row r="2859">
          <cell r="T2859">
            <v>11</v>
          </cell>
        </row>
        <row r="2860">
          <cell r="T2860">
            <v>11</v>
          </cell>
        </row>
        <row r="2861">
          <cell r="T2861">
            <v>11</v>
          </cell>
        </row>
        <row r="2862">
          <cell r="T2862">
            <v>11</v>
          </cell>
        </row>
        <row r="2863">
          <cell r="T2863">
            <v>11</v>
          </cell>
        </row>
        <row r="2864">
          <cell r="T2864">
            <v>11</v>
          </cell>
        </row>
        <row r="2865">
          <cell r="T2865">
            <v>11</v>
          </cell>
        </row>
        <row r="2866">
          <cell r="T2866">
            <v>11</v>
          </cell>
        </row>
        <row r="2867">
          <cell r="T2867">
            <v>11</v>
          </cell>
        </row>
        <row r="2868">
          <cell r="T2868">
            <v>11</v>
          </cell>
        </row>
        <row r="2869">
          <cell r="T2869">
            <v>11</v>
          </cell>
        </row>
        <row r="2870">
          <cell r="T2870">
            <v>11</v>
          </cell>
        </row>
        <row r="2871">
          <cell r="T2871">
            <v>11</v>
          </cell>
        </row>
        <row r="2872">
          <cell r="T2872">
            <v>11</v>
          </cell>
        </row>
        <row r="2873">
          <cell r="T2873">
            <v>11</v>
          </cell>
        </row>
        <row r="2874">
          <cell r="T2874">
            <v>11</v>
          </cell>
        </row>
        <row r="2875">
          <cell r="T2875">
            <v>11</v>
          </cell>
        </row>
        <row r="2876">
          <cell r="T2876">
            <v>11</v>
          </cell>
        </row>
        <row r="2877">
          <cell r="T2877">
            <v>11</v>
          </cell>
        </row>
        <row r="2878">
          <cell r="T2878">
            <v>11</v>
          </cell>
        </row>
        <row r="2879">
          <cell r="T2879">
            <v>11</v>
          </cell>
        </row>
        <row r="2880">
          <cell r="T2880">
            <v>11</v>
          </cell>
        </row>
        <row r="2881">
          <cell r="T2881">
            <v>11</v>
          </cell>
        </row>
        <row r="2882">
          <cell r="T2882">
            <v>11</v>
          </cell>
        </row>
        <row r="2883">
          <cell r="T2883">
            <v>11</v>
          </cell>
        </row>
        <row r="2884">
          <cell r="T2884">
            <v>11</v>
          </cell>
        </row>
        <row r="2885">
          <cell r="T2885">
            <v>11</v>
          </cell>
        </row>
        <row r="2886">
          <cell r="T2886">
            <v>11</v>
          </cell>
        </row>
        <row r="2887">
          <cell r="T2887">
            <v>11</v>
          </cell>
        </row>
        <row r="2888">
          <cell r="T2888">
            <v>11</v>
          </cell>
        </row>
        <row r="2889">
          <cell r="T2889">
            <v>11</v>
          </cell>
        </row>
        <row r="2890">
          <cell r="T2890">
            <v>11</v>
          </cell>
        </row>
        <row r="2891">
          <cell r="T2891">
            <v>11</v>
          </cell>
        </row>
        <row r="2892">
          <cell r="T2892">
            <v>11</v>
          </cell>
        </row>
        <row r="2893">
          <cell r="T2893">
            <v>11</v>
          </cell>
        </row>
        <row r="2894">
          <cell r="T2894">
            <v>11</v>
          </cell>
        </row>
        <row r="2895">
          <cell r="T2895">
            <v>11</v>
          </cell>
        </row>
        <row r="2896">
          <cell r="T2896">
            <v>11</v>
          </cell>
        </row>
        <row r="2897">
          <cell r="T2897">
            <v>11</v>
          </cell>
        </row>
        <row r="2898">
          <cell r="T2898">
            <v>11</v>
          </cell>
        </row>
        <row r="2899">
          <cell r="T2899">
            <v>11</v>
          </cell>
        </row>
        <row r="2900">
          <cell r="T2900">
            <v>11</v>
          </cell>
        </row>
        <row r="2901">
          <cell r="T2901">
            <v>11</v>
          </cell>
        </row>
        <row r="2902">
          <cell r="T2902">
            <v>11</v>
          </cell>
        </row>
        <row r="2903">
          <cell r="T2903">
            <v>11</v>
          </cell>
        </row>
        <row r="2904">
          <cell r="T2904">
            <v>11</v>
          </cell>
        </row>
        <row r="2905">
          <cell r="T2905">
            <v>11</v>
          </cell>
        </row>
        <row r="2906">
          <cell r="T2906">
            <v>11</v>
          </cell>
        </row>
        <row r="2907">
          <cell r="T2907">
            <v>11</v>
          </cell>
        </row>
        <row r="2908">
          <cell r="T2908">
            <v>11</v>
          </cell>
        </row>
        <row r="2909">
          <cell r="T2909">
            <v>11</v>
          </cell>
        </row>
        <row r="2910">
          <cell r="T2910">
            <v>11</v>
          </cell>
        </row>
        <row r="2911">
          <cell r="T2911">
            <v>11</v>
          </cell>
        </row>
        <row r="2912">
          <cell r="T2912">
            <v>11</v>
          </cell>
        </row>
        <row r="2913">
          <cell r="T2913">
            <v>11</v>
          </cell>
        </row>
        <row r="2914">
          <cell r="T2914">
            <v>11</v>
          </cell>
        </row>
        <row r="2915">
          <cell r="T2915">
            <v>11</v>
          </cell>
        </row>
        <row r="2916">
          <cell r="T2916">
            <v>11</v>
          </cell>
        </row>
        <row r="2917">
          <cell r="T2917">
            <v>11</v>
          </cell>
        </row>
        <row r="2918">
          <cell r="T2918">
            <v>11</v>
          </cell>
        </row>
        <row r="2919">
          <cell r="T2919">
            <v>11</v>
          </cell>
        </row>
        <row r="2920">
          <cell r="T2920">
            <v>11</v>
          </cell>
        </row>
        <row r="2921">
          <cell r="T2921">
            <v>11</v>
          </cell>
        </row>
        <row r="2922">
          <cell r="T2922">
            <v>11</v>
          </cell>
        </row>
        <row r="2923">
          <cell r="T2923">
            <v>11</v>
          </cell>
        </row>
        <row r="2924">
          <cell r="T2924">
            <v>11</v>
          </cell>
        </row>
        <row r="2925">
          <cell r="T2925">
            <v>11</v>
          </cell>
        </row>
        <row r="2926">
          <cell r="T2926">
            <v>11</v>
          </cell>
        </row>
        <row r="2927">
          <cell r="T2927">
            <v>11</v>
          </cell>
        </row>
        <row r="2928">
          <cell r="T2928">
            <v>11</v>
          </cell>
        </row>
        <row r="2929">
          <cell r="T2929">
            <v>11</v>
          </cell>
        </row>
        <row r="2930">
          <cell r="T2930">
            <v>11</v>
          </cell>
        </row>
        <row r="2931">
          <cell r="T2931">
            <v>11</v>
          </cell>
        </row>
        <row r="2932">
          <cell r="T2932">
            <v>11</v>
          </cell>
        </row>
        <row r="2933">
          <cell r="T2933">
            <v>11</v>
          </cell>
        </row>
        <row r="2934">
          <cell r="T2934">
            <v>11</v>
          </cell>
        </row>
        <row r="2935">
          <cell r="T2935">
            <v>11</v>
          </cell>
        </row>
        <row r="2936">
          <cell r="T2936">
            <v>11</v>
          </cell>
        </row>
        <row r="2937">
          <cell r="T2937">
            <v>11</v>
          </cell>
        </row>
        <row r="2938">
          <cell r="T2938">
            <v>11</v>
          </cell>
        </row>
        <row r="2939">
          <cell r="T2939">
            <v>11</v>
          </cell>
        </row>
        <row r="2940">
          <cell r="T2940">
            <v>11</v>
          </cell>
        </row>
        <row r="2941">
          <cell r="T2941">
            <v>11</v>
          </cell>
        </row>
        <row r="2942">
          <cell r="T2942">
            <v>11</v>
          </cell>
        </row>
        <row r="2943">
          <cell r="T2943">
            <v>11</v>
          </cell>
        </row>
        <row r="2944">
          <cell r="T2944">
            <v>11</v>
          </cell>
        </row>
        <row r="2945">
          <cell r="T2945">
            <v>11</v>
          </cell>
        </row>
        <row r="2946">
          <cell r="T2946">
            <v>11</v>
          </cell>
        </row>
        <row r="2947">
          <cell r="T2947">
            <v>11</v>
          </cell>
        </row>
        <row r="2948">
          <cell r="T2948">
            <v>11</v>
          </cell>
        </row>
        <row r="2949">
          <cell r="T2949">
            <v>11</v>
          </cell>
        </row>
        <row r="2950">
          <cell r="T2950">
            <v>11</v>
          </cell>
        </row>
        <row r="2951">
          <cell r="T2951">
            <v>11</v>
          </cell>
        </row>
        <row r="2952">
          <cell r="T2952">
            <v>11</v>
          </cell>
        </row>
        <row r="2953">
          <cell r="T2953">
            <v>11</v>
          </cell>
        </row>
        <row r="2954">
          <cell r="T2954">
            <v>11</v>
          </cell>
        </row>
        <row r="2955">
          <cell r="T2955">
            <v>11</v>
          </cell>
        </row>
        <row r="2956">
          <cell r="T2956">
            <v>11</v>
          </cell>
        </row>
        <row r="2957">
          <cell r="T2957">
            <v>11</v>
          </cell>
        </row>
        <row r="2958">
          <cell r="T2958">
            <v>11</v>
          </cell>
        </row>
        <row r="2959">
          <cell r="T2959">
            <v>11</v>
          </cell>
        </row>
        <row r="2960">
          <cell r="T2960">
            <v>11</v>
          </cell>
        </row>
        <row r="2961">
          <cell r="T2961">
            <v>11</v>
          </cell>
        </row>
        <row r="2962">
          <cell r="T2962">
            <v>11</v>
          </cell>
        </row>
        <row r="2963">
          <cell r="T2963">
            <v>11</v>
          </cell>
        </row>
        <row r="2964">
          <cell r="T2964">
            <v>11</v>
          </cell>
        </row>
        <row r="2965">
          <cell r="T2965">
            <v>11</v>
          </cell>
        </row>
        <row r="2966">
          <cell r="T2966">
            <v>11</v>
          </cell>
        </row>
        <row r="2967">
          <cell r="T2967">
            <v>11</v>
          </cell>
        </row>
        <row r="2968">
          <cell r="T2968">
            <v>11</v>
          </cell>
        </row>
        <row r="2969">
          <cell r="T2969">
            <v>11</v>
          </cell>
        </row>
        <row r="2970">
          <cell r="T2970">
            <v>11</v>
          </cell>
        </row>
        <row r="2971">
          <cell r="T2971">
            <v>11</v>
          </cell>
        </row>
        <row r="2972">
          <cell r="T2972">
            <v>11</v>
          </cell>
        </row>
        <row r="2973">
          <cell r="T2973">
            <v>11</v>
          </cell>
        </row>
        <row r="2974">
          <cell r="T2974">
            <v>11</v>
          </cell>
        </row>
        <row r="2975">
          <cell r="T2975">
            <v>11</v>
          </cell>
        </row>
        <row r="2976">
          <cell r="T2976">
            <v>11</v>
          </cell>
        </row>
        <row r="2977">
          <cell r="T2977">
            <v>11</v>
          </cell>
        </row>
        <row r="2978">
          <cell r="T2978">
            <v>11</v>
          </cell>
        </row>
        <row r="2979">
          <cell r="T2979">
            <v>11</v>
          </cell>
        </row>
        <row r="2980">
          <cell r="T2980">
            <v>11</v>
          </cell>
        </row>
        <row r="2981">
          <cell r="T2981">
            <v>11</v>
          </cell>
        </row>
        <row r="2982">
          <cell r="T2982">
            <v>11</v>
          </cell>
        </row>
        <row r="2983">
          <cell r="T2983">
            <v>11</v>
          </cell>
        </row>
        <row r="2984">
          <cell r="T2984">
            <v>11</v>
          </cell>
        </row>
        <row r="2985">
          <cell r="T2985">
            <v>11</v>
          </cell>
        </row>
        <row r="2986">
          <cell r="T2986">
            <v>11</v>
          </cell>
        </row>
        <row r="2987">
          <cell r="T2987">
            <v>11</v>
          </cell>
        </row>
        <row r="2988">
          <cell r="T2988">
            <v>11</v>
          </cell>
        </row>
        <row r="2989">
          <cell r="T2989">
            <v>11</v>
          </cell>
        </row>
        <row r="2990">
          <cell r="T2990">
            <v>11</v>
          </cell>
        </row>
        <row r="2991">
          <cell r="T2991">
            <v>11</v>
          </cell>
        </row>
        <row r="2992">
          <cell r="T2992">
            <v>11</v>
          </cell>
        </row>
        <row r="2993">
          <cell r="T2993">
            <v>11</v>
          </cell>
        </row>
        <row r="2994">
          <cell r="T2994">
            <v>11</v>
          </cell>
        </row>
        <row r="2995">
          <cell r="T2995">
            <v>11</v>
          </cell>
        </row>
        <row r="2996">
          <cell r="T2996">
            <v>11</v>
          </cell>
        </row>
        <row r="2997">
          <cell r="T2997">
            <v>11</v>
          </cell>
        </row>
        <row r="2998">
          <cell r="T2998">
            <v>11</v>
          </cell>
        </row>
        <row r="2999">
          <cell r="T2999">
            <v>11</v>
          </cell>
        </row>
        <row r="3000">
          <cell r="T3000">
            <v>11</v>
          </cell>
        </row>
        <row r="3001">
          <cell r="T3001">
            <v>11</v>
          </cell>
        </row>
        <row r="3002">
          <cell r="T3002">
            <v>11</v>
          </cell>
        </row>
        <row r="3003">
          <cell r="T3003">
            <v>11</v>
          </cell>
        </row>
        <row r="3004">
          <cell r="T3004">
            <v>11</v>
          </cell>
        </row>
        <row r="3005">
          <cell r="T3005">
            <v>11</v>
          </cell>
        </row>
        <row r="3006">
          <cell r="T3006">
            <v>11</v>
          </cell>
        </row>
        <row r="3007">
          <cell r="T3007">
            <v>11</v>
          </cell>
        </row>
        <row r="3008">
          <cell r="T3008">
            <v>11</v>
          </cell>
        </row>
        <row r="3009">
          <cell r="T3009">
            <v>11</v>
          </cell>
        </row>
        <row r="3010">
          <cell r="T3010">
            <v>11</v>
          </cell>
        </row>
        <row r="3011">
          <cell r="T3011">
            <v>11</v>
          </cell>
        </row>
        <row r="3012">
          <cell r="T3012">
            <v>11</v>
          </cell>
        </row>
        <row r="3013">
          <cell r="T3013">
            <v>11</v>
          </cell>
        </row>
        <row r="3014">
          <cell r="T3014">
            <v>11</v>
          </cell>
        </row>
        <row r="3015">
          <cell r="T3015">
            <v>11</v>
          </cell>
        </row>
        <row r="3016">
          <cell r="T3016">
            <v>11</v>
          </cell>
        </row>
        <row r="3017">
          <cell r="T3017">
            <v>11</v>
          </cell>
        </row>
        <row r="3018">
          <cell r="T3018">
            <v>11</v>
          </cell>
        </row>
        <row r="3019">
          <cell r="T3019">
            <v>11</v>
          </cell>
        </row>
        <row r="3020">
          <cell r="T3020">
            <v>11</v>
          </cell>
        </row>
        <row r="3021">
          <cell r="T3021">
            <v>11</v>
          </cell>
        </row>
        <row r="3022">
          <cell r="T3022">
            <v>11</v>
          </cell>
        </row>
        <row r="3023">
          <cell r="T3023">
            <v>11</v>
          </cell>
        </row>
        <row r="3024">
          <cell r="T3024">
            <v>11</v>
          </cell>
        </row>
        <row r="3025">
          <cell r="T3025">
            <v>11</v>
          </cell>
        </row>
        <row r="3026">
          <cell r="T3026">
            <v>11</v>
          </cell>
        </row>
        <row r="3027">
          <cell r="T3027">
            <v>11</v>
          </cell>
        </row>
        <row r="3028">
          <cell r="T3028">
            <v>11</v>
          </cell>
        </row>
        <row r="3029">
          <cell r="T3029">
            <v>11</v>
          </cell>
        </row>
        <row r="3030">
          <cell r="T3030">
            <v>11</v>
          </cell>
        </row>
        <row r="3031">
          <cell r="T3031">
            <v>11</v>
          </cell>
        </row>
        <row r="3032">
          <cell r="T3032">
            <v>11</v>
          </cell>
        </row>
        <row r="3033">
          <cell r="T3033">
            <v>11</v>
          </cell>
        </row>
        <row r="3034">
          <cell r="T3034">
            <v>11</v>
          </cell>
        </row>
        <row r="3035">
          <cell r="T3035">
            <v>11</v>
          </cell>
        </row>
        <row r="3036">
          <cell r="T3036">
            <v>11</v>
          </cell>
        </row>
        <row r="3037">
          <cell r="T3037">
            <v>11</v>
          </cell>
        </row>
        <row r="3038">
          <cell r="T3038">
            <v>11</v>
          </cell>
        </row>
        <row r="3039">
          <cell r="T3039">
            <v>11</v>
          </cell>
        </row>
        <row r="3040">
          <cell r="T3040">
            <v>11</v>
          </cell>
        </row>
        <row r="3041">
          <cell r="T3041">
            <v>11</v>
          </cell>
        </row>
        <row r="3042">
          <cell r="T3042">
            <v>11</v>
          </cell>
        </row>
        <row r="3043">
          <cell r="T3043">
            <v>11</v>
          </cell>
        </row>
        <row r="3044">
          <cell r="T3044">
            <v>11</v>
          </cell>
        </row>
        <row r="3045">
          <cell r="T3045">
            <v>11</v>
          </cell>
        </row>
        <row r="3046">
          <cell r="T3046">
            <v>11</v>
          </cell>
        </row>
        <row r="3047">
          <cell r="T3047">
            <v>11</v>
          </cell>
        </row>
        <row r="3048">
          <cell r="T3048">
            <v>11</v>
          </cell>
        </row>
        <row r="3049">
          <cell r="T3049">
            <v>11</v>
          </cell>
        </row>
        <row r="3050">
          <cell r="T3050">
            <v>11</v>
          </cell>
        </row>
        <row r="3051">
          <cell r="T3051">
            <v>11</v>
          </cell>
        </row>
        <row r="3052">
          <cell r="T3052">
            <v>11</v>
          </cell>
        </row>
        <row r="3053">
          <cell r="T3053">
            <v>11</v>
          </cell>
        </row>
        <row r="3054">
          <cell r="T3054">
            <v>11</v>
          </cell>
        </row>
        <row r="3055">
          <cell r="T3055">
            <v>11</v>
          </cell>
        </row>
        <row r="3056">
          <cell r="T3056">
            <v>11</v>
          </cell>
        </row>
        <row r="3057">
          <cell r="T3057">
            <v>11</v>
          </cell>
        </row>
        <row r="3058">
          <cell r="T3058">
            <v>11</v>
          </cell>
        </row>
        <row r="3059">
          <cell r="T3059">
            <v>11</v>
          </cell>
        </row>
        <row r="3060">
          <cell r="T3060">
            <v>11</v>
          </cell>
        </row>
        <row r="3061">
          <cell r="T3061">
            <v>11</v>
          </cell>
        </row>
        <row r="3062">
          <cell r="T3062">
            <v>11</v>
          </cell>
        </row>
        <row r="3063">
          <cell r="T3063">
            <v>11</v>
          </cell>
        </row>
        <row r="3064">
          <cell r="T3064">
            <v>11</v>
          </cell>
        </row>
        <row r="3065">
          <cell r="T3065">
            <v>11</v>
          </cell>
        </row>
        <row r="3066">
          <cell r="T3066">
            <v>11</v>
          </cell>
        </row>
        <row r="3067">
          <cell r="T3067">
            <v>11</v>
          </cell>
        </row>
        <row r="3068">
          <cell r="T3068">
            <v>11</v>
          </cell>
        </row>
        <row r="3069">
          <cell r="T3069">
            <v>11</v>
          </cell>
        </row>
        <row r="3070">
          <cell r="T3070">
            <v>11</v>
          </cell>
        </row>
        <row r="3071">
          <cell r="T3071">
            <v>11</v>
          </cell>
        </row>
        <row r="3072">
          <cell r="T3072">
            <v>11</v>
          </cell>
        </row>
        <row r="3073">
          <cell r="T3073">
            <v>11</v>
          </cell>
        </row>
        <row r="3074">
          <cell r="T3074">
            <v>11</v>
          </cell>
        </row>
        <row r="3075">
          <cell r="T3075">
            <v>11</v>
          </cell>
        </row>
        <row r="3076">
          <cell r="T3076">
            <v>11</v>
          </cell>
        </row>
        <row r="3077">
          <cell r="T3077">
            <v>11</v>
          </cell>
        </row>
        <row r="3078">
          <cell r="T3078">
            <v>11</v>
          </cell>
        </row>
        <row r="3079">
          <cell r="T3079">
            <v>11</v>
          </cell>
        </row>
        <row r="3080">
          <cell r="T3080">
            <v>11</v>
          </cell>
        </row>
        <row r="3081">
          <cell r="T3081">
            <v>11</v>
          </cell>
        </row>
        <row r="3082">
          <cell r="T3082">
            <v>11</v>
          </cell>
        </row>
        <row r="3083">
          <cell r="T3083">
            <v>11</v>
          </cell>
        </row>
        <row r="3084">
          <cell r="T3084">
            <v>11</v>
          </cell>
        </row>
        <row r="3085">
          <cell r="T3085">
            <v>11</v>
          </cell>
        </row>
        <row r="3086">
          <cell r="T3086">
            <v>11</v>
          </cell>
        </row>
        <row r="3087">
          <cell r="T3087">
            <v>11</v>
          </cell>
        </row>
        <row r="3088">
          <cell r="T3088">
            <v>11</v>
          </cell>
        </row>
        <row r="3089">
          <cell r="T3089">
            <v>11</v>
          </cell>
        </row>
        <row r="3090">
          <cell r="T3090">
            <v>11</v>
          </cell>
        </row>
        <row r="3091">
          <cell r="T3091">
            <v>11</v>
          </cell>
        </row>
        <row r="3092">
          <cell r="T3092">
            <v>11</v>
          </cell>
        </row>
        <row r="3093">
          <cell r="T3093">
            <v>11</v>
          </cell>
        </row>
        <row r="3094">
          <cell r="T3094">
            <v>11</v>
          </cell>
        </row>
        <row r="3095">
          <cell r="T3095">
            <v>11</v>
          </cell>
        </row>
        <row r="3096">
          <cell r="T3096">
            <v>11</v>
          </cell>
        </row>
        <row r="3097">
          <cell r="T3097">
            <v>11</v>
          </cell>
        </row>
        <row r="3098">
          <cell r="T3098">
            <v>11</v>
          </cell>
        </row>
        <row r="3099">
          <cell r="T3099">
            <v>11</v>
          </cell>
        </row>
        <row r="3100">
          <cell r="T3100">
            <v>11</v>
          </cell>
        </row>
        <row r="3101">
          <cell r="T3101">
            <v>11</v>
          </cell>
        </row>
        <row r="3102">
          <cell r="T3102">
            <v>11</v>
          </cell>
        </row>
        <row r="3103">
          <cell r="T3103">
            <v>11</v>
          </cell>
        </row>
        <row r="3104">
          <cell r="T3104">
            <v>11</v>
          </cell>
        </row>
        <row r="3105">
          <cell r="T3105">
            <v>11</v>
          </cell>
        </row>
        <row r="3106">
          <cell r="T3106">
            <v>11</v>
          </cell>
        </row>
        <row r="3107">
          <cell r="T3107">
            <v>11</v>
          </cell>
        </row>
        <row r="3108">
          <cell r="T3108">
            <v>11</v>
          </cell>
        </row>
        <row r="3109">
          <cell r="T3109">
            <v>11</v>
          </cell>
        </row>
        <row r="3110">
          <cell r="T3110">
            <v>11</v>
          </cell>
        </row>
        <row r="3111">
          <cell r="T3111">
            <v>11</v>
          </cell>
        </row>
        <row r="3112">
          <cell r="T3112">
            <v>11</v>
          </cell>
        </row>
        <row r="3113">
          <cell r="T3113">
            <v>11</v>
          </cell>
        </row>
        <row r="3114">
          <cell r="T3114">
            <v>11</v>
          </cell>
        </row>
        <row r="3115">
          <cell r="T3115">
            <v>11</v>
          </cell>
        </row>
        <row r="3116">
          <cell r="T3116">
            <v>11</v>
          </cell>
        </row>
        <row r="3117">
          <cell r="T3117">
            <v>11</v>
          </cell>
        </row>
        <row r="3118">
          <cell r="T3118">
            <v>11</v>
          </cell>
        </row>
        <row r="3119">
          <cell r="T3119">
            <v>11</v>
          </cell>
        </row>
        <row r="3120">
          <cell r="T3120">
            <v>11</v>
          </cell>
        </row>
        <row r="3121">
          <cell r="T3121">
            <v>11</v>
          </cell>
        </row>
        <row r="3122">
          <cell r="T3122">
            <v>11</v>
          </cell>
        </row>
        <row r="3123">
          <cell r="T3123">
            <v>11</v>
          </cell>
        </row>
        <row r="3124">
          <cell r="T3124">
            <v>11</v>
          </cell>
        </row>
        <row r="3125">
          <cell r="T3125">
            <v>11</v>
          </cell>
        </row>
        <row r="3126">
          <cell r="T3126">
            <v>11</v>
          </cell>
        </row>
        <row r="3127">
          <cell r="T3127">
            <v>11</v>
          </cell>
        </row>
        <row r="3128">
          <cell r="T3128">
            <v>11</v>
          </cell>
        </row>
        <row r="3129">
          <cell r="T3129">
            <v>11</v>
          </cell>
        </row>
        <row r="3130">
          <cell r="T3130">
            <v>11</v>
          </cell>
        </row>
        <row r="3131">
          <cell r="T3131">
            <v>11</v>
          </cell>
        </row>
        <row r="3132">
          <cell r="T3132">
            <v>11</v>
          </cell>
        </row>
        <row r="3133">
          <cell r="T3133">
            <v>11</v>
          </cell>
        </row>
        <row r="3134">
          <cell r="T3134">
            <v>11</v>
          </cell>
        </row>
        <row r="3135">
          <cell r="T3135">
            <v>11</v>
          </cell>
        </row>
        <row r="3136">
          <cell r="T3136">
            <v>11</v>
          </cell>
        </row>
        <row r="3137">
          <cell r="T3137">
            <v>11</v>
          </cell>
        </row>
        <row r="3138">
          <cell r="T3138">
            <v>11</v>
          </cell>
        </row>
        <row r="3139">
          <cell r="T3139">
            <v>11</v>
          </cell>
        </row>
        <row r="3140">
          <cell r="T3140">
            <v>11</v>
          </cell>
        </row>
        <row r="3141">
          <cell r="T3141">
            <v>11</v>
          </cell>
        </row>
        <row r="3142">
          <cell r="T3142">
            <v>11</v>
          </cell>
        </row>
        <row r="3143">
          <cell r="T3143">
            <v>11</v>
          </cell>
        </row>
        <row r="3144">
          <cell r="T3144">
            <v>11</v>
          </cell>
        </row>
        <row r="3145">
          <cell r="T3145">
            <v>11</v>
          </cell>
        </row>
        <row r="3146">
          <cell r="T3146">
            <v>11</v>
          </cell>
        </row>
        <row r="3147">
          <cell r="T3147">
            <v>11</v>
          </cell>
        </row>
        <row r="3148">
          <cell r="T3148">
            <v>11</v>
          </cell>
        </row>
        <row r="3149">
          <cell r="T3149">
            <v>11</v>
          </cell>
        </row>
        <row r="3150">
          <cell r="T3150">
            <v>11</v>
          </cell>
        </row>
        <row r="3151">
          <cell r="T3151">
            <v>11</v>
          </cell>
        </row>
        <row r="3152">
          <cell r="T3152">
            <v>11</v>
          </cell>
        </row>
        <row r="3153">
          <cell r="T3153">
            <v>11</v>
          </cell>
        </row>
        <row r="3154">
          <cell r="T3154">
            <v>11</v>
          </cell>
        </row>
        <row r="3155">
          <cell r="T3155">
            <v>11</v>
          </cell>
        </row>
        <row r="3156">
          <cell r="T3156">
            <v>11</v>
          </cell>
        </row>
        <row r="3157">
          <cell r="T3157">
            <v>11</v>
          </cell>
        </row>
        <row r="3158">
          <cell r="T3158">
            <v>11</v>
          </cell>
        </row>
        <row r="3159">
          <cell r="T3159">
            <v>11</v>
          </cell>
        </row>
        <row r="3160">
          <cell r="T3160">
            <v>11</v>
          </cell>
        </row>
        <row r="3161">
          <cell r="T3161">
            <v>11</v>
          </cell>
        </row>
        <row r="3162">
          <cell r="T3162">
            <v>11</v>
          </cell>
        </row>
        <row r="3163">
          <cell r="T3163">
            <v>11</v>
          </cell>
        </row>
        <row r="3164">
          <cell r="T3164">
            <v>11</v>
          </cell>
        </row>
        <row r="3165">
          <cell r="T3165">
            <v>11</v>
          </cell>
        </row>
        <row r="3166">
          <cell r="T3166">
            <v>11</v>
          </cell>
        </row>
        <row r="3167">
          <cell r="T3167">
            <v>11</v>
          </cell>
        </row>
        <row r="3168">
          <cell r="T3168">
            <v>11</v>
          </cell>
        </row>
        <row r="3169">
          <cell r="T3169">
            <v>11</v>
          </cell>
        </row>
        <row r="3170">
          <cell r="T3170">
            <v>11</v>
          </cell>
        </row>
        <row r="3171">
          <cell r="T3171">
            <v>11</v>
          </cell>
        </row>
        <row r="3172">
          <cell r="T3172">
            <v>11</v>
          </cell>
        </row>
        <row r="3173">
          <cell r="T3173">
            <v>11</v>
          </cell>
        </row>
        <row r="3174">
          <cell r="T3174">
            <v>11</v>
          </cell>
        </row>
        <row r="3175">
          <cell r="T3175">
            <v>11</v>
          </cell>
        </row>
        <row r="3176">
          <cell r="T3176">
            <v>11</v>
          </cell>
        </row>
        <row r="3177">
          <cell r="T3177">
            <v>11</v>
          </cell>
        </row>
        <row r="3178">
          <cell r="T3178">
            <v>11</v>
          </cell>
        </row>
        <row r="3179">
          <cell r="T3179">
            <v>11</v>
          </cell>
        </row>
        <row r="3180">
          <cell r="T3180">
            <v>11</v>
          </cell>
        </row>
        <row r="3181">
          <cell r="T3181">
            <v>11</v>
          </cell>
        </row>
        <row r="3182">
          <cell r="T3182">
            <v>11</v>
          </cell>
        </row>
        <row r="3183">
          <cell r="T3183">
            <v>11</v>
          </cell>
        </row>
        <row r="3184">
          <cell r="T3184">
            <v>11</v>
          </cell>
        </row>
        <row r="3185">
          <cell r="T3185">
            <v>11</v>
          </cell>
        </row>
        <row r="3186">
          <cell r="T3186">
            <v>11</v>
          </cell>
        </row>
        <row r="3187">
          <cell r="T3187">
            <v>11</v>
          </cell>
        </row>
        <row r="3188">
          <cell r="T3188">
            <v>11</v>
          </cell>
        </row>
        <row r="3189">
          <cell r="T3189">
            <v>11</v>
          </cell>
        </row>
        <row r="3190">
          <cell r="T3190">
            <v>11</v>
          </cell>
        </row>
        <row r="3191">
          <cell r="T3191">
            <v>11</v>
          </cell>
        </row>
        <row r="3192">
          <cell r="T3192">
            <v>11</v>
          </cell>
        </row>
        <row r="3193">
          <cell r="T3193">
            <v>11</v>
          </cell>
        </row>
        <row r="3194">
          <cell r="T3194">
            <v>11</v>
          </cell>
        </row>
        <row r="3195">
          <cell r="T3195">
            <v>11</v>
          </cell>
        </row>
        <row r="3196">
          <cell r="T3196">
            <v>11</v>
          </cell>
        </row>
        <row r="3197">
          <cell r="T3197">
            <v>11</v>
          </cell>
        </row>
        <row r="3198">
          <cell r="T3198">
            <v>11</v>
          </cell>
        </row>
        <row r="3199">
          <cell r="T3199">
            <v>11</v>
          </cell>
        </row>
        <row r="3200">
          <cell r="T3200">
            <v>11</v>
          </cell>
        </row>
        <row r="3201">
          <cell r="T3201">
            <v>11</v>
          </cell>
        </row>
        <row r="3202">
          <cell r="T3202">
            <v>11</v>
          </cell>
        </row>
        <row r="3203">
          <cell r="T3203">
            <v>11</v>
          </cell>
        </row>
        <row r="3204">
          <cell r="T3204">
            <v>11</v>
          </cell>
        </row>
        <row r="3205">
          <cell r="T3205">
            <v>11</v>
          </cell>
        </row>
        <row r="3206">
          <cell r="T3206">
            <v>11</v>
          </cell>
        </row>
        <row r="3207">
          <cell r="T3207">
            <v>11</v>
          </cell>
        </row>
        <row r="3208">
          <cell r="T3208">
            <v>11</v>
          </cell>
        </row>
        <row r="3209">
          <cell r="T3209">
            <v>11</v>
          </cell>
        </row>
        <row r="3210">
          <cell r="T3210">
            <v>11</v>
          </cell>
        </row>
        <row r="3211">
          <cell r="T3211">
            <v>11</v>
          </cell>
        </row>
        <row r="3212">
          <cell r="T3212">
            <v>11</v>
          </cell>
        </row>
        <row r="3213">
          <cell r="T3213">
            <v>11</v>
          </cell>
        </row>
        <row r="3214">
          <cell r="T3214">
            <v>11</v>
          </cell>
        </row>
        <row r="3215">
          <cell r="T3215">
            <v>11</v>
          </cell>
        </row>
        <row r="3216">
          <cell r="T3216">
            <v>11</v>
          </cell>
        </row>
        <row r="3217">
          <cell r="T3217">
            <v>11</v>
          </cell>
        </row>
        <row r="3218">
          <cell r="T3218">
            <v>11</v>
          </cell>
        </row>
        <row r="3219">
          <cell r="T3219">
            <v>11</v>
          </cell>
        </row>
        <row r="3220">
          <cell r="T3220">
            <v>11</v>
          </cell>
        </row>
        <row r="3221">
          <cell r="T3221">
            <v>11</v>
          </cell>
        </row>
        <row r="3222">
          <cell r="T3222">
            <v>11</v>
          </cell>
        </row>
        <row r="3223">
          <cell r="T3223">
            <v>11</v>
          </cell>
        </row>
        <row r="3224">
          <cell r="T3224">
            <v>11</v>
          </cell>
        </row>
        <row r="3225">
          <cell r="T3225">
            <v>11</v>
          </cell>
        </row>
        <row r="3226">
          <cell r="T3226">
            <v>11</v>
          </cell>
        </row>
        <row r="3227">
          <cell r="T3227">
            <v>11</v>
          </cell>
        </row>
        <row r="3228">
          <cell r="T3228">
            <v>11</v>
          </cell>
        </row>
        <row r="3229">
          <cell r="T3229">
            <v>11</v>
          </cell>
        </row>
        <row r="3230">
          <cell r="T3230">
            <v>11</v>
          </cell>
        </row>
        <row r="3231">
          <cell r="T3231">
            <v>11</v>
          </cell>
        </row>
        <row r="3232">
          <cell r="T3232">
            <v>11</v>
          </cell>
        </row>
        <row r="3233">
          <cell r="T3233">
            <v>11</v>
          </cell>
        </row>
        <row r="3234">
          <cell r="T3234">
            <v>11</v>
          </cell>
        </row>
        <row r="3235">
          <cell r="T3235">
            <v>11</v>
          </cell>
        </row>
        <row r="3236">
          <cell r="T3236">
            <v>11</v>
          </cell>
        </row>
        <row r="3237">
          <cell r="T3237">
            <v>11</v>
          </cell>
        </row>
        <row r="3238">
          <cell r="T3238">
            <v>11</v>
          </cell>
        </row>
        <row r="3239">
          <cell r="T3239">
            <v>11</v>
          </cell>
        </row>
        <row r="3240">
          <cell r="T3240">
            <v>11</v>
          </cell>
        </row>
        <row r="3241">
          <cell r="T3241">
            <v>11</v>
          </cell>
        </row>
        <row r="3242">
          <cell r="T3242">
            <v>11</v>
          </cell>
        </row>
        <row r="3243">
          <cell r="T3243">
            <v>11</v>
          </cell>
        </row>
        <row r="3244">
          <cell r="T3244">
            <v>11</v>
          </cell>
        </row>
        <row r="3245">
          <cell r="T3245">
            <v>11</v>
          </cell>
        </row>
        <row r="3246">
          <cell r="T3246">
            <v>11</v>
          </cell>
        </row>
        <row r="3247">
          <cell r="T3247">
            <v>11</v>
          </cell>
        </row>
        <row r="3248">
          <cell r="T3248">
            <v>11</v>
          </cell>
        </row>
        <row r="3249">
          <cell r="T3249">
            <v>11</v>
          </cell>
        </row>
        <row r="3250">
          <cell r="T3250">
            <v>11</v>
          </cell>
        </row>
        <row r="3251">
          <cell r="T3251">
            <v>11</v>
          </cell>
        </row>
        <row r="3252">
          <cell r="T3252">
            <v>11</v>
          </cell>
        </row>
        <row r="3253">
          <cell r="T3253">
            <v>11</v>
          </cell>
        </row>
        <row r="3254">
          <cell r="T3254">
            <v>11</v>
          </cell>
        </row>
        <row r="3255">
          <cell r="T3255">
            <v>11</v>
          </cell>
        </row>
        <row r="3256">
          <cell r="T3256">
            <v>11</v>
          </cell>
        </row>
        <row r="3257">
          <cell r="T3257">
            <v>11</v>
          </cell>
        </row>
        <row r="3258">
          <cell r="T3258">
            <v>11</v>
          </cell>
        </row>
        <row r="3259">
          <cell r="T3259">
            <v>11</v>
          </cell>
        </row>
        <row r="3260">
          <cell r="T3260">
            <v>11</v>
          </cell>
        </row>
        <row r="3261">
          <cell r="T3261">
            <v>11</v>
          </cell>
        </row>
        <row r="3262">
          <cell r="T3262">
            <v>11</v>
          </cell>
        </row>
        <row r="3263">
          <cell r="T3263">
            <v>11</v>
          </cell>
        </row>
        <row r="3264">
          <cell r="T3264">
            <v>11</v>
          </cell>
        </row>
        <row r="3265">
          <cell r="T3265">
            <v>11</v>
          </cell>
        </row>
        <row r="3266">
          <cell r="T3266">
            <v>11</v>
          </cell>
        </row>
        <row r="3267">
          <cell r="T3267">
            <v>11</v>
          </cell>
        </row>
        <row r="3268">
          <cell r="T3268">
            <v>11</v>
          </cell>
        </row>
        <row r="3269">
          <cell r="T3269">
            <v>11</v>
          </cell>
        </row>
        <row r="3270">
          <cell r="T3270">
            <v>11</v>
          </cell>
        </row>
        <row r="3271">
          <cell r="T3271">
            <v>11</v>
          </cell>
        </row>
        <row r="3272">
          <cell r="T3272">
            <v>11</v>
          </cell>
        </row>
        <row r="3273">
          <cell r="T3273">
            <v>11</v>
          </cell>
        </row>
        <row r="3274">
          <cell r="T3274">
            <v>11</v>
          </cell>
        </row>
        <row r="3275">
          <cell r="T3275">
            <v>11</v>
          </cell>
        </row>
        <row r="3276">
          <cell r="T3276">
            <v>11</v>
          </cell>
        </row>
        <row r="3277">
          <cell r="T3277">
            <v>11</v>
          </cell>
        </row>
        <row r="3278">
          <cell r="T3278">
            <v>11</v>
          </cell>
        </row>
        <row r="3279">
          <cell r="T3279">
            <v>11</v>
          </cell>
        </row>
        <row r="3280">
          <cell r="T3280">
            <v>11</v>
          </cell>
        </row>
        <row r="3281">
          <cell r="T3281">
            <v>11</v>
          </cell>
        </row>
        <row r="3282">
          <cell r="T3282">
            <v>11</v>
          </cell>
        </row>
        <row r="3283">
          <cell r="T3283">
            <v>11</v>
          </cell>
        </row>
        <row r="3284">
          <cell r="T3284">
            <v>11</v>
          </cell>
        </row>
        <row r="3285">
          <cell r="T3285">
            <v>11</v>
          </cell>
        </row>
        <row r="3286">
          <cell r="T3286">
            <v>11</v>
          </cell>
        </row>
        <row r="3287">
          <cell r="T3287">
            <v>11</v>
          </cell>
        </row>
        <row r="3288">
          <cell r="T3288">
            <v>11</v>
          </cell>
        </row>
        <row r="3289">
          <cell r="T3289">
            <v>11</v>
          </cell>
        </row>
        <row r="3290">
          <cell r="T3290">
            <v>11</v>
          </cell>
        </row>
        <row r="3291">
          <cell r="T3291">
            <v>11</v>
          </cell>
        </row>
        <row r="3292">
          <cell r="T3292">
            <v>11</v>
          </cell>
        </row>
        <row r="3293">
          <cell r="T3293">
            <v>11</v>
          </cell>
        </row>
        <row r="3294">
          <cell r="T3294">
            <v>11</v>
          </cell>
        </row>
        <row r="3295">
          <cell r="T3295">
            <v>11</v>
          </cell>
        </row>
        <row r="3296">
          <cell r="T3296">
            <v>11</v>
          </cell>
        </row>
        <row r="3297">
          <cell r="T3297">
            <v>11</v>
          </cell>
        </row>
        <row r="3298">
          <cell r="T3298">
            <v>11</v>
          </cell>
        </row>
        <row r="3299">
          <cell r="T3299">
            <v>11</v>
          </cell>
        </row>
        <row r="3300">
          <cell r="T3300">
            <v>11</v>
          </cell>
        </row>
        <row r="3301">
          <cell r="T3301">
            <v>11</v>
          </cell>
        </row>
        <row r="3302">
          <cell r="T3302">
            <v>11</v>
          </cell>
        </row>
        <row r="3303">
          <cell r="T3303">
            <v>11</v>
          </cell>
        </row>
        <row r="3304">
          <cell r="T3304">
            <v>11</v>
          </cell>
        </row>
        <row r="3305">
          <cell r="T3305">
            <v>11</v>
          </cell>
        </row>
        <row r="3306">
          <cell r="T3306">
            <v>11</v>
          </cell>
        </row>
        <row r="3307">
          <cell r="T3307">
            <v>11</v>
          </cell>
        </row>
        <row r="3308">
          <cell r="T3308">
            <v>11</v>
          </cell>
        </row>
        <row r="3309">
          <cell r="T3309">
            <v>11</v>
          </cell>
        </row>
        <row r="3310">
          <cell r="T3310">
            <v>11</v>
          </cell>
        </row>
        <row r="3311">
          <cell r="T3311">
            <v>11</v>
          </cell>
        </row>
        <row r="3312">
          <cell r="T3312">
            <v>11</v>
          </cell>
        </row>
        <row r="3313">
          <cell r="T3313">
            <v>11</v>
          </cell>
        </row>
        <row r="3314">
          <cell r="T3314">
            <v>11</v>
          </cell>
        </row>
        <row r="3315">
          <cell r="T3315">
            <v>11</v>
          </cell>
        </row>
        <row r="3316">
          <cell r="T3316">
            <v>11</v>
          </cell>
        </row>
        <row r="3317">
          <cell r="T3317">
            <v>11</v>
          </cell>
        </row>
        <row r="3318">
          <cell r="T3318">
            <v>11</v>
          </cell>
        </row>
        <row r="3319">
          <cell r="T3319">
            <v>11</v>
          </cell>
        </row>
        <row r="3320">
          <cell r="T3320">
            <v>11</v>
          </cell>
        </row>
        <row r="3321">
          <cell r="T3321">
            <v>11</v>
          </cell>
        </row>
        <row r="3322">
          <cell r="T3322">
            <v>11</v>
          </cell>
        </row>
        <row r="3323">
          <cell r="T3323">
            <v>11</v>
          </cell>
        </row>
        <row r="3324">
          <cell r="T3324">
            <v>11</v>
          </cell>
        </row>
        <row r="3325">
          <cell r="T3325">
            <v>11</v>
          </cell>
        </row>
        <row r="3326">
          <cell r="T3326">
            <v>11</v>
          </cell>
        </row>
        <row r="3327">
          <cell r="T3327">
            <v>11</v>
          </cell>
        </row>
        <row r="3328">
          <cell r="T3328">
            <v>11</v>
          </cell>
        </row>
        <row r="3329">
          <cell r="T3329">
            <v>11</v>
          </cell>
        </row>
        <row r="3330">
          <cell r="T3330">
            <v>11</v>
          </cell>
        </row>
        <row r="3331">
          <cell r="T3331">
            <v>11</v>
          </cell>
        </row>
        <row r="3332">
          <cell r="T3332">
            <v>11</v>
          </cell>
        </row>
        <row r="3333">
          <cell r="T3333">
            <v>11</v>
          </cell>
        </row>
        <row r="3334">
          <cell r="T3334">
            <v>11</v>
          </cell>
        </row>
        <row r="3335">
          <cell r="T3335">
            <v>11</v>
          </cell>
        </row>
        <row r="3336">
          <cell r="T3336">
            <v>11</v>
          </cell>
        </row>
        <row r="3337">
          <cell r="T3337">
            <v>11</v>
          </cell>
        </row>
        <row r="3338">
          <cell r="T3338">
            <v>11</v>
          </cell>
        </row>
        <row r="3339">
          <cell r="T3339">
            <v>11</v>
          </cell>
        </row>
        <row r="3340">
          <cell r="T3340">
            <v>11</v>
          </cell>
        </row>
        <row r="3341">
          <cell r="T3341">
            <v>11</v>
          </cell>
        </row>
        <row r="3342">
          <cell r="T3342">
            <v>11</v>
          </cell>
        </row>
        <row r="3343">
          <cell r="T3343">
            <v>11</v>
          </cell>
        </row>
        <row r="3344">
          <cell r="T3344">
            <v>11</v>
          </cell>
        </row>
        <row r="3345">
          <cell r="T3345">
            <v>11</v>
          </cell>
        </row>
        <row r="3346">
          <cell r="T3346">
            <v>11</v>
          </cell>
        </row>
        <row r="3347">
          <cell r="T3347">
            <v>11</v>
          </cell>
        </row>
        <row r="3348">
          <cell r="T3348">
            <v>11</v>
          </cell>
        </row>
        <row r="3349">
          <cell r="T3349">
            <v>11</v>
          </cell>
        </row>
        <row r="3350">
          <cell r="T3350">
            <v>11</v>
          </cell>
        </row>
        <row r="3351">
          <cell r="T3351">
            <v>11</v>
          </cell>
        </row>
        <row r="3352">
          <cell r="T3352">
            <v>11</v>
          </cell>
        </row>
        <row r="3353">
          <cell r="T3353">
            <v>11</v>
          </cell>
        </row>
        <row r="3354">
          <cell r="T3354">
            <v>11</v>
          </cell>
        </row>
        <row r="3355">
          <cell r="T3355">
            <v>11</v>
          </cell>
        </row>
        <row r="3356">
          <cell r="T3356">
            <v>11</v>
          </cell>
        </row>
        <row r="3357">
          <cell r="T3357">
            <v>11</v>
          </cell>
        </row>
        <row r="3358">
          <cell r="T3358">
            <v>11</v>
          </cell>
        </row>
        <row r="3359">
          <cell r="T3359">
            <v>11</v>
          </cell>
        </row>
        <row r="3360">
          <cell r="T3360">
            <v>11</v>
          </cell>
        </row>
        <row r="3361">
          <cell r="T3361">
            <v>11</v>
          </cell>
        </row>
        <row r="3362">
          <cell r="T3362">
            <v>11</v>
          </cell>
        </row>
        <row r="3363">
          <cell r="T3363">
            <v>11</v>
          </cell>
        </row>
        <row r="3364">
          <cell r="T3364">
            <v>11</v>
          </cell>
        </row>
        <row r="3365">
          <cell r="T3365">
            <v>11</v>
          </cell>
        </row>
        <row r="3366">
          <cell r="T3366">
            <v>11</v>
          </cell>
        </row>
        <row r="3367">
          <cell r="T3367">
            <v>11</v>
          </cell>
        </row>
        <row r="3368">
          <cell r="T3368">
            <v>11</v>
          </cell>
        </row>
        <row r="3369">
          <cell r="T3369">
            <v>11</v>
          </cell>
        </row>
        <row r="3370">
          <cell r="T3370">
            <v>11</v>
          </cell>
        </row>
        <row r="3371">
          <cell r="T3371">
            <v>11</v>
          </cell>
        </row>
        <row r="3372">
          <cell r="T3372">
            <v>11</v>
          </cell>
        </row>
        <row r="3373">
          <cell r="T3373">
            <v>11</v>
          </cell>
        </row>
        <row r="3374">
          <cell r="T3374">
            <v>11</v>
          </cell>
        </row>
        <row r="3375">
          <cell r="T3375">
            <v>11</v>
          </cell>
        </row>
        <row r="3376">
          <cell r="T3376">
            <v>11</v>
          </cell>
        </row>
        <row r="3377">
          <cell r="T3377">
            <v>11</v>
          </cell>
        </row>
        <row r="3378">
          <cell r="T3378">
            <v>11</v>
          </cell>
        </row>
        <row r="3379">
          <cell r="T3379">
            <v>11</v>
          </cell>
        </row>
        <row r="3380">
          <cell r="T3380">
            <v>11</v>
          </cell>
        </row>
        <row r="3381">
          <cell r="T3381">
            <v>11</v>
          </cell>
        </row>
        <row r="3382">
          <cell r="T3382">
            <v>11</v>
          </cell>
        </row>
        <row r="3383">
          <cell r="T3383">
            <v>11</v>
          </cell>
        </row>
        <row r="3384">
          <cell r="T3384">
            <v>11</v>
          </cell>
        </row>
        <row r="3385">
          <cell r="T3385">
            <v>11</v>
          </cell>
        </row>
        <row r="3386">
          <cell r="T3386">
            <v>11</v>
          </cell>
        </row>
        <row r="3387">
          <cell r="T3387">
            <v>11</v>
          </cell>
        </row>
        <row r="3388">
          <cell r="T3388">
            <v>11</v>
          </cell>
        </row>
        <row r="3389">
          <cell r="T3389">
            <v>11</v>
          </cell>
        </row>
        <row r="3390">
          <cell r="T3390">
            <v>11</v>
          </cell>
        </row>
        <row r="3391">
          <cell r="T3391">
            <v>11</v>
          </cell>
        </row>
        <row r="3392">
          <cell r="T3392">
            <v>11</v>
          </cell>
        </row>
        <row r="3393">
          <cell r="T3393">
            <v>11</v>
          </cell>
        </row>
        <row r="3394">
          <cell r="T3394">
            <v>11</v>
          </cell>
        </row>
        <row r="3395">
          <cell r="T3395">
            <v>11</v>
          </cell>
        </row>
        <row r="3396">
          <cell r="T3396">
            <v>11</v>
          </cell>
        </row>
        <row r="3397">
          <cell r="T3397">
            <v>11</v>
          </cell>
        </row>
        <row r="3398">
          <cell r="T3398">
            <v>11</v>
          </cell>
        </row>
        <row r="3399">
          <cell r="T3399">
            <v>11</v>
          </cell>
        </row>
        <row r="3400">
          <cell r="T3400">
            <v>11</v>
          </cell>
        </row>
        <row r="3401">
          <cell r="T3401">
            <v>11</v>
          </cell>
        </row>
        <row r="3402">
          <cell r="T3402">
            <v>11</v>
          </cell>
        </row>
        <row r="3403">
          <cell r="T3403">
            <v>11</v>
          </cell>
        </row>
        <row r="3404">
          <cell r="T3404">
            <v>11</v>
          </cell>
        </row>
        <row r="3405">
          <cell r="T3405">
            <v>11</v>
          </cell>
        </row>
        <row r="3406">
          <cell r="T3406">
            <v>11</v>
          </cell>
        </row>
        <row r="3407">
          <cell r="T3407">
            <v>11</v>
          </cell>
        </row>
        <row r="3408">
          <cell r="T3408">
            <v>11</v>
          </cell>
        </row>
        <row r="3409">
          <cell r="T3409">
            <v>11</v>
          </cell>
        </row>
        <row r="3410">
          <cell r="T3410">
            <v>11</v>
          </cell>
        </row>
        <row r="3411">
          <cell r="T3411">
            <v>11</v>
          </cell>
        </row>
        <row r="3412">
          <cell r="T3412">
            <v>11</v>
          </cell>
        </row>
        <row r="3413">
          <cell r="T3413">
            <v>11</v>
          </cell>
        </row>
        <row r="3414">
          <cell r="T3414">
            <v>11</v>
          </cell>
        </row>
        <row r="3415">
          <cell r="T3415">
            <v>11</v>
          </cell>
        </row>
        <row r="3416">
          <cell r="T3416">
            <v>11</v>
          </cell>
        </row>
        <row r="3417">
          <cell r="T3417">
            <v>11</v>
          </cell>
        </row>
        <row r="3418">
          <cell r="T3418">
            <v>11</v>
          </cell>
        </row>
        <row r="3419">
          <cell r="T3419">
            <v>11</v>
          </cell>
        </row>
        <row r="3420">
          <cell r="T3420">
            <v>11</v>
          </cell>
        </row>
        <row r="3421">
          <cell r="T3421">
            <v>11</v>
          </cell>
        </row>
        <row r="3422">
          <cell r="T3422">
            <v>11</v>
          </cell>
        </row>
        <row r="3423">
          <cell r="T3423">
            <v>11</v>
          </cell>
        </row>
        <row r="3424">
          <cell r="T3424">
            <v>11</v>
          </cell>
        </row>
        <row r="3425">
          <cell r="T3425">
            <v>11</v>
          </cell>
        </row>
        <row r="3426">
          <cell r="T3426">
            <v>11</v>
          </cell>
        </row>
        <row r="3427">
          <cell r="T3427">
            <v>11</v>
          </cell>
        </row>
        <row r="3428">
          <cell r="T3428">
            <v>11</v>
          </cell>
        </row>
        <row r="3429">
          <cell r="T3429">
            <v>11</v>
          </cell>
        </row>
        <row r="3430">
          <cell r="T3430">
            <v>11</v>
          </cell>
        </row>
        <row r="3431">
          <cell r="T3431">
            <v>11</v>
          </cell>
        </row>
        <row r="3432">
          <cell r="T3432">
            <v>11</v>
          </cell>
        </row>
        <row r="3433">
          <cell r="T3433">
            <v>11</v>
          </cell>
        </row>
        <row r="3434">
          <cell r="T3434">
            <v>11</v>
          </cell>
        </row>
        <row r="3435">
          <cell r="T3435">
            <v>11</v>
          </cell>
        </row>
        <row r="3436">
          <cell r="T3436">
            <v>11</v>
          </cell>
        </row>
        <row r="3437">
          <cell r="T3437">
            <v>11</v>
          </cell>
        </row>
        <row r="3438">
          <cell r="T3438">
            <v>11</v>
          </cell>
        </row>
        <row r="3439">
          <cell r="T3439">
            <v>11</v>
          </cell>
        </row>
        <row r="3440">
          <cell r="T3440">
            <v>11</v>
          </cell>
        </row>
        <row r="3441">
          <cell r="T3441">
            <v>11</v>
          </cell>
        </row>
        <row r="3442">
          <cell r="T3442">
            <v>11</v>
          </cell>
        </row>
        <row r="3443">
          <cell r="T3443">
            <v>11</v>
          </cell>
        </row>
        <row r="3444">
          <cell r="T3444">
            <v>11</v>
          </cell>
        </row>
        <row r="3445">
          <cell r="T3445">
            <v>11</v>
          </cell>
        </row>
        <row r="3446">
          <cell r="T3446">
            <v>11</v>
          </cell>
        </row>
        <row r="3447">
          <cell r="T3447">
            <v>11</v>
          </cell>
        </row>
        <row r="3448">
          <cell r="T3448">
            <v>11</v>
          </cell>
        </row>
        <row r="3449">
          <cell r="T3449">
            <v>11</v>
          </cell>
        </row>
        <row r="3450">
          <cell r="T3450">
            <v>11</v>
          </cell>
        </row>
        <row r="3451">
          <cell r="T3451">
            <v>11</v>
          </cell>
        </row>
        <row r="3452">
          <cell r="T3452">
            <v>11</v>
          </cell>
        </row>
        <row r="3453">
          <cell r="T3453">
            <v>11</v>
          </cell>
        </row>
        <row r="3454">
          <cell r="T3454">
            <v>11</v>
          </cell>
        </row>
        <row r="3455">
          <cell r="T3455">
            <v>11</v>
          </cell>
        </row>
        <row r="3456">
          <cell r="T3456">
            <v>11</v>
          </cell>
        </row>
        <row r="3457">
          <cell r="T3457">
            <v>11</v>
          </cell>
        </row>
        <row r="3458">
          <cell r="T3458">
            <v>11</v>
          </cell>
        </row>
        <row r="3459">
          <cell r="T3459">
            <v>11</v>
          </cell>
        </row>
        <row r="3460">
          <cell r="T3460">
            <v>11</v>
          </cell>
        </row>
        <row r="3461">
          <cell r="T3461">
            <v>11</v>
          </cell>
        </row>
        <row r="3462">
          <cell r="T3462">
            <v>11</v>
          </cell>
        </row>
        <row r="3463">
          <cell r="T3463">
            <v>11</v>
          </cell>
        </row>
        <row r="3464">
          <cell r="T3464">
            <v>11</v>
          </cell>
        </row>
        <row r="3465">
          <cell r="T3465">
            <v>11</v>
          </cell>
        </row>
        <row r="3466">
          <cell r="T3466">
            <v>11</v>
          </cell>
        </row>
        <row r="3467">
          <cell r="T3467">
            <v>11</v>
          </cell>
        </row>
        <row r="3468">
          <cell r="T3468">
            <v>11</v>
          </cell>
        </row>
        <row r="3469">
          <cell r="T3469">
            <v>11</v>
          </cell>
        </row>
        <row r="3470">
          <cell r="T3470">
            <v>11</v>
          </cell>
        </row>
        <row r="3471">
          <cell r="T3471">
            <v>11</v>
          </cell>
        </row>
        <row r="3472">
          <cell r="T3472">
            <v>11</v>
          </cell>
        </row>
        <row r="3473">
          <cell r="T3473">
            <v>11</v>
          </cell>
        </row>
        <row r="3474">
          <cell r="T3474">
            <v>11</v>
          </cell>
        </row>
        <row r="3475">
          <cell r="T3475">
            <v>11</v>
          </cell>
        </row>
        <row r="3476">
          <cell r="T3476">
            <v>11</v>
          </cell>
        </row>
        <row r="3477">
          <cell r="T3477">
            <v>11</v>
          </cell>
        </row>
        <row r="3478">
          <cell r="T3478">
            <v>11</v>
          </cell>
        </row>
        <row r="3479">
          <cell r="T3479">
            <v>11</v>
          </cell>
        </row>
        <row r="3480">
          <cell r="T3480">
            <v>11</v>
          </cell>
        </row>
        <row r="3481">
          <cell r="T3481">
            <v>11</v>
          </cell>
        </row>
        <row r="3482">
          <cell r="T3482">
            <v>11</v>
          </cell>
        </row>
        <row r="3483">
          <cell r="T3483">
            <v>11</v>
          </cell>
        </row>
        <row r="3484">
          <cell r="T3484">
            <v>11</v>
          </cell>
        </row>
        <row r="3485">
          <cell r="T3485">
            <v>11</v>
          </cell>
        </row>
        <row r="3486">
          <cell r="T3486">
            <v>11</v>
          </cell>
        </row>
        <row r="3487">
          <cell r="T3487">
            <v>11</v>
          </cell>
        </row>
        <row r="3488">
          <cell r="T3488">
            <v>11</v>
          </cell>
        </row>
        <row r="3489">
          <cell r="T3489">
            <v>11</v>
          </cell>
        </row>
        <row r="3490">
          <cell r="T3490">
            <v>11</v>
          </cell>
        </row>
        <row r="3491">
          <cell r="T3491">
            <v>11</v>
          </cell>
        </row>
        <row r="3492">
          <cell r="T3492">
            <v>11</v>
          </cell>
        </row>
        <row r="3493">
          <cell r="T3493">
            <v>11</v>
          </cell>
        </row>
        <row r="3494">
          <cell r="T3494">
            <v>11</v>
          </cell>
        </row>
        <row r="3495">
          <cell r="T3495">
            <v>11</v>
          </cell>
        </row>
        <row r="3496">
          <cell r="T3496">
            <v>11</v>
          </cell>
        </row>
        <row r="3497">
          <cell r="T3497">
            <v>11</v>
          </cell>
        </row>
        <row r="3498">
          <cell r="T3498">
            <v>11</v>
          </cell>
        </row>
        <row r="3499">
          <cell r="T3499">
            <v>11</v>
          </cell>
        </row>
        <row r="3500">
          <cell r="T3500">
            <v>11</v>
          </cell>
        </row>
        <row r="3501">
          <cell r="T3501">
            <v>11</v>
          </cell>
        </row>
        <row r="3502">
          <cell r="T3502">
            <v>11</v>
          </cell>
        </row>
        <row r="3503">
          <cell r="T3503">
            <v>11</v>
          </cell>
        </row>
        <row r="3504">
          <cell r="T3504">
            <v>11</v>
          </cell>
        </row>
        <row r="3505">
          <cell r="T3505">
            <v>11</v>
          </cell>
        </row>
        <row r="3506">
          <cell r="T3506">
            <v>11</v>
          </cell>
        </row>
        <row r="3507">
          <cell r="T3507">
            <v>11</v>
          </cell>
        </row>
        <row r="3508">
          <cell r="T3508">
            <v>11</v>
          </cell>
        </row>
        <row r="3509">
          <cell r="T3509">
            <v>11</v>
          </cell>
        </row>
        <row r="3510">
          <cell r="T3510">
            <v>11</v>
          </cell>
        </row>
        <row r="3511">
          <cell r="T3511">
            <v>11</v>
          </cell>
        </row>
        <row r="3512">
          <cell r="T3512">
            <v>11</v>
          </cell>
        </row>
        <row r="3513">
          <cell r="T3513">
            <v>11</v>
          </cell>
        </row>
        <row r="3514">
          <cell r="T3514">
            <v>11</v>
          </cell>
        </row>
        <row r="3515">
          <cell r="T3515">
            <v>11</v>
          </cell>
        </row>
        <row r="3516">
          <cell r="T3516">
            <v>11</v>
          </cell>
        </row>
        <row r="3517">
          <cell r="T3517">
            <v>11</v>
          </cell>
        </row>
        <row r="3518">
          <cell r="T3518">
            <v>11</v>
          </cell>
        </row>
        <row r="3519">
          <cell r="T3519">
            <v>11</v>
          </cell>
        </row>
        <row r="3520">
          <cell r="T3520">
            <v>11</v>
          </cell>
        </row>
        <row r="3521">
          <cell r="T3521">
            <v>11</v>
          </cell>
        </row>
        <row r="3522">
          <cell r="T3522">
            <v>11</v>
          </cell>
        </row>
        <row r="3523">
          <cell r="T3523">
            <v>11</v>
          </cell>
        </row>
        <row r="3524">
          <cell r="T3524">
            <v>11</v>
          </cell>
        </row>
        <row r="3525">
          <cell r="T3525">
            <v>11</v>
          </cell>
        </row>
        <row r="3526">
          <cell r="T3526">
            <v>11</v>
          </cell>
        </row>
        <row r="3527">
          <cell r="T3527">
            <v>11</v>
          </cell>
        </row>
        <row r="3528">
          <cell r="T3528">
            <v>11</v>
          </cell>
        </row>
        <row r="3529">
          <cell r="T3529">
            <v>11</v>
          </cell>
        </row>
        <row r="3530">
          <cell r="T3530">
            <v>11</v>
          </cell>
        </row>
        <row r="3531">
          <cell r="T3531">
            <v>11</v>
          </cell>
        </row>
        <row r="3532">
          <cell r="T3532">
            <v>11</v>
          </cell>
        </row>
        <row r="3533">
          <cell r="T3533">
            <v>11</v>
          </cell>
        </row>
        <row r="3534">
          <cell r="T3534">
            <v>11</v>
          </cell>
        </row>
        <row r="3535">
          <cell r="T3535">
            <v>11</v>
          </cell>
        </row>
        <row r="3536">
          <cell r="T3536">
            <v>11</v>
          </cell>
        </row>
        <row r="3537">
          <cell r="T3537">
            <v>11</v>
          </cell>
        </row>
        <row r="3538">
          <cell r="T3538">
            <v>11</v>
          </cell>
        </row>
        <row r="3539">
          <cell r="T3539">
            <v>11</v>
          </cell>
        </row>
        <row r="3540">
          <cell r="T3540">
            <v>11</v>
          </cell>
        </row>
        <row r="3541">
          <cell r="T3541">
            <v>11</v>
          </cell>
        </row>
        <row r="3542">
          <cell r="T3542">
            <v>11</v>
          </cell>
        </row>
        <row r="3543">
          <cell r="T3543">
            <v>11</v>
          </cell>
        </row>
        <row r="3544">
          <cell r="T3544">
            <v>11</v>
          </cell>
        </row>
        <row r="3545">
          <cell r="T3545">
            <v>11</v>
          </cell>
        </row>
        <row r="3546">
          <cell r="T3546">
            <v>11</v>
          </cell>
        </row>
        <row r="3547">
          <cell r="T3547">
            <v>11</v>
          </cell>
        </row>
        <row r="3548">
          <cell r="T3548">
            <v>11</v>
          </cell>
        </row>
        <row r="3549">
          <cell r="T3549">
            <v>11</v>
          </cell>
        </row>
        <row r="3550">
          <cell r="T3550">
            <v>11</v>
          </cell>
        </row>
        <row r="3551">
          <cell r="T3551">
            <v>11</v>
          </cell>
        </row>
        <row r="3552">
          <cell r="T3552">
            <v>11</v>
          </cell>
        </row>
        <row r="3553">
          <cell r="T3553">
            <v>11</v>
          </cell>
        </row>
        <row r="3554">
          <cell r="T3554">
            <v>11</v>
          </cell>
        </row>
        <row r="3555">
          <cell r="T3555">
            <v>11</v>
          </cell>
        </row>
        <row r="3556">
          <cell r="T3556">
            <v>11</v>
          </cell>
        </row>
        <row r="3557">
          <cell r="T3557">
            <v>11</v>
          </cell>
        </row>
        <row r="3558">
          <cell r="T3558">
            <v>11</v>
          </cell>
        </row>
        <row r="3559">
          <cell r="T3559">
            <v>11</v>
          </cell>
        </row>
        <row r="3560">
          <cell r="T3560">
            <v>11</v>
          </cell>
        </row>
        <row r="3561">
          <cell r="T3561">
            <v>11</v>
          </cell>
        </row>
        <row r="3562">
          <cell r="T3562">
            <v>11</v>
          </cell>
        </row>
        <row r="3563">
          <cell r="T3563">
            <v>11</v>
          </cell>
        </row>
        <row r="3564">
          <cell r="T3564">
            <v>11</v>
          </cell>
        </row>
        <row r="3565">
          <cell r="T3565">
            <v>11</v>
          </cell>
        </row>
        <row r="3566">
          <cell r="T3566">
            <v>11</v>
          </cell>
        </row>
        <row r="3567">
          <cell r="T3567">
            <v>11</v>
          </cell>
        </row>
        <row r="3568">
          <cell r="T3568">
            <v>11</v>
          </cell>
        </row>
        <row r="3569">
          <cell r="T3569">
            <v>11</v>
          </cell>
        </row>
        <row r="3570">
          <cell r="T3570">
            <v>11</v>
          </cell>
        </row>
        <row r="3571">
          <cell r="T3571">
            <v>11</v>
          </cell>
        </row>
        <row r="3572">
          <cell r="T3572">
            <v>11</v>
          </cell>
        </row>
        <row r="3573">
          <cell r="T3573">
            <v>11</v>
          </cell>
        </row>
        <row r="3574">
          <cell r="T3574">
            <v>11</v>
          </cell>
        </row>
        <row r="3575">
          <cell r="T3575">
            <v>11</v>
          </cell>
        </row>
        <row r="3576">
          <cell r="T3576">
            <v>11</v>
          </cell>
        </row>
        <row r="3577">
          <cell r="T3577">
            <v>11</v>
          </cell>
        </row>
        <row r="3578">
          <cell r="T3578">
            <v>11</v>
          </cell>
        </row>
        <row r="3579">
          <cell r="T3579">
            <v>11</v>
          </cell>
        </row>
        <row r="3580">
          <cell r="T3580">
            <v>11</v>
          </cell>
        </row>
        <row r="3581">
          <cell r="T3581">
            <v>11</v>
          </cell>
        </row>
        <row r="3582">
          <cell r="T3582">
            <v>11</v>
          </cell>
        </row>
        <row r="3583">
          <cell r="T3583">
            <v>11</v>
          </cell>
        </row>
        <row r="3584">
          <cell r="T3584">
            <v>11</v>
          </cell>
        </row>
        <row r="3585">
          <cell r="T3585">
            <v>11</v>
          </cell>
        </row>
        <row r="3586">
          <cell r="T3586">
            <v>11</v>
          </cell>
        </row>
        <row r="3587">
          <cell r="T3587">
            <v>11</v>
          </cell>
        </row>
        <row r="3588">
          <cell r="T3588">
            <v>11</v>
          </cell>
        </row>
        <row r="3589">
          <cell r="T3589">
            <v>11</v>
          </cell>
        </row>
        <row r="3590">
          <cell r="T3590">
            <v>11</v>
          </cell>
        </row>
        <row r="3591">
          <cell r="T3591">
            <v>11</v>
          </cell>
        </row>
        <row r="3592">
          <cell r="T3592">
            <v>11</v>
          </cell>
        </row>
        <row r="3593">
          <cell r="T3593">
            <v>11</v>
          </cell>
        </row>
        <row r="3594">
          <cell r="T3594">
            <v>11</v>
          </cell>
        </row>
        <row r="3595">
          <cell r="T3595">
            <v>11</v>
          </cell>
        </row>
        <row r="3596">
          <cell r="T3596">
            <v>11</v>
          </cell>
        </row>
        <row r="3597">
          <cell r="T3597">
            <v>11</v>
          </cell>
        </row>
        <row r="3598">
          <cell r="T3598">
            <v>11</v>
          </cell>
        </row>
        <row r="3599">
          <cell r="T3599">
            <v>11</v>
          </cell>
        </row>
        <row r="3600">
          <cell r="T3600">
            <v>11</v>
          </cell>
        </row>
        <row r="3601">
          <cell r="T3601">
            <v>11</v>
          </cell>
        </row>
        <row r="3602">
          <cell r="T3602">
            <v>11</v>
          </cell>
        </row>
        <row r="3603">
          <cell r="T3603">
            <v>11</v>
          </cell>
        </row>
        <row r="3604">
          <cell r="T3604">
            <v>11</v>
          </cell>
        </row>
        <row r="3605">
          <cell r="T3605">
            <v>11</v>
          </cell>
        </row>
        <row r="3606">
          <cell r="T3606">
            <v>11</v>
          </cell>
        </row>
        <row r="3607">
          <cell r="T3607">
            <v>11</v>
          </cell>
        </row>
        <row r="3608">
          <cell r="T3608">
            <v>11</v>
          </cell>
        </row>
        <row r="3609">
          <cell r="T3609">
            <v>11</v>
          </cell>
        </row>
        <row r="3610">
          <cell r="T3610">
            <v>11</v>
          </cell>
        </row>
        <row r="3611">
          <cell r="T3611">
            <v>11</v>
          </cell>
        </row>
        <row r="3612">
          <cell r="T3612">
            <v>11</v>
          </cell>
        </row>
        <row r="3613">
          <cell r="T3613">
            <v>11</v>
          </cell>
        </row>
        <row r="3614">
          <cell r="T3614">
            <v>11</v>
          </cell>
        </row>
        <row r="3615">
          <cell r="T3615">
            <v>11</v>
          </cell>
        </row>
        <row r="3616">
          <cell r="T3616">
            <v>11</v>
          </cell>
        </row>
        <row r="3617">
          <cell r="T3617">
            <v>11</v>
          </cell>
        </row>
        <row r="3618">
          <cell r="T3618">
            <v>11</v>
          </cell>
        </row>
        <row r="3619">
          <cell r="T3619">
            <v>11</v>
          </cell>
        </row>
        <row r="3620">
          <cell r="T3620">
            <v>11</v>
          </cell>
        </row>
        <row r="3621">
          <cell r="T3621">
            <v>11</v>
          </cell>
        </row>
        <row r="3622">
          <cell r="T3622">
            <v>11</v>
          </cell>
        </row>
        <row r="3623">
          <cell r="T3623">
            <v>11</v>
          </cell>
        </row>
        <row r="3624">
          <cell r="T3624">
            <v>11</v>
          </cell>
        </row>
        <row r="3625">
          <cell r="T3625">
            <v>11</v>
          </cell>
        </row>
        <row r="3626">
          <cell r="T3626">
            <v>11</v>
          </cell>
        </row>
        <row r="3627">
          <cell r="T3627">
            <v>11</v>
          </cell>
        </row>
        <row r="3628">
          <cell r="T3628">
            <v>11</v>
          </cell>
        </row>
        <row r="3629">
          <cell r="T3629">
            <v>11</v>
          </cell>
        </row>
        <row r="3630">
          <cell r="T3630">
            <v>11</v>
          </cell>
        </row>
        <row r="3631">
          <cell r="T3631">
            <v>11</v>
          </cell>
        </row>
        <row r="3632">
          <cell r="T3632">
            <v>11</v>
          </cell>
        </row>
        <row r="3633">
          <cell r="T3633">
            <v>11</v>
          </cell>
        </row>
        <row r="3634">
          <cell r="T3634">
            <v>11</v>
          </cell>
        </row>
        <row r="3635">
          <cell r="T3635">
            <v>11</v>
          </cell>
        </row>
        <row r="3636">
          <cell r="T3636">
            <v>11</v>
          </cell>
        </row>
        <row r="3637">
          <cell r="T3637">
            <v>11</v>
          </cell>
        </row>
        <row r="3638">
          <cell r="T3638">
            <v>11</v>
          </cell>
        </row>
        <row r="3639">
          <cell r="T3639">
            <v>11</v>
          </cell>
        </row>
        <row r="3640">
          <cell r="T3640">
            <v>11</v>
          </cell>
        </row>
        <row r="3641">
          <cell r="T3641">
            <v>11</v>
          </cell>
        </row>
        <row r="3642">
          <cell r="T3642">
            <v>11</v>
          </cell>
        </row>
        <row r="3643">
          <cell r="T3643">
            <v>11</v>
          </cell>
        </row>
        <row r="3644">
          <cell r="T3644">
            <v>11</v>
          </cell>
        </row>
        <row r="3645">
          <cell r="T3645">
            <v>11</v>
          </cell>
        </row>
        <row r="3646">
          <cell r="T3646">
            <v>11</v>
          </cell>
        </row>
        <row r="3647">
          <cell r="T3647">
            <v>11</v>
          </cell>
        </row>
        <row r="3648">
          <cell r="T3648">
            <v>11</v>
          </cell>
        </row>
        <row r="3649">
          <cell r="T3649">
            <v>11</v>
          </cell>
        </row>
        <row r="3650">
          <cell r="T3650">
            <v>11</v>
          </cell>
        </row>
        <row r="3651">
          <cell r="T3651">
            <v>11</v>
          </cell>
        </row>
        <row r="3652">
          <cell r="T3652">
            <v>11</v>
          </cell>
        </row>
        <row r="3653">
          <cell r="T3653">
            <v>11</v>
          </cell>
        </row>
        <row r="3654">
          <cell r="T3654">
            <v>11</v>
          </cell>
        </row>
        <row r="3655">
          <cell r="T3655">
            <v>11</v>
          </cell>
        </row>
        <row r="3656">
          <cell r="T3656">
            <v>11</v>
          </cell>
        </row>
        <row r="3657">
          <cell r="T3657">
            <v>11</v>
          </cell>
        </row>
        <row r="3658">
          <cell r="T3658">
            <v>11</v>
          </cell>
        </row>
        <row r="3659">
          <cell r="T3659">
            <v>11</v>
          </cell>
        </row>
        <row r="3660">
          <cell r="T3660">
            <v>11</v>
          </cell>
        </row>
        <row r="3661">
          <cell r="T3661">
            <v>11</v>
          </cell>
        </row>
        <row r="3662">
          <cell r="T3662">
            <v>11</v>
          </cell>
        </row>
        <row r="3663">
          <cell r="T3663">
            <v>11</v>
          </cell>
        </row>
        <row r="3664">
          <cell r="T3664">
            <v>11</v>
          </cell>
        </row>
        <row r="3665">
          <cell r="T3665">
            <v>11</v>
          </cell>
        </row>
        <row r="3666">
          <cell r="T3666">
            <v>11</v>
          </cell>
        </row>
        <row r="3667">
          <cell r="T3667">
            <v>11</v>
          </cell>
        </row>
        <row r="3668">
          <cell r="T3668">
            <v>11</v>
          </cell>
        </row>
        <row r="3669">
          <cell r="T3669">
            <v>11</v>
          </cell>
        </row>
        <row r="3670">
          <cell r="T3670">
            <v>11</v>
          </cell>
        </row>
        <row r="3671">
          <cell r="T3671">
            <v>11</v>
          </cell>
        </row>
        <row r="3672">
          <cell r="T3672">
            <v>11</v>
          </cell>
        </row>
        <row r="3673">
          <cell r="T3673">
            <v>11</v>
          </cell>
        </row>
        <row r="3674">
          <cell r="T3674">
            <v>11</v>
          </cell>
        </row>
        <row r="3675">
          <cell r="T3675">
            <v>11</v>
          </cell>
        </row>
        <row r="3676">
          <cell r="T3676">
            <v>11</v>
          </cell>
        </row>
        <row r="3677">
          <cell r="T3677">
            <v>11</v>
          </cell>
        </row>
        <row r="3678">
          <cell r="T3678">
            <v>11</v>
          </cell>
        </row>
        <row r="3679">
          <cell r="T3679">
            <v>11</v>
          </cell>
        </row>
        <row r="3680">
          <cell r="T3680">
            <v>11</v>
          </cell>
        </row>
        <row r="3681">
          <cell r="T3681">
            <v>11</v>
          </cell>
        </row>
        <row r="3682">
          <cell r="T3682">
            <v>11</v>
          </cell>
        </row>
        <row r="3683">
          <cell r="T3683">
            <v>11</v>
          </cell>
        </row>
        <row r="3684">
          <cell r="T3684">
            <v>11</v>
          </cell>
        </row>
        <row r="3685">
          <cell r="T3685">
            <v>11</v>
          </cell>
        </row>
        <row r="3686">
          <cell r="T3686">
            <v>11</v>
          </cell>
        </row>
        <row r="3687">
          <cell r="T3687">
            <v>11</v>
          </cell>
        </row>
        <row r="3688">
          <cell r="T3688">
            <v>11</v>
          </cell>
        </row>
        <row r="3689">
          <cell r="T3689">
            <v>11</v>
          </cell>
        </row>
        <row r="3690">
          <cell r="T3690">
            <v>11</v>
          </cell>
        </row>
        <row r="3691">
          <cell r="T3691">
            <v>11</v>
          </cell>
        </row>
        <row r="3692">
          <cell r="T3692">
            <v>11</v>
          </cell>
        </row>
        <row r="3693">
          <cell r="T3693">
            <v>11</v>
          </cell>
        </row>
        <row r="3694">
          <cell r="T3694">
            <v>11</v>
          </cell>
        </row>
        <row r="3695">
          <cell r="T3695">
            <v>11</v>
          </cell>
        </row>
        <row r="3696">
          <cell r="T3696">
            <v>11</v>
          </cell>
        </row>
        <row r="3697">
          <cell r="T3697">
            <v>11</v>
          </cell>
        </row>
        <row r="3698">
          <cell r="T3698">
            <v>11</v>
          </cell>
        </row>
        <row r="3699">
          <cell r="T3699">
            <v>11</v>
          </cell>
        </row>
        <row r="3700">
          <cell r="T3700">
            <v>11</v>
          </cell>
        </row>
        <row r="3701">
          <cell r="T3701">
            <v>11</v>
          </cell>
        </row>
        <row r="3702">
          <cell r="T3702">
            <v>11</v>
          </cell>
        </row>
        <row r="3703">
          <cell r="T3703">
            <v>11</v>
          </cell>
        </row>
        <row r="3704">
          <cell r="T3704">
            <v>11</v>
          </cell>
        </row>
        <row r="3705">
          <cell r="T3705">
            <v>11</v>
          </cell>
        </row>
        <row r="3706">
          <cell r="T3706">
            <v>11</v>
          </cell>
        </row>
        <row r="3707">
          <cell r="T3707">
            <v>11</v>
          </cell>
        </row>
        <row r="3708">
          <cell r="T3708">
            <v>11</v>
          </cell>
        </row>
        <row r="3709">
          <cell r="T3709">
            <v>11</v>
          </cell>
        </row>
        <row r="3710">
          <cell r="T3710">
            <v>11</v>
          </cell>
        </row>
        <row r="3711">
          <cell r="T3711">
            <v>11</v>
          </cell>
        </row>
        <row r="3712">
          <cell r="T3712">
            <v>11</v>
          </cell>
        </row>
        <row r="3713">
          <cell r="T3713">
            <v>11</v>
          </cell>
        </row>
        <row r="3714">
          <cell r="T3714">
            <v>11</v>
          </cell>
        </row>
        <row r="3715">
          <cell r="T3715">
            <v>11</v>
          </cell>
        </row>
        <row r="3716">
          <cell r="T3716">
            <v>11</v>
          </cell>
        </row>
        <row r="3717">
          <cell r="T3717">
            <v>11</v>
          </cell>
        </row>
        <row r="3718">
          <cell r="T3718">
            <v>11</v>
          </cell>
        </row>
        <row r="3719">
          <cell r="T3719">
            <v>11</v>
          </cell>
        </row>
        <row r="3720">
          <cell r="T3720">
            <v>11</v>
          </cell>
        </row>
        <row r="3721">
          <cell r="T3721">
            <v>11</v>
          </cell>
        </row>
        <row r="3722">
          <cell r="T3722">
            <v>11</v>
          </cell>
        </row>
        <row r="3723">
          <cell r="T3723">
            <v>11</v>
          </cell>
        </row>
        <row r="3724">
          <cell r="T3724">
            <v>11</v>
          </cell>
        </row>
        <row r="3725">
          <cell r="T3725">
            <v>11</v>
          </cell>
        </row>
        <row r="3726">
          <cell r="T3726">
            <v>11</v>
          </cell>
        </row>
        <row r="3727">
          <cell r="T3727">
            <v>11</v>
          </cell>
        </row>
        <row r="3728">
          <cell r="T3728">
            <v>11</v>
          </cell>
        </row>
        <row r="3729">
          <cell r="T3729">
            <v>11</v>
          </cell>
        </row>
        <row r="3730">
          <cell r="T3730">
            <v>11</v>
          </cell>
        </row>
        <row r="3731">
          <cell r="T3731">
            <v>11</v>
          </cell>
        </row>
        <row r="3732">
          <cell r="T3732">
            <v>11</v>
          </cell>
        </row>
        <row r="3733">
          <cell r="T3733">
            <v>11</v>
          </cell>
        </row>
        <row r="3734">
          <cell r="T3734">
            <v>11</v>
          </cell>
        </row>
        <row r="3735">
          <cell r="T3735">
            <v>11</v>
          </cell>
        </row>
        <row r="3736">
          <cell r="T3736">
            <v>11</v>
          </cell>
        </row>
        <row r="3737">
          <cell r="T3737">
            <v>11</v>
          </cell>
        </row>
        <row r="3738">
          <cell r="T3738">
            <v>11</v>
          </cell>
        </row>
        <row r="3739">
          <cell r="T3739">
            <v>11</v>
          </cell>
        </row>
        <row r="3740">
          <cell r="T3740">
            <v>11</v>
          </cell>
        </row>
        <row r="3741">
          <cell r="T3741">
            <v>11</v>
          </cell>
        </row>
        <row r="3742">
          <cell r="T3742">
            <v>11</v>
          </cell>
        </row>
        <row r="3743">
          <cell r="T3743">
            <v>11</v>
          </cell>
        </row>
        <row r="3744">
          <cell r="T3744">
            <v>11</v>
          </cell>
        </row>
        <row r="3745">
          <cell r="T3745">
            <v>11</v>
          </cell>
        </row>
        <row r="3746">
          <cell r="T3746">
            <v>11</v>
          </cell>
        </row>
        <row r="3747">
          <cell r="T3747">
            <v>11</v>
          </cell>
        </row>
        <row r="3748">
          <cell r="T3748">
            <v>11</v>
          </cell>
        </row>
        <row r="3749">
          <cell r="T3749">
            <v>11</v>
          </cell>
        </row>
        <row r="3750">
          <cell r="T3750">
            <v>11</v>
          </cell>
        </row>
        <row r="3751">
          <cell r="T3751">
            <v>11</v>
          </cell>
        </row>
        <row r="3752">
          <cell r="T3752">
            <v>11</v>
          </cell>
        </row>
        <row r="3753">
          <cell r="T3753">
            <v>11</v>
          </cell>
        </row>
        <row r="3754">
          <cell r="T3754">
            <v>11</v>
          </cell>
        </row>
        <row r="3755">
          <cell r="T3755">
            <v>11</v>
          </cell>
        </row>
        <row r="3756">
          <cell r="T3756">
            <v>11</v>
          </cell>
        </row>
        <row r="3757">
          <cell r="T3757">
            <v>11</v>
          </cell>
        </row>
        <row r="3758">
          <cell r="T3758">
            <v>11</v>
          </cell>
        </row>
        <row r="3759">
          <cell r="T3759">
            <v>11</v>
          </cell>
        </row>
        <row r="3760">
          <cell r="T3760">
            <v>11</v>
          </cell>
        </row>
        <row r="3761">
          <cell r="T3761">
            <v>11</v>
          </cell>
        </row>
        <row r="3762">
          <cell r="T3762">
            <v>11</v>
          </cell>
        </row>
        <row r="3763">
          <cell r="T3763">
            <v>11</v>
          </cell>
        </row>
        <row r="3764">
          <cell r="T3764">
            <v>11</v>
          </cell>
        </row>
        <row r="3765">
          <cell r="T3765">
            <v>11</v>
          </cell>
        </row>
        <row r="3766">
          <cell r="T3766">
            <v>11</v>
          </cell>
        </row>
        <row r="3767">
          <cell r="T3767">
            <v>11</v>
          </cell>
        </row>
        <row r="3768">
          <cell r="T3768">
            <v>11</v>
          </cell>
        </row>
        <row r="3769">
          <cell r="T3769">
            <v>11</v>
          </cell>
        </row>
        <row r="3770">
          <cell r="T3770">
            <v>11</v>
          </cell>
        </row>
        <row r="3771">
          <cell r="T3771">
            <v>11</v>
          </cell>
        </row>
        <row r="3772">
          <cell r="T3772">
            <v>11</v>
          </cell>
        </row>
        <row r="3773">
          <cell r="T3773">
            <v>11</v>
          </cell>
        </row>
        <row r="3774">
          <cell r="T3774">
            <v>11</v>
          </cell>
        </row>
        <row r="3775">
          <cell r="T3775">
            <v>11</v>
          </cell>
        </row>
        <row r="3776">
          <cell r="T3776">
            <v>11</v>
          </cell>
        </row>
        <row r="3777">
          <cell r="T3777">
            <v>11</v>
          </cell>
        </row>
        <row r="3778">
          <cell r="T3778">
            <v>11</v>
          </cell>
        </row>
        <row r="3779">
          <cell r="T3779">
            <v>11</v>
          </cell>
        </row>
        <row r="3780">
          <cell r="T3780">
            <v>11</v>
          </cell>
        </row>
        <row r="3781">
          <cell r="T3781">
            <v>11</v>
          </cell>
        </row>
        <row r="3782">
          <cell r="T3782">
            <v>11</v>
          </cell>
        </row>
        <row r="3783">
          <cell r="T3783">
            <v>11</v>
          </cell>
        </row>
        <row r="3784">
          <cell r="T3784">
            <v>11</v>
          </cell>
        </row>
        <row r="3785">
          <cell r="T3785">
            <v>11</v>
          </cell>
        </row>
        <row r="3786">
          <cell r="T3786">
            <v>11</v>
          </cell>
        </row>
        <row r="3787">
          <cell r="T3787">
            <v>11</v>
          </cell>
        </row>
        <row r="3788">
          <cell r="T3788">
            <v>11</v>
          </cell>
        </row>
        <row r="3789">
          <cell r="T3789">
            <v>11</v>
          </cell>
        </row>
        <row r="3790">
          <cell r="T3790">
            <v>11</v>
          </cell>
        </row>
        <row r="3791">
          <cell r="T3791">
            <v>11</v>
          </cell>
        </row>
        <row r="3792">
          <cell r="T3792">
            <v>11</v>
          </cell>
        </row>
        <row r="3793">
          <cell r="T3793">
            <v>11</v>
          </cell>
        </row>
        <row r="3794">
          <cell r="T3794">
            <v>11</v>
          </cell>
        </row>
        <row r="3795">
          <cell r="T3795">
            <v>11</v>
          </cell>
        </row>
        <row r="3796">
          <cell r="T3796">
            <v>11</v>
          </cell>
        </row>
        <row r="3797">
          <cell r="T3797">
            <v>11</v>
          </cell>
        </row>
        <row r="3798">
          <cell r="T3798">
            <v>11</v>
          </cell>
        </row>
        <row r="3799">
          <cell r="T3799">
            <v>11</v>
          </cell>
        </row>
        <row r="3800">
          <cell r="T3800">
            <v>11</v>
          </cell>
        </row>
        <row r="3801">
          <cell r="T3801">
            <v>11</v>
          </cell>
        </row>
        <row r="3802">
          <cell r="T3802">
            <v>11</v>
          </cell>
        </row>
        <row r="3803">
          <cell r="T3803">
            <v>11</v>
          </cell>
        </row>
        <row r="3804">
          <cell r="T3804">
            <v>11</v>
          </cell>
        </row>
        <row r="3805">
          <cell r="T3805">
            <v>11</v>
          </cell>
        </row>
        <row r="3806">
          <cell r="T3806">
            <v>11</v>
          </cell>
        </row>
        <row r="3807">
          <cell r="T3807">
            <v>11</v>
          </cell>
        </row>
        <row r="3808">
          <cell r="T3808">
            <v>11</v>
          </cell>
        </row>
        <row r="3809">
          <cell r="T3809">
            <v>11</v>
          </cell>
        </row>
        <row r="3810">
          <cell r="T3810">
            <v>11</v>
          </cell>
        </row>
        <row r="3811">
          <cell r="T3811">
            <v>11</v>
          </cell>
        </row>
        <row r="3812">
          <cell r="T3812">
            <v>11</v>
          </cell>
        </row>
        <row r="3813">
          <cell r="T3813">
            <v>11</v>
          </cell>
        </row>
        <row r="3814">
          <cell r="T3814">
            <v>11</v>
          </cell>
        </row>
        <row r="3815">
          <cell r="T3815">
            <v>11</v>
          </cell>
        </row>
        <row r="3816">
          <cell r="T3816">
            <v>11</v>
          </cell>
        </row>
        <row r="3817">
          <cell r="T3817">
            <v>11</v>
          </cell>
        </row>
        <row r="3818">
          <cell r="T3818">
            <v>11</v>
          </cell>
        </row>
        <row r="3819">
          <cell r="T3819">
            <v>11</v>
          </cell>
        </row>
        <row r="3820">
          <cell r="T3820">
            <v>11</v>
          </cell>
        </row>
        <row r="3821">
          <cell r="T3821">
            <v>11</v>
          </cell>
        </row>
        <row r="3822">
          <cell r="T3822">
            <v>11</v>
          </cell>
        </row>
        <row r="3823">
          <cell r="T3823">
            <v>11</v>
          </cell>
        </row>
        <row r="3824">
          <cell r="T3824">
            <v>11</v>
          </cell>
        </row>
        <row r="3825">
          <cell r="T3825">
            <v>11</v>
          </cell>
        </row>
        <row r="3826">
          <cell r="T3826">
            <v>11</v>
          </cell>
        </row>
        <row r="3827">
          <cell r="T3827">
            <v>11</v>
          </cell>
        </row>
        <row r="3828">
          <cell r="T3828">
            <v>11</v>
          </cell>
        </row>
        <row r="3829">
          <cell r="T3829">
            <v>11</v>
          </cell>
        </row>
        <row r="3830">
          <cell r="T3830">
            <v>11</v>
          </cell>
        </row>
        <row r="3831">
          <cell r="T3831">
            <v>11</v>
          </cell>
        </row>
        <row r="3832">
          <cell r="T3832">
            <v>11</v>
          </cell>
        </row>
        <row r="3833">
          <cell r="T3833">
            <v>11</v>
          </cell>
        </row>
        <row r="3834">
          <cell r="T3834">
            <v>11</v>
          </cell>
        </row>
        <row r="3835">
          <cell r="T3835">
            <v>11</v>
          </cell>
        </row>
        <row r="3836">
          <cell r="T3836">
            <v>11</v>
          </cell>
        </row>
        <row r="3837">
          <cell r="T3837">
            <v>11</v>
          </cell>
        </row>
        <row r="3838">
          <cell r="T3838">
            <v>11</v>
          </cell>
        </row>
        <row r="3839">
          <cell r="T3839">
            <v>11</v>
          </cell>
        </row>
        <row r="3840">
          <cell r="T3840">
            <v>11</v>
          </cell>
        </row>
        <row r="3841">
          <cell r="T3841">
            <v>11</v>
          </cell>
        </row>
        <row r="3842">
          <cell r="T3842">
            <v>11</v>
          </cell>
        </row>
        <row r="3843">
          <cell r="T3843">
            <v>11</v>
          </cell>
        </row>
        <row r="3844">
          <cell r="T3844">
            <v>11</v>
          </cell>
        </row>
        <row r="3845">
          <cell r="T3845">
            <v>11</v>
          </cell>
        </row>
        <row r="3846">
          <cell r="T3846">
            <v>11</v>
          </cell>
        </row>
        <row r="3847">
          <cell r="T3847">
            <v>11</v>
          </cell>
        </row>
        <row r="3848">
          <cell r="T3848">
            <v>11</v>
          </cell>
        </row>
        <row r="3849">
          <cell r="T3849">
            <v>11</v>
          </cell>
        </row>
        <row r="3850">
          <cell r="T3850">
            <v>11</v>
          </cell>
        </row>
        <row r="3851">
          <cell r="T3851">
            <v>11</v>
          </cell>
        </row>
        <row r="3852">
          <cell r="T3852">
            <v>11</v>
          </cell>
        </row>
        <row r="3853">
          <cell r="T3853">
            <v>11</v>
          </cell>
        </row>
        <row r="3854">
          <cell r="T3854">
            <v>11</v>
          </cell>
        </row>
        <row r="3855">
          <cell r="T3855">
            <v>11</v>
          </cell>
        </row>
        <row r="3856">
          <cell r="T3856">
            <v>11</v>
          </cell>
        </row>
        <row r="3857">
          <cell r="T3857">
            <v>11</v>
          </cell>
        </row>
        <row r="3858">
          <cell r="T3858">
            <v>11</v>
          </cell>
        </row>
        <row r="3859">
          <cell r="T3859">
            <v>11</v>
          </cell>
        </row>
        <row r="3860">
          <cell r="T3860">
            <v>11</v>
          </cell>
        </row>
        <row r="3861">
          <cell r="T3861">
            <v>11</v>
          </cell>
        </row>
        <row r="3862">
          <cell r="T3862">
            <v>11</v>
          </cell>
        </row>
        <row r="3863">
          <cell r="T3863">
            <v>11</v>
          </cell>
        </row>
        <row r="3864">
          <cell r="T3864">
            <v>11</v>
          </cell>
        </row>
        <row r="3865">
          <cell r="T3865">
            <v>11</v>
          </cell>
        </row>
        <row r="3866">
          <cell r="T3866">
            <v>11</v>
          </cell>
        </row>
        <row r="3867">
          <cell r="T3867">
            <v>11</v>
          </cell>
        </row>
        <row r="3868">
          <cell r="T3868">
            <v>11</v>
          </cell>
        </row>
        <row r="3869">
          <cell r="T3869">
            <v>11</v>
          </cell>
        </row>
        <row r="3870">
          <cell r="T3870">
            <v>11</v>
          </cell>
        </row>
        <row r="3871">
          <cell r="T3871">
            <v>11</v>
          </cell>
        </row>
        <row r="3872">
          <cell r="T3872">
            <v>11</v>
          </cell>
        </row>
        <row r="3873">
          <cell r="T3873">
            <v>11</v>
          </cell>
        </row>
        <row r="3874">
          <cell r="T3874">
            <v>11</v>
          </cell>
        </row>
        <row r="3875">
          <cell r="T3875">
            <v>11</v>
          </cell>
        </row>
        <row r="3876">
          <cell r="T3876">
            <v>11</v>
          </cell>
        </row>
        <row r="3877">
          <cell r="T3877">
            <v>11</v>
          </cell>
        </row>
        <row r="3878">
          <cell r="T3878">
            <v>11</v>
          </cell>
        </row>
        <row r="3879">
          <cell r="T3879">
            <v>11</v>
          </cell>
        </row>
        <row r="3880">
          <cell r="T3880">
            <v>11</v>
          </cell>
        </row>
        <row r="3881">
          <cell r="T3881">
            <v>11</v>
          </cell>
        </row>
        <row r="3882">
          <cell r="T3882">
            <v>11</v>
          </cell>
        </row>
        <row r="3883">
          <cell r="T3883">
            <v>11</v>
          </cell>
        </row>
        <row r="3884">
          <cell r="T3884">
            <v>11</v>
          </cell>
        </row>
        <row r="3885">
          <cell r="T3885">
            <v>11</v>
          </cell>
        </row>
        <row r="3886">
          <cell r="T3886">
            <v>11</v>
          </cell>
        </row>
        <row r="3887">
          <cell r="T3887">
            <v>11</v>
          </cell>
        </row>
        <row r="3888">
          <cell r="T3888">
            <v>11</v>
          </cell>
        </row>
        <row r="3889">
          <cell r="T3889">
            <v>11</v>
          </cell>
        </row>
        <row r="3890">
          <cell r="T3890">
            <v>11</v>
          </cell>
        </row>
        <row r="3891">
          <cell r="T3891">
            <v>11</v>
          </cell>
        </row>
        <row r="3892">
          <cell r="T3892">
            <v>11</v>
          </cell>
        </row>
        <row r="3893">
          <cell r="T3893">
            <v>11</v>
          </cell>
        </row>
        <row r="3894">
          <cell r="T3894">
            <v>11</v>
          </cell>
        </row>
        <row r="3895">
          <cell r="T3895">
            <v>11</v>
          </cell>
        </row>
        <row r="3896">
          <cell r="T3896">
            <v>11</v>
          </cell>
        </row>
        <row r="3897">
          <cell r="T3897">
            <v>11</v>
          </cell>
        </row>
        <row r="3898">
          <cell r="T3898">
            <v>11</v>
          </cell>
        </row>
        <row r="3899">
          <cell r="T3899">
            <v>11</v>
          </cell>
        </row>
        <row r="3900">
          <cell r="T3900">
            <v>11</v>
          </cell>
        </row>
        <row r="3901">
          <cell r="T3901">
            <v>11</v>
          </cell>
        </row>
        <row r="3902">
          <cell r="T3902">
            <v>11</v>
          </cell>
        </row>
        <row r="3903">
          <cell r="T3903">
            <v>11</v>
          </cell>
        </row>
        <row r="3904">
          <cell r="T3904">
            <v>11</v>
          </cell>
        </row>
        <row r="3905">
          <cell r="T3905">
            <v>11</v>
          </cell>
        </row>
        <row r="3906">
          <cell r="T3906">
            <v>11</v>
          </cell>
        </row>
        <row r="3907">
          <cell r="T3907">
            <v>11</v>
          </cell>
        </row>
        <row r="3908">
          <cell r="T3908">
            <v>11</v>
          </cell>
        </row>
        <row r="3909">
          <cell r="T3909">
            <v>11</v>
          </cell>
        </row>
        <row r="3910">
          <cell r="T3910">
            <v>11</v>
          </cell>
        </row>
        <row r="3911">
          <cell r="T3911">
            <v>11</v>
          </cell>
        </row>
        <row r="3912">
          <cell r="T3912">
            <v>11</v>
          </cell>
        </row>
        <row r="3913">
          <cell r="T3913">
            <v>11</v>
          </cell>
        </row>
        <row r="3914">
          <cell r="T3914">
            <v>11</v>
          </cell>
        </row>
        <row r="3915">
          <cell r="T3915">
            <v>11</v>
          </cell>
        </row>
        <row r="3916">
          <cell r="T3916">
            <v>11</v>
          </cell>
        </row>
        <row r="3917">
          <cell r="T3917">
            <v>11</v>
          </cell>
        </row>
        <row r="3918">
          <cell r="T3918">
            <v>11</v>
          </cell>
        </row>
        <row r="3919">
          <cell r="T3919">
            <v>11</v>
          </cell>
        </row>
        <row r="3920">
          <cell r="T3920">
            <v>11</v>
          </cell>
        </row>
        <row r="3921">
          <cell r="T3921">
            <v>11</v>
          </cell>
        </row>
        <row r="3922">
          <cell r="T3922">
            <v>11</v>
          </cell>
        </row>
        <row r="3923">
          <cell r="T3923">
            <v>11</v>
          </cell>
        </row>
        <row r="3924">
          <cell r="T3924">
            <v>11</v>
          </cell>
        </row>
        <row r="3925">
          <cell r="T3925">
            <v>11</v>
          </cell>
        </row>
        <row r="3926">
          <cell r="T3926">
            <v>11</v>
          </cell>
        </row>
        <row r="3927">
          <cell r="T3927">
            <v>11</v>
          </cell>
        </row>
        <row r="3928">
          <cell r="T3928">
            <v>11</v>
          </cell>
        </row>
        <row r="3929">
          <cell r="T3929">
            <v>11</v>
          </cell>
        </row>
        <row r="3930">
          <cell r="T3930">
            <v>11</v>
          </cell>
        </row>
        <row r="3931">
          <cell r="T3931">
            <v>11</v>
          </cell>
        </row>
        <row r="3932">
          <cell r="T3932">
            <v>11</v>
          </cell>
        </row>
        <row r="3933">
          <cell r="T3933">
            <v>11</v>
          </cell>
        </row>
        <row r="3934">
          <cell r="T3934">
            <v>11</v>
          </cell>
        </row>
        <row r="3935">
          <cell r="T3935">
            <v>11</v>
          </cell>
        </row>
        <row r="3936">
          <cell r="T3936">
            <v>11</v>
          </cell>
        </row>
        <row r="3937">
          <cell r="T3937">
            <v>11</v>
          </cell>
        </row>
        <row r="3938">
          <cell r="T3938">
            <v>11</v>
          </cell>
        </row>
        <row r="3939">
          <cell r="T3939">
            <v>11</v>
          </cell>
        </row>
        <row r="3940">
          <cell r="T3940">
            <v>11</v>
          </cell>
        </row>
        <row r="3941">
          <cell r="T3941">
            <v>11</v>
          </cell>
        </row>
        <row r="3942">
          <cell r="T3942">
            <v>11</v>
          </cell>
        </row>
        <row r="3943">
          <cell r="T3943">
            <v>11</v>
          </cell>
        </row>
        <row r="3944">
          <cell r="T3944">
            <v>11</v>
          </cell>
        </row>
        <row r="3945">
          <cell r="T3945">
            <v>11</v>
          </cell>
        </row>
        <row r="3946">
          <cell r="T3946">
            <v>11</v>
          </cell>
        </row>
        <row r="3947">
          <cell r="T3947">
            <v>11</v>
          </cell>
        </row>
        <row r="3948">
          <cell r="T3948">
            <v>11</v>
          </cell>
        </row>
        <row r="3949">
          <cell r="T3949">
            <v>11</v>
          </cell>
        </row>
        <row r="3950">
          <cell r="T3950">
            <v>11</v>
          </cell>
        </row>
        <row r="3951">
          <cell r="T3951">
            <v>11</v>
          </cell>
        </row>
        <row r="3952">
          <cell r="T3952">
            <v>11</v>
          </cell>
        </row>
        <row r="3953">
          <cell r="T3953">
            <v>11</v>
          </cell>
        </row>
        <row r="3954">
          <cell r="T3954">
            <v>11</v>
          </cell>
        </row>
        <row r="3955">
          <cell r="T3955">
            <v>11</v>
          </cell>
        </row>
        <row r="3956">
          <cell r="T3956">
            <v>11</v>
          </cell>
        </row>
        <row r="3957">
          <cell r="T3957">
            <v>11</v>
          </cell>
        </row>
        <row r="3958">
          <cell r="T3958">
            <v>11</v>
          </cell>
        </row>
        <row r="3959">
          <cell r="T3959">
            <v>11</v>
          </cell>
        </row>
        <row r="3960">
          <cell r="T3960">
            <v>11</v>
          </cell>
        </row>
        <row r="3961">
          <cell r="T3961">
            <v>11</v>
          </cell>
        </row>
        <row r="3962">
          <cell r="T3962">
            <v>11</v>
          </cell>
        </row>
        <row r="3963">
          <cell r="T3963">
            <v>11</v>
          </cell>
        </row>
        <row r="3964">
          <cell r="T3964">
            <v>11</v>
          </cell>
        </row>
        <row r="3965">
          <cell r="T3965">
            <v>11</v>
          </cell>
        </row>
        <row r="3966">
          <cell r="T3966">
            <v>11</v>
          </cell>
        </row>
        <row r="3967">
          <cell r="T3967">
            <v>11</v>
          </cell>
        </row>
        <row r="3968">
          <cell r="T3968">
            <v>11</v>
          </cell>
        </row>
        <row r="3969">
          <cell r="T3969">
            <v>11</v>
          </cell>
        </row>
        <row r="3970">
          <cell r="T3970">
            <v>11</v>
          </cell>
        </row>
        <row r="3971">
          <cell r="T3971">
            <v>11</v>
          </cell>
        </row>
        <row r="3972">
          <cell r="T3972">
            <v>11</v>
          </cell>
        </row>
        <row r="3973">
          <cell r="T3973">
            <v>11</v>
          </cell>
        </row>
        <row r="3974">
          <cell r="T3974">
            <v>11</v>
          </cell>
        </row>
        <row r="3975">
          <cell r="T3975">
            <v>11</v>
          </cell>
        </row>
        <row r="3976">
          <cell r="T3976">
            <v>11</v>
          </cell>
        </row>
        <row r="3977">
          <cell r="T3977">
            <v>11</v>
          </cell>
        </row>
        <row r="3978">
          <cell r="T3978">
            <v>11</v>
          </cell>
        </row>
        <row r="3979">
          <cell r="T3979">
            <v>11</v>
          </cell>
        </row>
        <row r="3980">
          <cell r="T3980">
            <v>11</v>
          </cell>
        </row>
        <row r="3981">
          <cell r="T3981">
            <v>11</v>
          </cell>
        </row>
        <row r="3982">
          <cell r="T3982">
            <v>11</v>
          </cell>
        </row>
        <row r="3983">
          <cell r="T3983">
            <v>11</v>
          </cell>
        </row>
        <row r="3984">
          <cell r="T3984">
            <v>11</v>
          </cell>
        </row>
        <row r="3985">
          <cell r="T3985">
            <v>11</v>
          </cell>
        </row>
        <row r="3986">
          <cell r="T3986">
            <v>11</v>
          </cell>
        </row>
        <row r="3987">
          <cell r="T3987">
            <v>11</v>
          </cell>
        </row>
        <row r="3988">
          <cell r="T3988">
            <v>11</v>
          </cell>
        </row>
        <row r="3989">
          <cell r="T3989">
            <v>11</v>
          </cell>
        </row>
        <row r="3990">
          <cell r="T3990">
            <v>11</v>
          </cell>
        </row>
        <row r="3991">
          <cell r="T3991">
            <v>11</v>
          </cell>
        </row>
        <row r="3992">
          <cell r="T3992">
            <v>11</v>
          </cell>
        </row>
        <row r="3993">
          <cell r="T3993">
            <v>11</v>
          </cell>
        </row>
        <row r="3994">
          <cell r="T3994">
            <v>11</v>
          </cell>
        </row>
        <row r="3995">
          <cell r="T3995">
            <v>11</v>
          </cell>
        </row>
        <row r="3996">
          <cell r="T3996">
            <v>11</v>
          </cell>
        </row>
        <row r="3997">
          <cell r="T3997">
            <v>11</v>
          </cell>
        </row>
        <row r="3998">
          <cell r="T3998">
            <v>11</v>
          </cell>
        </row>
        <row r="3999">
          <cell r="T3999">
            <v>11</v>
          </cell>
        </row>
        <row r="4000">
          <cell r="T4000">
            <v>11</v>
          </cell>
        </row>
        <row r="4001">
          <cell r="T4001">
            <v>11</v>
          </cell>
        </row>
        <row r="4002">
          <cell r="T4002">
            <v>11</v>
          </cell>
        </row>
        <row r="4003">
          <cell r="T4003">
            <v>11</v>
          </cell>
        </row>
        <row r="4004">
          <cell r="T4004">
            <v>11</v>
          </cell>
        </row>
        <row r="4005">
          <cell r="T4005">
            <v>11</v>
          </cell>
        </row>
        <row r="4006">
          <cell r="T4006">
            <v>11</v>
          </cell>
        </row>
        <row r="4007">
          <cell r="T4007">
            <v>11</v>
          </cell>
        </row>
        <row r="4008">
          <cell r="T4008">
            <v>11</v>
          </cell>
        </row>
        <row r="4009">
          <cell r="T4009">
            <v>11</v>
          </cell>
        </row>
        <row r="4010">
          <cell r="T4010">
            <v>11</v>
          </cell>
        </row>
        <row r="4011">
          <cell r="T4011">
            <v>11</v>
          </cell>
        </row>
        <row r="4012">
          <cell r="T4012">
            <v>11</v>
          </cell>
        </row>
        <row r="4013">
          <cell r="T4013">
            <v>11</v>
          </cell>
        </row>
        <row r="4014">
          <cell r="T4014">
            <v>11</v>
          </cell>
        </row>
        <row r="4015">
          <cell r="T4015">
            <v>11</v>
          </cell>
        </row>
        <row r="4016">
          <cell r="T4016">
            <v>11</v>
          </cell>
        </row>
        <row r="4017">
          <cell r="T4017">
            <v>11</v>
          </cell>
        </row>
        <row r="4018">
          <cell r="T4018">
            <v>11</v>
          </cell>
        </row>
        <row r="4019">
          <cell r="T4019">
            <v>11</v>
          </cell>
        </row>
        <row r="4020">
          <cell r="T4020">
            <v>11</v>
          </cell>
        </row>
        <row r="4021">
          <cell r="T4021">
            <v>11</v>
          </cell>
        </row>
        <row r="4022">
          <cell r="T4022">
            <v>11</v>
          </cell>
        </row>
        <row r="4023">
          <cell r="T4023">
            <v>11</v>
          </cell>
        </row>
        <row r="4024">
          <cell r="T4024">
            <v>11</v>
          </cell>
        </row>
        <row r="4025">
          <cell r="T4025">
            <v>11</v>
          </cell>
        </row>
        <row r="4026">
          <cell r="T4026">
            <v>11</v>
          </cell>
        </row>
        <row r="4027">
          <cell r="T4027">
            <v>11</v>
          </cell>
        </row>
        <row r="4028">
          <cell r="T4028">
            <v>11</v>
          </cell>
        </row>
        <row r="4029">
          <cell r="T4029">
            <v>11</v>
          </cell>
        </row>
        <row r="4030">
          <cell r="T4030">
            <v>11</v>
          </cell>
        </row>
        <row r="4031">
          <cell r="T4031">
            <v>11</v>
          </cell>
        </row>
        <row r="4032">
          <cell r="T4032">
            <v>11</v>
          </cell>
        </row>
        <row r="4033">
          <cell r="T4033">
            <v>11</v>
          </cell>
        </row>
        <row r="4034">
          <cell r="T4034">
            <v>11</v>
          </cell>
        </row>
        <row r="4035">
          <cell r="T4035">
            <v>11</v>
          </cell>
        </row>
        <row r="4036">
          <cell r="T4036">
            <v>11</v>
          </cell>
        </row>
        <row r="4037">
          <cell r="T4037">
            <v>11</v>
          </cell>
        </row>
        <row r="4038">
          <cell r="T4038">
            <v>11</v>
          </cell>
        </row>
        <row r="4039">
          <cell r="T4039">
            <v>11</v>
          </cell>
        </row>
        <row r="4040">
          <cell r="T4040">
            <v>11</v>
          </cell>
        </row>
        <row r="4041">
          <cell r="T4041">
            <v>11</v>
          </cell>
        </row>
        <row r="4042">
          <cell r="T4042">
            <v>11</v>
          </cell>
        </row>
        <row r="4043">
          <cell r="T4043">
            <v>11</v>
          </cell>
        </row>
        <row r="4044">
          <cell r="T4044">
            <v>11</v>
          </cell>
        </row>
        <row r="4045">
          <cell r="T4045">
            <v>11</v>
          </cell>
        </row>
        <row r="4046">
          <cell r="T4046">
            <v>11</v>
          </cell>
        </row>
        <row r="4047">
          <cell r="T4047">
            <v>11</v>
          </cell>
        </row>
        <row r="4048">
          <cell r="T4048">
            <v>11</v>
          </cell>
        </row>
        <row r="4049">
          <cell r="T4049">
            <v>11</v>
          </cell>
        </row>
        <row r="4050">
          <cell r="T4050">
            <v>11</v>
          </cell>
        </row>
        <row r="4051">
          <cell r="T4051">
            <v>11</v>
          </cell>
        </row>
        <row r="4052">
          <cell r="T4052">
            <v>11</v>
          </cell>
        </row>
        <row r="4053">
          <cell r="T4053">
            <v>11</v>
          </cell>
        </row>
        <row r="4054">
          <cell r="T4054">
            <v>11</v>
          </cell>
        </row>
        <row r="4055">
          <cell r="T4055">
            <v>11</v>
          </cell>
        </row>
        <row r="4056">
          <cell r="T4056">
            <v>11</v>
          </cell>
        </row>
        <row r="4057">
          <cell r="T4057">
            <v>11</v>
          </cell>
        </row>
        <row r="4058">
          <cell r="T4058">
            <v>11</v>
          </cell>
        </row>
        <row r="4059">
          <cell r="T4059">
            <v>11</v>
          </cell>
        </row>
        <row r="4060">
          <cell r="T4060">
            <v>11</v>
          </cell>
        </row>
        <row r="4061">
          <cell r="T4061">
            <v>11</v>
          </cell>
        </row>
        <row r="4062">
          <cell r="T4062">
            <v>11</v>
          </cell>
        </row>
        <row r="4063">
          <cell r="T4063">
            <v>11</v>
          </cell>
        </row>
        <row r="4064">
          <cell r="T4064">
            <v>11</v>
          </cell>
        </row>
        <row r="4065">
          <cell r="T4065">
            <v>11</v>
          </cell>
        </row>
        <row r="4066">
          <cell r="T4066">
            <v>11</v>
          </cell>
        </row>
        <row r="4067">
          <cell r="T4067">
            <v>11</v>
          </cell>
        </row>
        <row r="4068">
          <cell r="T4068">
            <v>11</v>
          </cell>
        </row>
        <row r="4069">
          <cell r="T4069">
            <v>11</v>
          </cell>
        </row>
        <row r="4070">
          <cell r="T4070">
            <v>11</v>
          </cell>
        </row>
        <row r="4071">
          <cell r="T4071">
            <v>11</v>
          </cell>
        </row>
        <row r="4072">
          <cell r="T4072">
            <v>11</v>
          </cell>
        </row>
        <row r="4073">
          <cell r="T4073">
            <v>11</v>
          </cell>
        </row>
        <row r="4074">
          <cell r="T4074">
            <v>11</v>
          </cell>
        </row>
        <row r="4075">
          <cell r="T4075">
            <v>11</v>
          </cell>
        </row>
        <row r="4076">
          <cell r="T4076">
            <v>11</v>
          </cell>
        </row>
        <row r="4077">
          <cell r="T4077">
            <v>11</v>
          </cell>
        </row>
        <row r="4078">
          <cell r="T4078">
            <v>11</v>
          </cell>
        </row>
        <row r="4079">
          <cell r="T4079">
            <v>11</v>
          </cell>
        </row>
        <row r="4080">
          <cell r="T4080">
            <v>11</v>
          </cell>
        </row>
        <row r="4081">
          <cell r="T4081">
            <v>11</v>
          </cell>
        </row>
        <row r="4082">
          <cell r="T4082">
            <v>11</v>
          </cell>
        </row>
        <row r="4083">
          <cell r="T4083">
            <v>11</v>
          </cell>
        </row>
        <row r="4084">
          <cell r="T4084">
            <v>11</v>
          </cell>
        </row>
        <row r="4085">
          <cell r="T4085">
            <v>11</v>
          </cell>
        </row>
        <row r="4086">
          <cell r="T4086">
            <v>11</v>
          </cell>
        </row>
        <row r="4087">
          <cell r="T4087">
            <v>11</v>
          </cell>
        </row>
        <row r="4088">
          <cell r="T4088">
            <v>11</v>
          </cell>
        </row>
        <row r="4089">
          <cell r="T4089">
            <v>11</v>
          </cell>
        </row>
        <row r="4090">
          <cell r="T4090">
            <v>11</v>
          </cell>
        </row>
        <row r="4091">
          <cell r="T4091">
            <v>11</v>
          </cell>
        </row>
        <row r="4092">
          <cell r="T4092">
            <v>11</v>
          </cell>
        </row>
        <row r="4093">
          <cell r="T4093">
            <v>11</v>
          </cell>
        </row>
        <row r="4094">
          <cell r="T4094">
            <v>11</v>
          </cell>
        </row>
        <row r="4095">
          <cell r="T4095">
            <v>11</v>
          </cell>
        </row>
        <row r="4096">
          <cell r="T4096">
            <v>11</v>
          </cell>
        </row>
        <row r="4097">
          <cell r="T4097">
            <v>11</v>
          </cell>
        </row>
        <row r="4098">
          <cell r="T4098">
            <v>11</v>
          </cell>
        </row>
        <row r="4099">
          <cell r="T4099">
            <v>11</v>
          </cell>
        </row>
        <row r="4100">
          <cell r="T4100">
            <v>11</v>
          </cell>
        </row>
        <row r="4101">
          <cell r="T4101">
            <v>11</v>
          </cell>
        </row>
        <row r="4102">
          <cell r="T4102">
            <v>11</v>
          </cell>
        </row>
        <row r="4103">
          <cell r="T4103">
            <v>11</v>
          </cell>
        </row>
        <row r="4104">
          <cell r="T4104">
            <v>11</v>
          </cell>
        </row>
        <row r="4105">
          <cell r="T4105">
            <v>11</v>
          </cell>
        </row>
        <row r="4106">
          <cell r="T4106">
            <v>11</v>
          </cell>
        </row>
        <row r="4107">
          <cell r="T4107">
            <v>11</v>
          </cell>
        </row>
        <row r="4108">
          <cell r="T4108">
            <v>11</v>
          </cell>
        </row>
        <row r="4109">
          <cell r="T4109">
            <v>11</v>
          </cell>
        </row>
        <row r="4110">
          <cell r="T4110">
            <v>11</v>
          </cell>
        </row>
        <row r="4111">
          <cell r="T4111">
            <v>11</v>
          </cell>
        </row>
        <row r="4112">
          <cell r="T4112">
            <v>11</v>
          </cell>
        </row>
        <row r="4113">
          <cell r="T4113">
            <v>11</v>
          </cell>
        </row>
        <row r="4114">
          <cell r="T4114">
            <v>11</v>
          </cell>
        </row>
        <row r="4115">
          <cell r="T4115">
            <v>11</v>
          </cell>
        </row>
        <row r="4116">
          <cell r="T4116">
            <v>11</v>
          </cell>
        </row>
        <row r="4117">
          <cell r="T4117">
            <v>11</v>
          </cell>
        </row>
        <row r="4118">
          <cell r="T4118">
            <v>11</v>
          </cell>
        </row>
        <row r="4119">
          <cell r="T4119">
            <v>11</v>
          </cell>
        </row>
        <row r="4120">
          <cell r="T4120">
            <v>11</v>
          </cell>
        </row>
        <row r="4121">
          <cell r="T4121">
            <v>11</v>
          </cell>
        </row>
        <row r="4122">
          <cell r="T4122">
            <v>11</v>
          </cell>
        </row>
        <row r="4123">
          <cell r="T4123">
            <v>11</v>
          </cell>
        </row>
        <row r="4124">
          <cell r="T4124">
            <v>11</v>
          </cell>
        </row>
        <row r="4125">
          <cell r="T4125">
            <v>11</v>
          </cell>
        </row>
        <row r="4126">
          <cell r="T4126">
            <v>11</v>
          </cell>
        </row>
        <row r="4127">
          <cell r="T4127">
            <v>11</v>
          </cell>
        </row>
        <row r="4128">
          <cell r="T4128">
            <v>11</v>
          </cell>
        </row>
        <row r="4129">
          <cell r="T4129">
            <v>11</v>
          </cell>
        </row>
        <row r="4130">
          <cell r="T4130">
            <v>11</v>
          </cell>
        </row>
        <row r="4131">
          <cell r="T4131">
            <v>11</v>
          </cell>
        </row>
        <row r="4132">
          <cell r="T4132">
            <v>11</v>
          </cell>
        </row>
        <row r="4133">
          <cell r="T4133">
            <v>11</v>
          </cell>
        </row>
        <row r="4134">
          <cell r="T4134">
            <v>11</v>
          </cell>
        </row>
        <row r="4135">
          <cell r="T4135">
            <v>11</v>
          </cell>
        </row>
        <row r="4136">
          <cell r="T4136">
            <v>11</v>
          </cell>
        </row>
        <row r="4137">
          <cell r="T4137">
            <v>11</v>
          </cell>
        </row>
        <row r="4138">
          <cell r="T4138">
            <v>11</v>
          </cell>
        </row>
        <row r="4139">
          <cell r="T4139">
            <v>11</v>
          </cell>
        </row>
        <row r="4140">
          <cell r="T4140">
            <v>11</v>
          </cell>
        </row>
        <row r="4141">
          <cell r="T4141">
            <v>11</v>
          </cell>
        </row>
        <row r="4142">
          <cell r="T4142">
            <v>11</v>
          </cell>
        </row>
        <row r="4143">
          <cell r="T4143">
            <v>11</v>
          </cell>
        </row>
        <row r="4144">
          <cell r="T4144">
            <v>11</v>
          </cell>
        </row>
        <row r="4145">
          <cell r="T4145">
            <v>11</v>
          </cell>
        </row>
        <row r="4146">
          <cell r="T4146">
            <v>11</v>
          </cell>
        </row>
        <row r="4147">
          <cell r="T4147">
            <v>11</v>
          </cell>
        </row>
        <row r="4148">
          <cell r="T4148">
            <v>11</v>
          </cell>
        </row>
        <row r="4149">
          <cell r="T4149">
            <v>11</v>
          </cell>
        </row>
        <row r="4150">
          <cell r="T4150">
            <v>11</v>
          </cell>
        </row>
        <row r="4151">
          <cell r="T4151">
            <v>11</v>
          </cell>
        </row>
        <row r="4152">
          <cell r="T4152">
            <v>11</v>
          </cell>
        </row>
        <row r="4153">
          <cell r="T4153">
            <v>11</v>
          </cell>
        </row>
        <row r="4154">
          <cell r="T4154">
            <v>11</v>
          </cell>
        </row>
        <row r="4155">
          <cell r="T4155">
            <v>11</v>
          </cell>
        </row>
        <row r="4156">
          <cell r="T4156">
            <v>11</v>
          </cell>
        </row>
        <row r="4157">
          <cell r="T4157">
            <v>11</v>
          </cell>
        </row>
        <row r="4158">
          <cell r="T4158">
            <v>11</v>
          </cell>
        </row>
        <row r="4159">
          <cell r="T4159">
            <v>11</v>
          </cell>
        </row>
        <row r="4160">
          <cell r="T4160">
            <v>11</v>
          </cell>
        </row>
        <row r="4161">
          <cell r="T4161">
            <v>11</v>
          </cell>
        </row>
        <row r="4162">
          <cell r="T4162">
            <v>11</v>
          </cell>
        </row>
        <row r="4163">
          <cell r="T4163">
            <v>11</v>
          </cell>
        </row>
        <row r="4164">
          <cell r="T4164">
            <v>11</v>
          </cell>
        </row>
        <row r="4165">
          <cell r="T4165">
            <v>11</v>
          </cell>
        </row>
        <row r="4166">
          <cell r="T4166">
            <v>11</v>
          </cell>
        </row>
        <row r="4167">
          <cell r="T4167">
            <v>11</v>
          </cell>
        </row>
        <row r="4168">
          <cell r="T4168">
            <v>11</v>
          </cell>
        </row>
        <row r="4169">
          <cell r="T4169">
            <v>11</v>
          </cell>
        </row>
        <row r="4170">
          <cell r="T4170">
            <v>11</v>
          </cell>
        </row>
        <row r="4171">
          <cell r="T4171">
            <v>11</v>
          </cell>
        </row>
        <row r="4172">
          <cell r="T4172">
            <v>11</v>
          </cell>
        </row>
        <row r="4173">
          <cell r="T4173">
            <v>11</v>
          </cell>
        </row>
        <row r="4174">
          <cell r="T4174">
            <v>11</v>
          </cell>
        </row>
        <row r="4175">
          <cell r="T4175">
            <v>11</v>
          </cell>
        </row>
        <row r="4176">
          <cell r="T4176">
            <v>11</v>
          </cell>
        </row>
        <row r="4177">
          <cell r="T4177">
            <v>11</v>
          </cell>
        </row>
        <row r="4178">
          <cell r="T4178">
            <v>11</v>
          </cell>
        </row>
        <row r="4179">
          <cell r="T4179">
            <v>11</v>
          </cell>
        </row>
        <row r="4180">
          <cell r="T4180">
            <v>11</v>
          </cell>
        </row>
        <row r="4181">
          <cell r="T4181">
            <v>11</v>
          </cell>
        </row>
        <row r="4182">
          <cell r="T4182">
            <v>11</v>
          </cell>
        </row>
        <row r="4183">
          <cell r="T4183">
            <v>11</v>
          </cell>
        </row>
        <row r="4184">
          <cell r="T4184">
            <v>11</v>
          </cell>
        </row>
        <row r="4185">
          <cell r="T4185">
            <v>11</v>
          </cell>
        </row>
        <row r="4186">
          <cell r="T4186">
            <v>11</v>
          </cell>
        </row>
        <row r="4187">
          <cell r="T4187">
            <v>11</v>
          </cell>
        </row>
        <row r="4188">
          <cell r="T4188">
            <v>11</v>
          </cell>
        </row>
        <row r="4189">
          <cell r="T4189">
            <v>11</v>
          </cell>
        </row>
        <row r="4190">
          <cell r="T4190">
            <v>11</v>
          </cell>
        </row>
        <row r="4191">
          <cell r="T4191">
            <v>11</v>
          </cell>
        </row>
        <row r="4192">
          <cell r="T4192">
            <v>11</v>
          </cell>
        </row>
        <row r="4193">
          <cell r="T4193">
            <v>11</v>
          </cell>
        </row>
        <row r="4194">
          <cell r="T4194">
            <v>11</v>
          </cell>
        </row>
        <row r="4195">
          <cell r="T4195">
            <v>11</v>
          </cell>
        </row>
        <row r="4196">
          <cell r="T4196">
            <v>11</v>
          </cell>
        </row>
        <row r="4197">
          <cell r="T4197">
            <v>11</v>
          </cell>
        </row>
        <row r="4198">
          <cell r="T4198">
            <v>11</v>
          </cell>
        </row>
        <row r="4199">
          <cell r="T4199">
            <v>11</v>
          </cell>
        </row>
        <row r="4200">
          <cell r="T4200">
            <v>11</v>
          </cell>
        </row>
        <row r="4201">
          <cell r="T4201">
            <v>11</v>
          </cell>
        </row>
        <row r="4202">
          <cell r="T4202">
            <v>11</v>
          </cell>
        </row>
        <row r="4203">
          <cell r="T4203">
            <v>11</v>
          </cell>
        </row>
        <row r="4204">
          <cell r="T4204">
            <v>11</v>
          </cell>
        </row>
        <row r="4205">
          <cell r="T4205">
            <v>11</v>
          </cell>
        </row>
        <row r="4206">
          <cell r="T4206">
            <v>11</v>
          </cell>
        </row>
        <row r="4207">
          <cell r="T4207">
            <v>11</v>
          </cell>
        </row>
        <row r="4208">
          <cell r="T4208">
            <v>11</v>
          </cell>
        </row>
        <row r="4209">
          <cell r="T4209">
            <v>11</v>
          </cell>
        </row>
        <row r="4210">
          <cell r="T4210">
            <v>11</v>
          </cell>
        </row>
        <row r="4211">
          <cell r="T4211">
            <v>11</v>
          </cell>
        </row>
        <row r="4212">
          <cell r="T4212">
            <v>11</v>
          </cell>
        </row>
        <row r="4213">
          <cell r="T4213">
            <v>11</v>
          </cell>
        </row>
        <row r="4214">
          <cell r="T4214">
            <v>11</v>
          </cell>
        </row>
        <row r="4215">
          <cell r="T4215">
            <v>11</v>
          </cell>
        </row>
        <row r="4216">
          <cell r="T4216">
            <v>11</v>
          </cell>
        </row>
        <row r="4217">
          <cell r="T4217">
            <v>11</v>
          </cell>
        </row>
        <row r="4218">
          <cell r="T4218">
            <v>11</v>
          </cell>
        </row>
        <row r="4219">
          <cell r="T4219">
            <v>11</v>
          </cell>
        </row>
        <row r="4220">
          <cell r="T4220">
            <v>11</v>
          </cell>
        </row>
        <row r="4221">
          <cell r="T4221">
            <v>11</v>
          </cell>
        </row>
        <row r="4222">
          <cell r="T4222">
            <v>11</v>
          </cell>
        </row>
        <row r="4223">
          <cell r="T4223">
            <v>11</v>
          </cell>
        </row>
        <row r="4224">
          <cell r="T4224">
            <v>11</v>
          </cell>
        </row>
        <row r="4225">
          <cell r="T4225">
            <v>11</v>
          </cell>
        </row>
        <row r="4226">
          <cell r="T4226">
            <v>11</v>
          </cell>
        </row>
        <row r="4227">
          <cell r="T4227">
            <v>11</v>
          </cell>
        </row>
        <row r="4228">
          <cell r="T4228">
            <v>11</v>
          </cell>
        </row>
        <row r="4229">
          <cell r="T4229">
            <v>11</v>
          </cell>
        </row>
        <row r="4230">
          <cell r="T4230">
            <v>11</v>
          </cell>
        </row>
        <row r="4231">
          <cell r="T4231">
            <v>11</v>
          </cell>
        </row>
        <row r="4232">
          <cell r="T4232">
            <v>11</v>
          </cell>
        </row>
        <row r="4233">
          <cell r="T4233">
            <v>11</v>
          </cell>
        </row>
        <row r="4234">
          <cell r="T4234">
            <v>11</v>
          </cell>
        </row>
        <row r="4235">
          <cell r="T4235">
            <v>11</v>
          </cell>
        </row>
        <row r="4236">
          <cell r="T4236">
            <v>11</v>
          </cell>
        </row>
        <row r="4237">
          <cell r="T4237">
            <v>11</v>
          </cell>
        </row>
        <row r="4238">
          <cell r="T4238">
            <v>11</v>
          </cell>
        </row>
        <row r="4239">
          <cell r="T4239">
            <v>11</v>
          </cell>
        </row>
        <row r="4240">
          <cell r="T4240">
            <v>11</v>
          </cell>
        </row>
        <row r="4241">
          <cell r="T4241">
            <v>11</v>
          </cell>
        </row>
        <row r="4242">
          <cell r="T4242">
            <v>11</v>
          </cell>
        </row>
        <row r="4243">
          <cell r="T4243">
            <v>11</v>
          </cell>
        </row>
        <row r="4244">
          <cell r="T4244">
            <v>11</v>
          </cell>
        </row>
        <row r="4245">
          <cell r="T4245">
            <v>11</v>
          </cell>
        </row>
        <row r="4246">
          <cell r="T4246">
            <v>11</v>
          </cell>
        </row>
        <row r="4247">
          <cell r="T4247">
            <v>11</v>
          </cell>
        </row>
        <row r="4248">
          <cell r="T4248">
            <v>11</v>
          </cell>
        </row>
        <row r="4249">
          <cell r="T4249">
            <v>11</v>
          </cell>
        </row>
        <row r="4250">
          <cell r="T4250">
            <v>11</v>
          </cell>
        </row>
        <row r="4251">
          <cell r="T4251">
            <v>11</v>
          </cell>
        </row>
        <row r="4252">
          <cell r="T4252">
            <v>11</v>
          </cell>
        </row>
        <row r="4253">
          <cell r="T4253">
            <v>11</v>
          </cell>
        </row>
        <row r="4254">
          <cell r="T4254">
            <v>11</v>
          </cell>
        </row>
        <row r="4255">
          <cell r="T4255">
            <v>11</v>
          </cell>
        </row>
        <row r="4256">
          <cell r="T4256">
            <v>11</v>
          </cell>
        </row>
        <row r="4257">
          <cell r="T4257">
            <v>11</v>
          </cell>
        </row>
        <row r="4258">
          <cell r="T4258">
            <v>11</v>
          </cell>
        </row>
        <row r="4259">
          <cell r="T4259">
            <v>11</v>
          </cell>
        </row>
        <row r="4260">
          <cell r="T4260">
            <v>11</v>
          </cell>
        </row>
        <row r="4261">
          <cell r="T4261">
            <v>11</v>
          </cell>
        </row>
        <row r="4262">
          <cell r="T4262">
            <v>11</v>
          </cell>
        </row>
        <row r="4263">
          <cell r="T4263">
            <v>11</v>
          </cell>
        </row>
        <row r="4264">
          <cell r="T4264">
            <v>11</v>
          </cell>
        </row>
        <row r="4265">
          <cell r="T4265">
            <v>11</v>
          </cell>
        </row>
        <row r="4266">
          <cell r="T4266">
            <v>11</v>
          </cell>
        </row>
        <row r="4267">
          <cell r="T4267">
            <v>11</v>
          </cell>
        </row>
        <row r="4268">
          <cell r="T4268">
            <v>11</v>
          </cell>
        </row>
        <row r="4269">
          <cell r="T4269">
            <v>11</v>
          </cell>
        </row>
        <row r="4270">
          <cell r="T4270">
            <v>11</v>
          </cell>
        </row>
        <row r="4271">
          <cell r="T4271">
            <v>11</v>
          </cell>
        </row>
        <row r="4272">
          <cell r="T4272">
            <v>11</v>
          </cell>
        </row>
        <row r="4273">
          <cell r="T4273">
            <v>11</v>
          </cell>
        </row>
        <row r="4274">
          <cell r="T4274">
            <v>11</v>
          </cell>
        </row>
        <row r="4275">
          <cell r="T4275">
            <v>11</v>
          </cell>
        </row>
        <row r="4276">
          <cell r="T4276">
            <v>11</v>
          </cell>
        </row>
        <row r="4277">
          <cell r="T4277">
            <v>11</v>
          </cell>
        </row>
        <row r="4278">
          <cell r="T4278">
            <v>11</v>
          </cell>
        </row>
        <row r="4279">
          <cell r="T4279">
            <v>11</v>
          </cell>
        </row>
        <row r="4280">
          <cell r="T4280">
            <v>11</v>
          </cell>
        </row>
        <row r="4281">
          <cell r="T4281">
            <v>11</v>
          </cell>
        </row>
        <row r="4282">
          <cell r="T4282">
            <v>11</v>
          </cell>
        </row>
        <row r="4283">
          <cell r="T4283">
            <v>11</v>
          </cell>
        </row>
        <row r="4284">
          <cell r="T4284">
            <v>11</v>
          </cell>
        </row>
        <row r="4285">
          <cell r="T4285">
            <v>11</v>
          </cell>
        </row>
        <row r="4286">
          <cell r="T4286">
            <v>11</v>
          </cell>
        </row>
        <row r="4287">
          <cell r="T4287">
            <v>11</v>
          </cell>
        </row>
        <row r="4288">
          <cell r="T4288">
            <v>11</v>
          </cell>
        </row>
        <row r="4289">
          <cell r="T4289">
            <v>11</v>
          </cell>
        </row>
        <row r="4290">
          <cell r="T4290">
            <v>11</v>
          </cell>
        </row>
        <row r="4291">
          <cell r="T4291">
            <v>11</v>
          </cell>
        </row>
        <row r="4292">
          <cell r="T4292">
            <v>11</v>
          </cell>
        </row>
        <row r="4293">
          <cell r="T4293">
            <v>11</v>
          </cell>
        </row>
        <row r="4294">
          <cell r="T4294">
            <v>11</v>
          </cell>
        </row>
        <row r="4295">
          <cell r="T4295">
            <v>11</v>
          </cell>
        </row>
        <row r="4296">
          <cell r="T4296">
            <v>11</v>
          </cell>
        </row>
        <row r="4297">
          <cell r="T4297">
            <v>11</v>
          </cell>
        </row>
        <row r="4298">
          <cell r="T4298">
            <v>11</v>
          </cell>
        </row>
        <row r="4299">
          <cell r="T4299">
            <v>11</v>
          </cell>
        </row>
        <row r="4300">
          <cell r="T4300">
            <v>11</v>
          </cell>
        </row>
        <row r="4301">
          <cell r="T4301">
            <v>11</v>
          </cell>
        </row>
        <row r="4302">
          <cell r="T4302">
            <v>11</v>
          </cell>
        </row>
        <row r="4303">
          <cell r="T4303">
            <v>11</v>
          </cell>
        </row>
        <row r="4304">
          <cell r="T4304">
            <v>11</v>
          </cell>
        </row>
        <row r="4305">
          <cell r="T4305">
            <v>11</v>
          </cell>
        </row>
        <row r="4306">
          <cell r="T4306">
            <v>11</v>
          </cell>
        </row>
        <row r="4307">
          <cell r="T4307">
            <v>11</v>
          </cell>
        </row>
        <row r="4308">
          <cell r="T4308">
            <v>11</v>
          </cell>
        </row>
        <row r="4309">
          <cell r="T4309">
            <v>11</v>
          </cell>
        </row>
        <row r="4310">
          <cell r="T4310">
            <v>11</v>
          </cell>
        </row>
        <row r="4311">
          <cell r="T4311">
            <v>11</v>
          </cell>
        </row>
        <row r="4312">
          <cell r="T4312">
            <v>11</v>
          </cell>
        </row>
        <row r="4313">
          <cell r="T4313">
            <v>11</v>
          </cell>
        </row>
        <row r="4314">
          <cell r="T4314">
            <v>11</v>
          </cell>
        </row>
        <row r="4315">
          <cell r="T4315">
            <v>11</v>
          </cell>
        </row>
        <row r="4316">
          <cell r="T4316">
            <v>11</v>
          </cell>
        </row>
        <row r="4317">
          <cell r="T4317">
            <v>11</v>
          </cell>
        </row>
        <row r="4318">
          <cell r="T4318">
            <v>11</v>
          </cell>
        </row>
        <row r="4319">
          <cell r="T4319">
            <v>11</v>
          </cell>
        </row>
        <row r="4320">
          <cell r="T4320">
            <v>11</v>
          </cell>
        </row>
        <row r="4321">
          <cell r="T4321">
            <v>11</v>
          </cell>
        </row>
        <row r="4322">
          <cell r="T4322">
            <v>11</v>
          </cell>
        </row>
        <row r="4323">
          <cell r="T4323">
            <v>11</v>
          </cell>
        </row>
        <row r="4324">
          <cell r="T4324">
            <v>11</v>
          </cell>
        </row>
        <row r="4325">
          <cell r="T4325">
            <v>11</v>
          </cell>
        </row>
        <row r="4326">
          <cell r="T4326">
            <v>11</v>
          </cell>
        </row>
        <row r="4327">
          <cell r="T4327">
            <v>11</v>
          </cell>
        </row>
        <row r="4328">
          <cell r="T4328">
            <v>11</v>
          </cell>
        </row>
        <row r="4329">
          <cell r="T4329">
            <v>11</v>
          </cell>
        </row>
        <row r="4330">
          <cell r="T4330">
            <v>11</v>
          </cell>
        </row>
        <row r="4331">
          <cell r="T4331">
            <v>11</v>
          </cell>
        </row>
        <row r="4332">
          <cell r="T4332">
            <v>11</v>
          </cell>
        </row>
        <row r="4333">
          <cell r="T4333">
            <v>11</v>
          </cell>
        </row>
        <row r="4334">
          <cell r="T4334">
            <v>11</v>
          </cell>
        </row>
        <row r="4335">
          <cell r="T4335">
            <v>11</v>
          </cell>
        </row>
        <row r="4336">
          <cell r="T4336">
            <v>11</v>
          </cell>
        </row>
        <row r="4337">
          <cell r="T4337">
            <v>11</v>
          </cell>
        </row>
        <row r="4338">
          <cell r="T4338">
            <v>11</v>
          </cell>
        </row>
        <row r="4339">
          <cell r="T4339">
            <v>11</v>
          </cell>
        </row>
        <row r="4340">
          <cell r="T4340">
            <v>11</v>
          </cell>
        </row>
        <row r="4341">
          <cell r="T4341">
            <v>11</v>
          </cell>
        </row>
        <row r="4342">
          <cell r="T4342">
            <v>11</v>
          </cell>
        </row>
        <row r="4343">
          <cell r="T4343">
            <v>11</v>
          </cell>
        </row>
        <row r="4344">
          <cell r="T4344">
            <v>11</v>
          </cell>
        </row>
        <row r="4345">
          <cell r="T4345">
            <v>11</v>
          </cell>
        </row>
        <row r="4346">
          <cell r="T4346">
            <v>11</v>
          </cell>
        </row>
        <row r="4347">
          <cell r="T4347">
            <v>11</v>
          </cell>
        </row>
        <row r="4348">
          <cell r="T4348">
            <v>11</v>
          </cell>
        </row>
        <row r="4349">
          <cell r="T4349">
            <v>11</v>
          </cell>
        </row>
        <row r="4350">
          <cell r="T4350">
            <v>11</v>
          </cell>
        </row>
        <row r="4351">
          <cell r="T4351">
            <v>11</v>
          </cell>
        </row>
        <row r="4352">
          <cell r="T4352">
            <v>11</v>
          </cell>
        </row>
        <row r="4353">
          <cell r="T4353">
            <v>11</v>
          </cell>
        </row>
        <row r="4354">
          <cell r="T4354">
            <v>11</v>
          </cell>
        </row>
        <row r="4355">
          <cell r="T4355">
            <v>11</v>
          </cell>
        </row>
        <row r="4356">
          <cell r="T4356">
            <v>11</v>
          </cell>
        </row>
        <row r="4357">
          <cell r="T4357">
            <v>11</v>
          </cell>
        </row>
        <row r="4358">
          <cell r="T4358">
            <v>11</v>
          </cell>
        </row>
        <row r="4359">
          <cell r="T4359">
            <v>11</v>
          </cell>
        </row>
        <row r="4360">
          <cell r="T4360">
            <v>11</v>
          </cell>
        </row>
        <row r="4361">
          <cell r="T4361">
            <v>11</v>
          </cell>
        </row>
        <row r="4362">
          <cell r="T4362">
            <v>11</v>
          </cell>
        </row>
        <row r="4363">
          <cell r="T4363">
            <v>11</v>
          </cell>
        </row>
        <row r="4364">
          <cell r="T4364">
            <v>11</v>
          </cell>
        </row>
        <row r="4365">
          <cell r="T4365">
            <v>11</v>
          </cell>
        </row>
        <row r="4366">
          <cell r="T4366">
            <v>11</v>
          </cell>
        </row>
        <row r="4367">
          <cell r="T4367">
            <v>11</v>
          </cell>
        </row>
        <row r="4368">
          <cell r="T4368">
            <v>11</v>
          </cell>
        </row>
        <row r="4369">
          <cell r="T4369">
            <v>11</v>
          </cell>
        </row>
        <row r="4370">
          <cell r="T4370">
            <v>11</v>
          </cell>
        </row>
        <row r="4371">
          <cell r="T4371">
            <v>11</v>
          </cell>
        </row>
        <row r="4372">
          <cell r="T4372">
            <v>11</v>
          </cell>
        </row>
        <row r="4373">
          <cell r="T4373">
            <v>11</v>
          </cell>
        </row>
        <row r="4374">
          <cell r="T4374">
            <v>11</v>
          </cell>
        </row>
        <row r="4375">
          <cell r="T4375">
            <v>11</v>
          </cell>
        </row>
        <row r="4376">
          <cell r="T4376">
            <v>11</v>
          </cell>
        </row>
        <row r="4377">
          <cell r="T4377">
            <v>11</v>
          </cell>
        </row>
        <row r="4378">
          <cell r="T4378">
            <v>11</v>
          </cell>
        </row>
        <row r="4379">
          <cell r="T4379">
            <v>11</v>
          </cell>
        </row>
        <row r="4380">
          <cell r="T4380">
            <v>11</v>
          </cell>
        </row>
        <row r="4381">
          <cell r="T4381">
            <v>11</v>
          </cell>
        </row>
        <row r="4382">
          <cell r="T4382">
            <v>11</v>
          </cell>
        </row>
        <row r="4383">
          <cell r="T4383">
            <v>11</v>
          </cell>
        </row>
        <row r="4384">
          <cell r="T4384">
            <v>11</v>
          </cell>
        </row>
        <row r="4385">
          <cell r="T4385">
            <v>11</v>
          </cell>
        </row>
        <row r="4386">
          <cell r="T4386">
            <v>11</v>
          </cell>
        </row>
        <row r="4387">
          <cell r="T4387">
            <v>11</v>
          </cell>
        </row>
        <row r="4388">
          <cell r="T4388">
            <v>11</v>
          </cell>
        </row>
        <row r="4389">
          <cell r="T4389">
            <v>11</v>
          </cell>
        </row>
        <row r="4390">
          <cell r="T4390">
            <v>11</v>
          </cell>
        </row>
        <row r="4391">
          <cell r="T4391">
            <v>11</v>
          </cell>
        </row>
        <row r="4392">
          <cell r="T4392">
            <v>11</v>
          </cell>
        </row>
        <row r="4393">
          <cell r="T4393">
            <v>11</v>
          </cell>
        </row>
        <row r="4394">
          <cell r="T4394">
            <v>11</v>
          </cell>
        </row>
        <row r="4395">
          <cell r="T4395">
            <v>11</v>
          </cell>
        </row>
        <row r="4396">
          <cell r="T4396">
            <v>11</v>
          </cell>
        </row>
        <row r="4397">
          <cell r="T4397">
            <v>11</v>
          </cell>
        </row>
        <row r="4398">
          <cell r="T4398">
            <v>11</v>
          </cell>
        </row>
        <row r="4399">
          <cell r="T4399">
            <v>11</v>
          </cell>
        </row>
        <row r="4400">
          <cell r="T4400">
            <v>11</v>
          </cell>
        </row>
        <row r="4401">
          <cell r="T4401">
            <v>11</v>
          </cell>
        </row>
        <row r="4402">
          <cell r="T4402">
            <v>11</v>
          </cell>
        </row>
        <row r="4403">
          <cell r="T4403">
            <v>11</v>
          </cell>
        </row>
        <row r="4404">
          <cell r="T4404">
            <v>11</v>
          </cell>
        </row>
        <row r="4405">
          <cell r="T4405">
            <v>11</v>
          </cell>
        </row>
        <row r="4406">
          <cell r="T4406">
            <v>11</v>
          </cell>
        </row>
        <row r="4407">
          <cell r="T4407">
            <v>11</v>
          </cell>
        </row>
        <row r="4408">
          <cell r="T4408">
            <v>11</v>
          </cell>
        </row>
        <row r="4409">
          <cell r="T4409">
            <v>11</v>
          </cell>
        </row>
        <row r="4410">
          <cell r="T4410">
            <v>11</v>
          </cell>
        </row>
        <row r="4411">
          <cell r="T4411">
            <v>11</v>
          </cell>
        </row>
        <row r="4412">
          <cell r="T4412">
            <v>11</v>
          </cell>
        </row>
        <row r="4413">
          <cell r="T4413">
            <v>11</v>
          </cell>
        </row>
        <row r="4414">
          <cell r="T4414">
            <v>11</v>
          </cell>
        </row>
        <row r="4415">
          <cell r="T4415">
            <v>11</v>
          </cell>
        </row>
        <row r="4416">
          <cell r="T4416">
            <v>11</v>
          </cell>
        </row>
        <row r="4417">
          <cell r="T4417">
            <v>11</v>
          </cell>
        </row>
        <row r="4418">
          <cell r="T4418">
            <v>11</v>
          </cell>
        </row>
        <row r="4419">
          <cell r="T4419">
            <v>11</v>
          </cell>
        </row>
        <row r="4420">
          <cell r="T4420">
            <v>11</v>
          </cell>
        </row>
        <row r="4421">
          <cell r="T4421">
            <v>11</v>
          </cell>
        </row>
        <row r="4422">
          <cell r="T4422">
            <v>12</v>
          </cell>
        </row>
        <row r="4423">
          <cell r="T4423">
            <v>12</v>
          </cell>
        </row>
        <row r="4424">
          <cell r="T4424">
            <v>12</v>
          </cell>
        </row>
        <row r="4425">
          <cell r="T4425">
            <v>12</v>
          </cell>
        </row>
        <row r="4426">
          <cell r="T4426">
            <v>12</v>
          </cell>
        </row>
        <row r="4427">
          <cell r="T4427">
            <v>12</v>
          </cell>
        </row>
        <row r="4428">
          <cell r="T4428">
            <v>12</v>
          </cell>
        </row>
        <row r="4429">
          <cell r="T4429">
            <v>12</v>
          </cell>
        </row>
        <row r="4430">
          <cell r="T4430">
            <v>12</v>
          </cell>
        </row>
        <row r="4431">
          <cell r="T4431">
            <v>12</v>
          </cell>
        </row>
        <row r="4432">
          <cell r="T4432">
            <v>12</v>
          </cell>
        </row>
        <row r="4433">
          <cell r="T4433">
            <v>12</v>
          </cell>
        </row>
        <row r="4434">
          <cell r="T4434">
            <v>12</v>
          </cell>
        </row>
        <row r="4435">
          <cell r="T4435">
            <v>12</v>
          </cell>
        </row>
        <row r="4436">
          <cell r="T4436">
            <v>12</v>
          </cell>
        </row>
        <row r="4437">
          <cell r="T4437">
            <v>12</v>
          </cell>
        </row>
        <row r="4438">
          <cell r="T4438">
            <v>12</v>
          </cell>
        </row>
        <row r="4439">
          <cell r="T4439">
            <v>12</v>
          </cell>
        </row>
        <row r="4440">
          <cell r="T4440">
            <v>12</v>
          </cell>
        </row>
        <row r="4441">
          <cell r="T4441">
            <v>12</v>
          </cell>
        </row>
        <row r="4442">
          <cell r="T4442">
            <v>12</v>
          </cell>
        </row>
        <row r="4443">
          <cell r="T4443">
            <v>12</v>
          </cell>
        </row>
        <row r="4444">
          <cell r="T4444">
            <v>12</v>
          </cell>
        </row>
        <row r="4445">
          <cell r="T4445">
            <v>12</v>
          </cell>
        </row>
        <row r="4446">
          <cell r="T4446">
            <v>12</v>
          </cell>
        </row>
        <row r="4447">
          <cell r="T4447">
            <v>12</v>
          </cell>
        </row>
        <row r="4448">
          <cell r="T4448">
            <v>12</v>
          </cell>
        </row>
        <row r="4449">
          <cell r="T4449">
            <v>12</v>
          </cell>
        </row>
        <row r="4450">
          <cell r="T4450">
            <v>12</v>
          </cell>
        </row>
        <row r="4451">
          <cell r="T4451">
            <v>12</v>
          </cell>
        </row>
        <row r="4452">
          <cell r="T4452">
            <v>12</v>
          </cell>
        </row>
        <row r="4453">
          <cell r="T4453">
            <v>12</v>
          </cell>
        </row>
        <row r="4454">
          <cell r="T4454">
            <v>12</v>
          </cell>
        </row>
        <row r="4455">
          <cell r="T4455">
            <v>12</v>
          </cell>
        </row>
        <row r="4456">
          <cell r="T4456">
            <v>12</v>
          </cell>
        </row>
        <row r="4457">
          <cell r="T4457">
            <v>12</v>
          </cell>
        </row>
        <row r="4458">
          <cell r="T4458">
            <v>12</v>
          </cell>
        </row>
        <row r="4459">
          <cell r="T4459">
            <v>12</v>
          </cell>
        </row>
        <row r="4460">
          <cell r="T4460">
            <v>12</v>
          </cell>
        </row>
        <row r="4461">
          <cell r="T4461">
            <v>12</v>
          </cell>
        </row>
        <row r="4462">
          <cell r="T4462">
            <v>12</v>
          </cell>
        </row>
        <row r="4463">
          <cell r="T4463">
            <v>12</v>
          </cell>
        </row>
        <row r="4464">
          <cell r="T4464">
            <v>12</v>
          </cell>
        </row>
        <row r="4465">
          <cell r="T4465">
            <v>12</v>
          </cell>
        </row>
        <row r="4466">
          <cell r="T4466">
            <v>12</v>
          </cell>
        </row>
        <row r="4467">
          <cell r="T4467">
            <v>12</v>
          </cell>
        </row>
        <row r="4468">
          <cell r="T4468">
            <v>12</v>
          </cell>
        </row>
        <row r="4469">
          <cell r="T4469">
            <v>12</v>
          </cell>
        </row>
        <row r="4470">
          <cell r="T4470">
            <v>12</v>
          </cell>
        </row>
        <row r="4471">
          <cell r="T4471">
            <v>12</v>
          </cell>
        </row>
        <row r="4472">
          <cell r="T4472">
            <v>12</v>
          </cell>
        </row>
        <row r="4473">
          <cell r="T4473">
            <v>12</v>
          </cell>
        </row>
        <row r="4474">
          <cell r="T4474">
            <v>12</v>
          </cell>
        </row>
        <row r="4475">
          <cell r="T4475">
            <v>12</v>
          </cell>
        </row>
        <row r="4476">
          <cell r="T4476">
            <v>12</v>
          </cell>
        </row>
        <row r="4477">
          <cell r="T4477">
            <v>12</v>
          </cell>
        </row>
        <row r="4478">
          <cell r="T4478">
            <v>12</v>
          </cell>
        </row>
        <row r="4479">
          <cell r="T4479">
            <v>12</v>
          </cell>
        </row>
        <row r="4480">
          <cell r="T4480">
            <v>12</v>
          </cell>
        </row>
        <row r="4481">
          <cell r="T4481">
            <v>12</v>
          </cell>
        </row>
        <row r="4482">
          <cell r="T4482">
            <v>12</v>
          </cell>
        </row>
        <row r="4483">
          <cell r="T4483">
            <v>12</v>
          </cell>
        </row>
        <row r="4484">
          <cell r="T4484">
            <v>12</v>
          </cell>
        </row>
        <row r="4485">
          <cell r="T4485">
            <v>12</v>
          </cell>
        </row>
        <row r="4486">
          <cell r="T4486">
            <v>12</v>
          </cell>
        </row>
        <row r="4487">
          <cell r="T4487">
            <v>12</v>
          </cell>
        </row>
        <row r="4488">
          <cell r="T4488">
            <v>12</v>
          </cell>
        </row>
        <row r="4489">
          <cell r="T4489">
            <v>12</v>
          </cell>
        </row>
        <row r="4490">
          <cell r="T4490">
            <v>12</v>
          </cell>
        </row>
        <row r="4491">
          <cell r="T4491">
            <v>12</v>
          </cell>
        </row>
        <row r="4492">
          <cell r="T4492">
            <v>12</v>
          </cell>
        </row>
        <row r="4493">
          <cell r="T4493">
            <v>12</v>
          </cell>
        </row>
        <row r="4494">
          <cell r="T4494">
            <v>12</v>
          </cell>
        </row>
        <row r="4495">
          <cell r="T4495">
            <v>12</v>
          </cell>
        </row>
        <row r="4496">
          <cell r="T4496">
            <v>12</v>
          </cell>
        </row>
        <row r="4497">
          <cell r="T4497">
            <v>12</v>
          </cell>
        </row>
        <row r="4498">
          <cell r="T4498">
            <v>12</v>
          </cell>
        </row>
        <row r="4499">
          <cell r="T4499">
            <v>12</v>
          </cell>
        </row>
        <row r="4500">
          <cell r="T4500">
            <v>12</v>
          </cell>
        </row>
        <row r="4501">
          <cell r="T4501">
            <v>12</v>
          </cell>
        </row>
        <row r="4502">
          <cell r="T4502">
            <v>12</v>
          </cell>
        </row>
        <row r="4503">
          <cell r="T4503">
            <v>12</v>
          </cell>
        </row>
        <row r="4504">
          <cell r="T4504">
            <v>12</v>
          </cell>
        </row>
        <row r="4505">
          <cell r="T4505">
            <v>12</v>
          </cell>
        </row>
        <row r="4506">
          <cell r="T4506">
            <v>12</v>
          </cell>
        </row>
        <row r="4507">
          <cell r="T4507">
            <v>12</v>
          </cell>
        </row>
        <row r="4508">
          <cell r="T4508">
            <v>12</v>
          </cell>
        </row>
        <row r="4509">
          <cell r="T4509">
            <v>12</v>
          </cell>
        </row>
        <row r="4510">
          <cell r="T4510">
            <v>12</v>
          </cell>
        </row>
        <row r="4511">
          <cell r="T4511">
            <v>12</v>
          </cell>
        </row>
        <row r="4512">
          <cell r="T4512">
            <v>12</v>
          </cell>
        </row>
        <row r="4513">
          <cell r="T4513">
            <v>12</v>
          </cell>
        </row>
        <row r="4514">
          <cell r="T4514">
            <v>12</v>
          </cell>
        </row>
        <row r="4515">
          <cell r="T4515">
            <v>12</v>
          </cell>
        </row>
        <row r="4516">
          <cell r="T4516">
            <v>12</v>
          </cell>
        </row>
        <row r="4517">
          <cell r="T4517">
            <v>12</v>
          </cell>
        </row>
        <row r="4518">
          <cell r="T4518">
            <v>12</v>
          </cell>
        </row>
        <row r="4519">
          <cell r="T4519">
            <v>12</v>
          </cell>
        </row>
        <row r="4520">
          <cell r="T4520">
            <v>12</v>
          </cell>
        </row>
        <row r="4521">
          <cell r="T4521">
            <v>12</v>
          </cell>
        </row>
        <row r="4522">
          <cell r="T4522">
            <v>12</v>
          </cell>
        </row>
        <row r="4523">
          <cell r="T4523">
            <v>12</v>
          </cell>
        </row>
        <row r="4524">
          <cell r="T4524">
            <v>12</v>
          </cell>
        </row>
        <row r="4525">
          <cell r="T4525">
            <v>12</v>
          </cell>
        </row>
        <row r="4526">
          <cell r="T4526">
            <v>12</v>
          </cell>
        </row>
        <row r="4527">
          <cell r="T4527">
            <v>12</v>
          </cell>
        </row>
        <row r="4528">
          <cell r="T4528">
            <v>12</v>
          </cell>
        </row>
        <row r="4529">
          <cell r="T4529">
            <v>12</v>
          </cell>
        </row>
        <row r="4530">
          <cell r="T4530">
            <v>12</v>
          </cell>
        </row>
        <row r="4531">
          <cell r="T4531">
            <v>12</v>
          </cell>
        </row>
        <row r="4532">
          <cell r="T4532">
            <v>12</v>
          </cell>
        </row>
        <row r="4533">
          <cell r="T4533">
            <v>12</v>
          </cell>
        </row>
        <row r="4534">
          <cell r="T4534">
            <v>12</v>
          </cell>
        </row>
        <row r="4535">
          <cell r="T4535">
            <v>12</v>
          </cell>
        </row>
        <row r="4536">
          <cell r="T4536">
            <v>12</v>
          </cell>
        </row>
        <row r="4537">
          <cell r="T4537">
            <v>12</v>
          </cell>
        </row>
        <row r="4538">
          <cell r="T4538">
            <v>12</v>
          </cell>
        </row>
        <row r="4539">
          <cell r="T4539">
            <v>12</v>
          </cell>
        </row>
        <row r="4540">
          <cell r="T4540">
            <v>12</v>
          </cell>
        </row>
        <row r="4541">
          <cell r="T4541">
            <v>12</v>
          </cell>
        </row>
        <row r="4542">
          <cell r="T4542">
            <v>12</v>
          </cell>
        </row>
        <row r="4543">
          <cell r="T4543">
            <v>12</v>
          </cell>
        </row>
        <row r="4544">
          <cell r="T4544">
            <v>12</v>
          </cell>
        </row>
        <row r="4545">
          <cell r="T4545">
            <v>12</v>
          </cell>
        </row>
        <row r="4546">
          <cell r="T4546">
            <v>12</v>
          </cell>
        </row>
        <row r="4547">
          <cell r="T4547">
            <v>12</v>
          </cell>
        </row>
        <row r="4548">
          <cell r="T4548">
            <v>12</v>
          </cell>
        </row>
        <row r="4549">
          <cell r="T4549">
            <v>12</v>
          </cell>
        </row>
        <row r="4550">
          <cell r="T4550">
            <v>12</v>
          </cell>
        </row>
        <row r="4551">
          <cell r="T4551">
            <v>12</v>
          </cell>
        </row>
        <row r="4552">
          <cell r="T4552">
            <v>12</v>
          </cell>
        </row>
        <row r="4553">
          <cell r="T4553">
            <v>12</v>
          </cell>
        </row>
        <row r="4554">
          <cell r="T4554">
            <v>12</v>
          </cell>
        </row>
        <row r="4555">
          <cell r="T4555">
            <v>12</v>
          </cell>
        </row>
        <row r="4556">
          <cell r="T4556">
            <v>12</v>
          </cell>
        </row>
        <row r="4557">
          <cell r="T4557">
            <v>12</v>
          </cell>
        </row>
        <row r="4558">
          <cell r="T4558">
            <v>12</v>
          </cell>
        </row>
        <row r="4559">
          <cell r="T4559">
            <v>12</v>
          </cell>
        </row>
        <row r="4560">
          <cell r="T4560">
            <v>12</v>
          </cell>
        </row>
        <row r="4561">
          <cell r="T4561">
            <v>12</v>
          </cell>
        </row>
        <row r="4562">
          <cell r="T4562">
            <v>12</v>
          </cell>
        </row>
        <row r="4563">
          <cell r="T4563">
            <v>12</v>
          </cell>
        </row>
        <row r="4564">
          <cell r="T4564">
            <v>12</v>
          </cell>
        </row>
        <row r="4565">
          <cell r="T4565">
            <v>12</v>
          </cell>
        </row>
        <row r="4566">
          <cell r="T4566">
            <v>12</v>
          </cell>
        </row>
        <row r="4567">
          <cell r="T4567">
            <v>12</v>
          </cell>
        </row>
        <row r="4568">
          <cell r="T4568">
            <v>12</v>
          </cell>
        </row>
        <row r="4569">
          <cell r="T4569">
            <v>12</v>
          </cell>
        </row>
        <row r="4570">
          <cell r="T4570">
            <v>12</v>
          </cell>
        </row>
        <row r="4571">
          <cell r="T4571">
            <v>12</v>
          </cell>
        </row>
        <row r="4572">
          <cell r="T4572">
            <v>12</v>
          </cell>
        </row>
        <row r="4573">
          <cell r="T4573">
            <v>12</v>
          </cell>
        </row>
        <row r="4574">
          <cell r="T4574">
            <v>12</v>
          </cell>
        </row>
        <row r="4575">
          <cell r="T4575">
            <v>12</v>
          </cell>
        </row>
        <row r="4576">
          <cell r="T4576">
            <v>12</v>
          </cell>
        </row>
        <row r="4577">
          <cell r="T4577">
            <v>12</v>
          </cell>
        </row>
        <row r="4578">
          <cell r="T4578">
            <v>12</v>
          </cell>
        </row>
        <row r="4579">
          <cell r="T4579">
            <v>12</v>
          </cell>
        </row>
        <row r="4580">
          <cell r="T4580">
            <v>12</v>
          </cell>
        </row>
        <row r="4581">
          <cell r="T4581">
            <v>12</v>
          </cell>
        </row>
        <row r="4582">
          <cell r="T4582">
            <v>12</v>
          </cell>
        </row>
        <row r="4583">
          <cell r="T4583">
            <v>12</v>
          </cell>
        </row>
        <row r="4584">
          <cell r="T4584">
            <v>12</v>
          </cell>
        </row>
        <row r="4585">
          <cell r="T4585">
            <v>12</v>
          </cell>
        </row>
        <row r="4586">
          <cell r="T4586">
            <v>12</v>
          </cell>
        </row>
        <row r="4587">
          <cell r="T4587">
            <v>12</v>
          </cell>
        </row>
        <row r="4588">
          <cell r="T4588">
            <v>12</v>
          </cell>
        </row>
        <row r="4589">
          <cell r="T4589">
            <v>12</v>
          </cell>
        </row>
        <row r="4590">
          <cell r="T4590">
            <v>12</v>
          </cell>
        </row>
        <row r="4591">
          <cell r="T4591">
            <v>12</v>
          </cell>
        </row>
        <row r="4592">
          <cell r="T4592">
            <v>12</v>
          </cell>
        </row>
        <row r="4593">
          <cell r="T4593">
            <v>12</v>
          </cell>
        </row>
        <row r="4594">
          <cell r="T4594">
            <v>12</v>
          </cell>
        </row>
        <row r="4595">
          <cell r="T4595">
            <v>12</v>
          </cell>
        </row>
        <row r="4596">
          <cell r="T4596">
            <v>12</v>
          </cell>
        </row>
        <row r="4597">
          <cell r="T4597">
            <v>12</v>
          </cell>
        </row>
        <row r="4598">
          <cell r="T4598">
            <v>12</v>
          </cell>
        </row>
        <row r="4599">
          <cell r="T4599">
            <v>12</v>
          </cell>
        </row>
        <row r="4600">
          <cell r="T4600">
            <v>12</v>
          </cell>
        </row>
        <row r="4601">
          <cell r="T4601">
            <v>12</v>
          </cell>
        </row>
        <row r="4602">
          <cell r="T4602">
            <v>12</v>
          </cell>
        </row>
        <row r="4603">
          <cell r="T4603">
            <v>12</v>
          </cell>
        </row>
        <row r="4604">
          <cell r="T4604">
            <v>12</v>
          </cell>
        </row>
        <row r="4605">
          <cell r="T4605">
            <v>12</v>
          </cell>
        </row>
        <row r="4606">
          <cell r="T4606">
            <v>12</v>
          </cell>
        </row>
        <row r="4607">
          <cell r="T4607">
            <v>12</v>
          </cell>
        </row>
        <row r="4608">
          <cell r="T4608">
            <v>12</v>
          </cell>
        </row>
        <row r="4609">
          <cell r="T4609">
            <v>12</v>
          </cell>
        </row>
        <row r="4610">
          <cell r="T4610">
            <v>12</v>
          </cell>
        </row>
        <row r="4611">
          <cell r="T4611">
            <v>12</v>
          </cell>
        </row>
        <row r="4612">
          <cell r="T4612">
            <v>12</v>
          </cell>
        </row>
        <row r="4613">
          <cell r="T4613">
            <v>12</v>
          </cell>
        </row>
        <row r="4614">
          <cell r="T4614">
            <v>12</v>
          </cell>
        </row>
        <row r="4615">
          <cell r="T4615">
            <v>12</v>
          </cell>
        </row>
        <row r="4616">
          <cell r="T4616">
            <v>12</v>
          </cell>
        </row>
        <row r="4617">
          <cell r="T4617">
            <v>12</v>
          </cell>
        </row>
        <row r="4618">
          <cell r="T4618">
            <v>12</v>
          </cell>
        </row>
        <row r="4619">
          <cell r="T4619">
            <v>12</v>
          </cell>
        </row>
        <row r="4620">
          <cell r="T4620">
            <v>12</v>
          </cell>
        </row>
        <row r="4621">
          <cell r="T4621">
            <v>12</v>
          </cell>
        </row>
        <row r="4622">
          <cell r="T4622">
            <v>12</v>
          </cell>
        </row>
        <row r="4623">
          <cell r="T4623">
            <v>12</v>
          </cell>
        </row>
        <row r="4624">
          <cell r="T4624">
            <v>12</v>
          </cell>
        </row>
        <row r="4625">
          <cell r="T4625">
            <v>12</v>
          </cell>
        </row>
        <row r="4626">
          <cell r="T4626">
            <v>12</v>
          </cell>
        </row>
        <row r="4627">
          <cell r="T4627">
            <v>12</v>
          </cell>
        </row>
        <row r="4628">
          <cell r="T4628">
            <v>12</v>
          </cell>
        </row>
        <row r="4629">
          <cell r="T4629">
            <v>12</v>
          </cell>
        </row>
        <row r="4630">
          <cell r="T4630">
            <v>12</v>
          </cell>
        </row>
        <row r="4631">
          <cell r="T4631">
            <v>12</v>
          </cell>
        </row>
        <row r="4632">
          <cell r="T4632">
            <v>12</v>
          </cell>
        </row>
        <row r="4633">
          <cell r="T4633">
            <v>12</v>
          </cell>
        </row>
        <row r="4634">
          <cell r="T4634">
            <v>12</v>
          </cell>
        </row>
        <row r="4635">
          <cell r="T4635">
            <v>12</v>
          </cell>
        </row>
        <row r="4636">
          <cell r="T4636">
            <v>12</v>
          </cell>
        </row>
        <row r="4637">
          <cell r="T4637">
            <v>12</v>
          </cell>
        </row>
        <row r="4638">
          <cell r="T4638">
            <v>12</v>
          </cell>
        </row>
        <row r="4639">
          <cell r="T4639">
            <v>12</v>
          </cell>
        </row>
        <row r="4640">
          <cell r="T4640">
            <v>12</v>
          </cell>
        </row>
        <row r="4641">
          <cell r="T4641">
            <v>12</v>
          </cell>
        </row>
        <row r="4642">
          <cell r="T4642">
            <v>12</v>
          </cell>
        </row>
        <row r="4643">
          <cell r="T4643">
            <v>12</v>
          </cell>
        </row>
        <row r="4644">
          <cell r="T4644">
            <v>12</v>
          </cell>
        </row>
        <row r="4645">
          <cell r="T4645">
            <v>12</v>
          </cell>
        </row>
        <row r="4646">
          <cell r="T4646">
            <v>12</v>
          </cell>
        </row>
        <row r="4647">
          <cell r="T4647">
            <v>12</v>
          </cell>
        </row>
        <row r="4648">
          <cell r="T4648">
            <v>12</v>
          </cell>
        </row>
        <row r="4649">
          <cell r="T4649">
            <v>12</v>
          </cell>
        </row>
        <row r="4650">
          <cell r="T4650">
            <v>12</v>
          </cell>
        </row>
        <row r="4651">
          <cell r="T4651">
            <v>12</v>
          </cell>
        </row>
        <row r="4652">
          <cell r="T4652">
            <v>12</v>
          </cell>
        </row>
        <row r="4653">
          <cell r="T4653">
            <v>12</v>
          </cell>
        </row>
        <row r="4654">
          <cell r="T4654">
            <v>12</v>
          </cell>
        </row>
        <row r="4655">
          <cell r="T4655">
            <v>12</v>
          </cell>
        </row>
        <row r="4656">
          <cell r="T4656">
            <v>12</v>
          </cell>
        </row>
        <row r="4657">
          <cell r="T4657">
            <v>12</v>
          </cell>
        </row>
        <row r="4658">
          <cell r="T4658">
            <v>12</v>
          </cell>
        </row>
        <row r="4659">
          <cell r="T4659">
            <v>12</v>
          </cell>
        </row>
        <row r="4660">
          <cell r="T4660">
            <v>12</v>
          </cell>
        </row>
        <row r="4661">
          <cell r="T4661">
            <v>12</v>
          </cell>
        </row>
        <row r="4662">
          <cell r="T4662">
            <v>12</v>
          </cell>
        </row>
        <row r="4663">
          <cell r="T4663">
            <v>12</v>
          </cell>
        </row>
        <row r="4664">
          <cell r="T4664">
            <v>12</v>
          </cell>
        </row>
        <row r="4665">
          <cell r="T4665">
            <v>12</v>
          </cell>
        </row>
        <row r="4666">
          <cell r="T4666">
            <v>12</v>
          </cell>
        </row>
        <row r="4667">
          <cell r="T4667">
            <v>12</v>
          </cell>
        </row>
        <row r="4668">
          <cell r="T4668">
            <v>12</v>
          </cell>
        </row>
        <row r="4669">
          <cell r="T4669">
            <v>12</v>
          </cell>
        </row>
        <row r="4670">
          <cell r="T4670">
            <v>12</v>
          </cell>
        </row>
        <row r="4671">
          <cell r="T4671">
            <v>12</v>
          </cell>
        </row>
        <row r="4672">
          <cell r="T4672">
            <v>12</v>
          </cell>
        </row>
        <row r="4673">
          <cell r="T4673">
            <v>12</v>
          </cell>
        </row>
        <row r="4674">
          <cell r="T4674">
            <v>12</v>
          </cell>
        </row>
        <row r="4675">
          <cell r="T4675">
            <v>12</v>
          </cell>
        </row>
        <row r="4676">
          <cell r="T4676">
            <v>12</v>
          </cell>
        </row>
        <row r="4677">
          <cell r="T4677">
            <v>12</v>
          </cell>
        </row>
        <row r="4678">
          <cell r="T4678">
            <v>12</v>
          </cell>
        </row>
        <row r="4679">
          <cell r="T4679">
            <v>12</v>
          </cell>
        </row>
        <row r="4680">
          <cell r="T4680">
            <v>12</v>
          </cell>
        </row>
        <row r="4681">
          <cell r="T4681">
            <v>12</v>
          </cell>
        </row>
        <row r="4682">
          <cell r="T4682">
            <v>12</v>
          </cell>
        </row>
        <row r="4683">
          <cell r="T4683">
            <v>12</v>
          </cell>
        </row>
        <row r="4684">
          <cell r="T4684">
            <v>12</v>
          </cell>
        </row>
        <row r="4685">
          <cell r="T4685">
            <v>12</v>
          </cell>
        </row>
        <row r="4686">
          <cell r="T4686">
            <v>12</v>
          </cell>
        </row>
        <row r="4687">
          <cell r="T4687">
            <v>12</v>
          </cell>
        </row>
        <row r="4688">
          <cell r="T4688">
            <v>12</v>
          </cell>
        </row>
        <row r="4689">
          <cell r="T4689">
            <v>12</v>
          </cell>
        </row>
        <row r="4690">
          <cell r="T4690">
            <v>12</v>
          </cell>
        </row>
        <row r="4691">
          <cell r="T4691">
            <v>12</v>
          </cell>
        </row>
        <row r="4692">
          <cell r="T4692">
            <v>12</v>
          </cell>
        </row>
        <row r="4693">
          <cell r="T4693">
            <v>12</v>
          </cell>
        </row>
        <row r="4694">
          <cell r="T4694">
            <v>12</v>
          </cell>
        </row>
        <row r="4695">
          <cell r="T4695">
            <v>12</v>
          </cell>
        </row>
        <row r="4696">
          <cell r="T4696">
            <v>12</v>
          </cell>
        </row>
        <row r="4697">
          <cell r="T4697">
            <v>12</v>
          </cell>
        </row>
        <row r="4698">
          <cell r="T4698">
            <v>12</v>
          </cell>
        </row>
        <row r="4699">
          <cell r="T4699">
            <v>12</v>
          </cell>
        </row>
        <row r="4700">
          <cell r="T4700">
            <v>12</v>
          </cell>
        </row>
        <row r="4701">
          <cell r="T4701">
            <v>12</v>
          </cell>
        </row>
        <row r="4702">
          <cell r="T4702">
            <v>12</v>
          </cell>
        </row>
        <row r="4703">
          <cell r="T4703">
            <v>12</v>
          </cell>
        </row>
        <row r="4704">
          <cell r="T4704">
            <v>12</v>
          </cell>
        </row>
        <row r="4705">
          <cell r="T4705">
            <v>12</v>
          </cell>
        </row>
        <row r="4706">
          <cell r="T4706">
            <v>12</v>
          </cell>
        </row>
        <row r="4707">
          <cell r="T4707">
            <v>12</v>
          </cell>
        </row>
        <row r="4708">
          <cell r="T4708">
            <v>12</v>
          </cell>
        </row>
        <row r="4709">
          <cell r="T4709">
            <v>12</v>
          </cell>
        </row>
        <row r="4710">
          <cell r="T4710">
            <v>12</v>
          </cell>
        </row>
        <row r="4711">
          <cell r="T4711">
            <v>12</v>
          </cell>
        </row>
        <row r="4712">
          <cell r="T4712">
            <v>12</v>
          </cell>
        </row>
        <row r="4713">
          <cell r="T4713">
            <v>12</v>
          </cell>
        </row>
        <row r="4714">
          <cell r="T4714">
            <v>12</v>
          </cell>
        </row>
        <row r="4715">
          <cell r="T4715">
            <v>12</v>
          </cell>
        </row>
        <row r="4716">
          <cell r="T4716">
            <v>12</v>
          </cell>
        </row>
        <row r="4717">
          <cell r="T4717">
            <v>12</v>
          </cell>
        </row>
        <row r="4718">
          <cell r="T4718">
            <v>12</v>
          </cell>
        </row>
        <row r="4719">
          <cell r="T4719">
            <v>12</v>
          </cell>
        </row>
        <row r="4720">
          <cell r="T4720">
            <v>12</v>
          </cell>
        </row>
        <row r="4721">
          <cell r="T4721">
            <v>12</v>
          </cell>
        </row>
        <row r="4722">
          <cell r="T4722">
            <v>12</v>
          </cell>
        </row>
        <row r="4723">
          <cell r="T4723">
            <v>12</v>
          </cell>
        </row>
        <row r="4724">
          <cell r="T4724">
            <v>12</v>
          </cell>
        </row>
        <row r="4725">
          <cell r="T4725">
            <v>12</v>
          </cell>
        </row>
        <row r="4726">
          <cell r="T4726">
            <v>12</v>
          </cell>
        </row>
        <row r="4727">
          <cell r="T4727">
            <v>12</v>
          </cell>
        </row>
        <row r="4728">
          <cell r="T4728">
            <v>12</v>
          </cell>
        </row>
        <row r="4729">
          <cell r="T4729">
            <v>12</v>
          </cell>
        </row>
        <row r="4730">
          <cell r="T4730">
            <v>12</v>
          </cell>
        </row>
        <row r="4731">
          <cell r="T4731">
            <v>12</v>
          </cell>
        </row>
        <row r="4732">
          <cell r="T4732">
            <v>12</v>
          </cell>
        </row>
        <row r="4733">
          <cell r="T4733">
            <v>12</v>
          </cell>
        </row>
        <row r="4734">
          <cell r="T4734">
            <v>12</v>
          </cell>
        </row>
        <row r="4735">
          <cell r="T4735">
            <v>12</v>
          </cell>
        </row>
        <row r="4736">
          <cell r="T4736">
            <v>12</v>
          </cell>
        </row>
        <row r="4737">
          <cell r="T4737">
            <v>12</v>
          </cell>
        </row>
        <row r="4738">
          <cell r="T4738">
            <v>12</v>
          </cell>
        </row>
        <row r="4739">
          <cell r="T4739">
            <v>12</v>
          </cell>
        </row>
        <row r="4740">
          <cell r="T4740">
            <v>12</v>
          </cell>
        </row>
        <row r="4741">
          <cell r="T4741">
            <v>12</v>
          </cell>
        </row>
        <row r="4742">
          <cell r="T4742">
            <v>12</v>
          </cell>
        </row>
        <row r="4743">
          <cell r="T4743">
            <v>12</v>
          </cell>
        </row>
        <row r="4744">
          <cell r="T4744">
            <v>12</v>
          </cell>
        </row>
        <row r="4745">
          <cell r="T4745">
            <v>12</v>
          </cell>
        </row>
        <row r="4746">
          <cell r="T4746">
            <v>12</v>
          </cell>
        </row>
        <row r="4747">
          <cell r="T4747">
            <v>12</v>
          </cell>
        </row>
        <row r="4748">
          <cell r="T4748">
            <v>12</v>
          </cell>
        </row>
        <row r="4749">
          <cell r="T4749">
            <v>12</v>
          </cell>
        </row>
        <row r="4750">
          <cell r="T4750">
            <v>12</v>
          </cell>
        </row>
        <row r="4751">
          <cell r="T4751">
            <v>12</v>
          </cell>
        </row>
        <row r="4752">
          <cell r="T4752">
            <v>12</v>
          </cell>
        </row>
        <row r="4753">
          <cell r="T4753">
            <v>12</v>
          </cell>
        </row>
        <row r="4754">
          <cell r="T4754">
            <v>12</v>
          </cell>
        </row>
        <row r="4755">
          <cell r="T4755">
            <v>12</v>
          </cell>
        </row>
        <row r="4756">
          <cell r="T4756">
            <v>12</v>
          </cell>
        </row>
        <row r="4757">
          <cell r="T4757">
            <v>12</v>
          </cell>
        </row>
        <row r="4758">
          <cell r="T4758">
            <v>12</v>
          </cell>
        </row>
        <row r="4759">
          <cell r="T4759">
            <v>12</v>
          </cell>
        </row>
        <row r="4760">
          <cell r="T4760">
            <v>12</v>
          </cell>
        </row>
        <row r="4761">
          <cell r="T4761">
            <v>12</v>
          </cell>
        </row>
        <row r="4762">
          <cell r="T4762">
            <v>12</v>
          </cell>
        </row>
        <row r="4763">
          <cell r="T4763">
            <v>12</v>
          </cell>
        </row>
        <row r="4764">
          <cell r="T4764">
            <v>12</v>
          </cell>
        </row>
        <row r="4765">
          <cell r="T4765">
            <v>12</v>
          </cell>
        </row>
        <row r="4766">
          <cell r="T4766">
            <v>12</v>
          </cell>
        </row>
        <row r="4767">
          <cell r="T4767">
            <v>12</v>
          </cell>
        </row>
        <row r="4768">
          <cell r="T4768">
            <v>12</v>
          </cell>
        </row>
        <row r="4769">
          <cell r="T4769">
            <v>12</v>
          </cell>
        </row>
        <row r="4770">
          <cell r="T4770">
            <v>12</v>
          </cell>
        </row>
        <row r="4771">
          <cell r="T4771">
            <v>12</v>
          </cell>
        </row>
        <row r="4772">
          <cell r="T4772">
            <v>12</v>
          </cell>
        </row>
        <row r="4773">
          <cell r="T4773">
            <v>12</v>
          </cell>
        </row>
        <row r="4774">
          <cell r="T4774">
            <v>12</v>
          </cell>
        </row>
        <row r="4775">
          <cell r="T4775">
            <v>12</v>
          </cell>
        </row>
        <row r="4776">
          <cell r="T4776">
            <v>12</v>
          </cell>
        </row>
        <row r="4777">
          <cell r="T4777">
            <v>12</v>
          </cell>
        </row>
        <row r="4778">
          <cell r="T4778">
            <v>12</v>
          </cell>
        </row>
        <row r="4779">
          <cell r="T4779">
            <v>12</v>
          </cell>
        </row>
        <row r="4780">
          <cell r="T4780">
            <v>12</v>
          </cell>
        </row>
        <row r="4781">
          <cell r="T4781">
            <v>12</v>
          </cell>
        </row>
        <row r="4782">
          <cell r="T4782">
            <v>12</v>
          </cell>
        </row>
        <row r="4783">
          <cell r="T4783">
            <v>12</v>
          </cell>
        </row>
        <row r="4784">
          <cell r="T4784">
            <v>12</v>
          </cell>
        </row>
        <row r="4785">
          <cell r="T4785">
            <v>12</v>
          </cell>
        </row>
        <row r="4786">
          <cell r="T4786">
            <v>12</v>
          </cell>
        </row>
        <row r="4787">
          <cell r="T4787">
            <v>12</v>
          </cell>
        </row>
        <row r="4788">
          <cell r="T4788">
            <v>12</v>
          </cell>
        </row>
        <row r="4789">
          <cell r="T4789">
            <v>12</v>
          </cell>
        </row>
        <row r="4790">
          <cell r="T4790">
            <v>12</v>
          </cell>
        </row>
        <row r="4791">
          <cell r="T4791">
            <v>12</v>
          </cell>
        </row>
        <row r="4792">
          <cell r="T4792">
            <v>12</v>
          </cell>
        </row>
        <row r="4793">
          <cell r="T4793">
            <v>12</v>
          </cell>
        </row>
        <row r="4794">
          <cell r="T4794">
            <v>12</v>
          </cell>
        </row>
        <row r="4795">
          <cell r="T4795">
            <v>12</v>
          </cell>
        </row>
        <row r="4796">
          <cell r="T4796">
            <v>12</v>
          </cell>
        </row>
        <row r="4797">
          <cell r="T4797">
            <v>12</v>
          </cell>
        </row>
        <row r="4798">
          <cell r="T4798">
            <v>12</v>
          </cell>
        </row>
        <row r="4799">
          <cell r="T4799">
            <v>12</v>
          </cell>
        </row>
        <row r="4800">
          <cell r="T4800">
            <v>12</v>
          </cell>
        </row>
        <row r="4801">
          <cell r="T4801">
            <v>12</v>
          </cell>
        </row>
        <row r="4802">
          <cell r="T4802">
            <v>12</v>
          </cell>
        </row>
        <row r="4803">
          <cell r="T4803">
            <v>12</v>
          </cell>
        </row>
        <row r="4804">
          <cell r="T4804">
            <v>12</v>
          </cell>
        </row>
        <row r="4805">
          <cell r="T4805">
            <v>12</v>
          </cell>
        </row>
        <row r="4806">
          <cell r="T4806">
            <v>12</v>
          </cell>
        </row>
        <row r="4807">
          <cell r="T4807">
            <v>12</v>
          </cell>
        </row>
        <row r="4808">
          <cell r="T4808">
            <v>12</v>
          </cell>
        </row>
        <row r="4809">
          <cell r="T4809">
            <v>12</v>
          </cell>
        </row>
        <row r="4810">
          <cell r="T4810">
            <v>12</v>
          </cell>
        </row>
        <row r="4811">
          <cell r="T4811">
            <v>12</v>
          </cell>
        </row>
        <row r="4812">
          <cell r="T4812">
            <v>12</v>
          </cell>
        </row>
        <row r="4813">
          <cell r="T4813">
            <v>12</v>
          </cell>
        </row>
        <row r="4814">
          <cell r="T4814">
            <v>12</v>
          </cell>
        </row>
        <row r="4815">
          <cell r="T4815">
            <v>12</v>
          </cell>
        </row>
        <row r="4816">
          <cell r="T4816">
            <v>12</v>
          </cell>
        </row>
        <row r="4817">
          <cell r="T4817">
            <v>12</v>
          </cell>
        </row>
        <row r="4818">
          <cell r="T4818">
            <v>12</v>
          </cell>
        </row>
        <row r="4819">
          <cell r="T4819">
            <v>12</v>
          </cell>
        </row>
        <row r="4820">
          <cell r="T4820">
            <v>12</v>
          </cell>
        </row>
        <row r="4821">
          <cell r="T4821">
            <v>12</v>
          </cell>
        </row>
        <row r="4822">
          <cell r="T4822">
            <v>12</v>
          </cell>
        </row>
        <row r="4823">
          <cell r="T4823">
            <v>12</v>
          </cell>
        </row>
        <row r="4824">
          <cell r="T4824">
            <v>12</v>
          </cell>
        </row>
        <row r="4825">
          <cell r="T4825">
            <v>12</v>
          </cell>
        </row>
        <row r="4826">
          <cell r="T4826">
            <v>12</v>
          </cell>
        </row>
        <row r="4827">
          <cell r="T4827">
            <v>12</v>
          </cell>
        </row>
        <row r="4828">
          <cell r="T4828">
            <v>12</v>
          </cell>
        </row>
        <row r="4829">
          <cell r="T4829">
            <v>12</v>
          </cell>
        </row>
        <row r="4830">
          <cell r="T4830">
            <v>12</v>
          </cell>
        </row>
        <row r="4831">
          <cell r="T4831">
            <v>12</v>
          </cell>
        </row>
        <row r="4832">
          <cell r="T4832">
            <v>12</v>
          </cell>
        </row>
        <row r="4833">
          <cell r="T4833">
            <v>12</v>
          </cell>
        </row>
        <row r="4834">
          <cell r="T4834">
            <v>12</v>
          </cell>
        </row>
        <row r="4835">
          <cell r="T4835">
            <v>12</v>
          </cell>
        </row>
        <row r="4836">
          <cell r="T4836">
            <v>12</v>
          </cell>
        </row>
        <row r="4837">
          <cell r="T4837">
            <v>12</v>
          </cell>
        </row>
        <row r="4838">
          <cell r="T4838">
            <v>12</v>
          </cell>
        </row>
        <row r="4839">
          <cell r="T4839">
            <v>12</v>
          </cell>
        </row>
        <row r="4840">
          <cell r="T4840">
            <v>12</v>
          </cell>
        </row>
        <row r="4841">
          <cell r="T4841">
            <v>12</v>
          </cell>
        </row>
        <row r="4842">
          <cell r="T4842">
            <v>12</v>
          </cell>
        </row>
        <row r="4843">
          <cell r="T4843">
            <v>12</v>
          </cell>
        </row>
        <row r="4844">
          <cell r="T4844">
            <v>12</v>
          </cell>
        </row>
        <row r="4845">
          <cell r="T4845">
            <v>12</v>
          </cell>
        </row>
        <row r="4846">
          <cell r="T4846">
            <v>12</v>
          </cell>
        </row>
        <row r="4847">
          <cell r="T4847">
            <v>12</v>
          </cell>
        </row>
        <row r="4848">
          <cell r="T4848">
            <v>12</v>
          </cell>
        </row>
        <row r="4849">
          <cell r="T4849">
            <v>12</v>
          </cell>
        </row>
        <row r="4850">
          <cell r="T4850">
            <v>12</v>
          </cell>
        </row>
        <row r="4851">
          <cell r="T4851">
            <v>12</v>
          </cell>
        </row>
        <row r="4852">
          <cell r="T4852">
            <v>12</v>
          </cell>
        </row>
        <row r="4853">
          <cell r="T4853">
            <v>12</v>
          </cell>
        </row>
        <row r="4854">
          <cell r="T4854">
            <v>12</v>
          </cell>
        </row>
        <row r="4855">
          <cell r="T4855">
            <v>12</v>
          </cell>
        </row>
        <row r="4856">
          <cell r="T4856">
            <v>12</v>
          </cell>
        </row>
        <row r="4857">
          <cell r="T4857">
            <v>12</v>
          </cell>
        </row>
        <row r="4858">
          <cell r="T4858">
            <v>12</v>
          </cell>
        </row>
        <row r="4859">
          <cell r="T4859">
            <v>12</v>
          </cell>
        </row>
        <row r="4860">
          <cell r="T4860">
            <v>12</v>
          </cell>
        </row>
        <row r="4861">
          <cell r="T4861">
            <v>12</v>
          </cell>
        </row>
        <row r="4862">
          <cell r="T4862">
            <v>12</v>
          </cell>
        </row>
        <row r="4863">
          <cell r="T4863">
            <v>12</v>
          </cell>
        </row>
        <row r="4864">
          <cell r="T4864">
            <v>12</v>
          </cell>
        </row>
        <row r="4865">
          <cell r="T4865">
            <v>12</v>
          </cell>
        </row>
        <row r="4866">
          <cell r="T4866">
            <v>12</v>
          </cell>
        </row>
        <row r="4867">
          <cell r="T4867">
            <v>12</v>
          </cell>
        </row>
        <row r="4868">
          <cell r="T4868">
            <v>12</v>
          </cell>
        </row>
        <row r="4869">
          <cell r="T4869">
            <v>12</v>
          </cell>
        </row>
        <row r="4870">
          <cell r="T4870">
            <v>12</v>
          </cell>
        </row>
        <row r="4871">
          <cell r="T4871">
            <v>12</v>
          </cell>
        </row>
        <row r="4872">
          <cell r="T4872">
            <v>12</v>
          </cell>
        </row>
        <row r="4873">
          <cell r="T4873">
            <v>12</v>
          </cell>
        </row>
        <row r="4874">
          <cell r="T4874">
            <v>12</v>
          </cell>
        </row>
        <row r="4875">
          <cell r="T4875">
            <v>12</v>
          </cell>
        </row>
        <row r="4876">
          <cell r="T4876">
            <v>12</v>
          </cell>
        </row>
        <row r="4877">
          <cell r="T4877">
            <v>12</v>
          </cell>
        </row>
        <row r="4878">
          <cell r="T4878">
            <v>12</v>
          </cell>
        </row>
        <row r="4879">
          <cell r="T4879">
            <v>12</v>
          </cell>
        </row>
        <row r="4880">
          <cell r="T4880">
            <v>12</v>
          </cell>
        </row>
        <row r="4881">
          <cell r="T4881">
            <v>12</v>
          </cell>
        </row>
        <row r="4882">
          <cell r="T4882">
            <v>12</v>
          </cell>
        </row>
        <row r="4883">
          <cell r="T4883">
            <v>12</v>
          </cell>
        </row>
        <row r="4884">
          <cell r="T4884">
            <v>12</v>
          </cell>
        </row>
        <row r="4885">
          <cell r="T4885">
            <v>12</v>
          </cell>
        </row>
        <row r="4886">
          <cell r="T4886">
            <v>12</v>
          </cell>
        </row>
        <row r="4887">
          <cell r="T4887">
            <v>12</v>
          </cell>
        </row>
        <row r="4888">
          <cell r="T4888">
            <v>12</v>
          </cell>
        </row>
        <row r="4889">
          <cell r="T4889">
            <v>12</v>
          </cell>
        </row>
        <row r="4890">
          <cell r="T4890">
            <v>12</v>
          </cell>
        </row>
        <row r="4891">
          <cell r="T4891">
            <v>12</v>
          </cell>
        </row>
        <row r="4892">
          <cell r="T4892">
            <v>12</v>
          </cell>
        </row>
        <row r="4893">
          <cell r="T4893">
            <v>12</v>
          </cell>
        </row>
        <row r="4894">
          <cell r="T4894">
            <v>12</v>
          </cell>
        </row>
        <row r="4895">
          <cell r="T4895">
            <v>12</v>
          </cell>
        </row>
        <row r="4896">
          <cell r="T4896">
            <v>12</v>
          </cell>
        </row>
        <row r="4897">
          <cell r="T4897">
            <v>12</v>
          </cell>
        </row>
        <row r="4898">
          <cell r="T4898">
            <v>12</v>
          </cell>
        </row>
        <row r="4899">
          <cell r="T4899">
            <v>12</v>
          </cell>
        </row>
        <row r="4900">
          <cell r="T4900">
            <v>12</v>
          </cell>
        </row>
        <row r="4901">
          <cell r="T4901">
            <v>12</v>
          </cell>
        </row>
        <row r="4902">
          <cell r="T4902">
            <v>12</v>
          </cell>
        </row>
        <row r="4903">
          <cell r="T4903">
            <v>12</v>
          </cell>
        </row>
        <row r="4904">
          <cell r="T4904">
            <v>12</v>
          </cell>
        </row>
        <row r="4905">
          <cell r="T4905">
            <v>12</v>
          </cell>
        </row>
        <row r="4906">
          <cell r="T4906">
            <v>12</v>
          </cell>
        </row>
        <row r="4907">
          <cell r="T4907">
            <v>12</v>
          </cell>
        </row>
        <row r="4908">
          <cell r="T4908">
            <v>12</v>
          </cell>
        </row>
        <row r="4909">
          <cell r="T4909">
            <v>12</v>
          </cell>
        </row>
        <row r="4910">
          <cell r="T4910">
            <v>12</v>
          </cell>
        </row>
        <row r="4911">
          <cell r="T4911">
            <v>12</v>
          </cell>
        </row>
        <row r="4912">
          <cell r="T4912">
            <v>12</v>
          </cell>
        </row>
        <row r="4913">
          <cell r="T4913">
            <v>12</v>
          </cell>
        </row>
        <row r="4914">
          <cell r="T4914">
            <v>12</v>
          </cell>
        </row>
        <row r="4915">
          <cell r="T4915">
            <v>12</v>
          </cell>
        </row>
        <row r="4916">
          <cell r="T4916">
            <v>12</v>
          </cell>
        </row>
        <row r="4917">
          <cell r="T4917">
            <v>12</v>
          </cell>
        </row>
        <row r="4918">
          <cell r="T4918">
            <v>12</v>
          </cell>
        </row>
        <row r="4919">
          <cell r="T4919">
            <v>12</v>
          </cell>
        </row>
        <row r="4920">
          <cell r="T4920">
            <v>12</v>
          </cell>
        </row>
        <row r="4921">
          <cell r="T4921">
            <v>12</v>
          </cell>
        </row>
        <row r="4922">
          <cell r="T4922">
            <v>12</v>
          </cell>
        </row>
        <row r="4923">
          <cell r="T4923">
            <v>12</v>
          </cell>
        </row>
        <row r="4924">
          <cell r="T4924">
            <v>12</v>
          </cell>
        </row>
        <row r="4925">
          <cell r="T4925">
            <v>12</v>
          </cell>
        </row>
        <row r="4926">
          <cell r="T4926">
            <v>12</v>
          </cell>
        </row>
        <row r="4927">
          <cell r="T4927">
            <v>12</v>
          </cell>
        </row>
        <row r="4928">
          <cell r="T4928">
            <v>12</v>
          </cell>
        </row>
        <row r="4929">
          <cell r="T4929">
            <v>12</v>
          </cell>
        </row>
        <row r="4930">
          <cell r="T4930">
            <v>12</v>
          </cell>
        </row>
        <row r="4931">
          <cell r="T4931">
            <v>12</v>
          </cell>
        </row>
        <row r="4932">
          <cell r="T4932">
            <v>12</v>
          </cell>
        </row>
        <row r="4933">
          <cell r="T4933">
            <v>12</v>
          </cell>
        </row>
        <row r="4934">
          <cell r="T4934">
            <v>12</v>
          </cell>
        </row>
        <row r="4935">
          <cell r="T4935">
            <v>12</v>
          </cell>
        </row>
        <row r="4936">
          <cell r="T4936">
            <v>12</v>
          </cell>
        </row>
        <row r="4937">
          <cell r="T4937">
            <v>12</v>
          </cell>
        </row>
        <row r="4938">
          <cell r="T4938">
            <v>12</v>
          </cell>
        </row>
        <row r="4939">
          <cell r="T4939">
            <v>12</v>
          </cell>
        </row>
        <row r="4940">
          <cell r="T4940">
            <v>12</v>
          </cell>
        </row>
        <row r="4941">
          <cell r="T4941">
            <v>12</v>
          </cell>
        </row>
        <row r="4942">
          <cell r="T4942">
            <v>12</v>
          </cell>
        </row>
        <row r="4943">
          <cell r="T4943">
            <v>12</v>
          </cell>
        </row>
        <row r="4944">
          <cell r="T4944">
            <v>12</v>
          </cell>
        </row>
        <row r="4945">
          <cell r="T4945">
            <v>12</v>
          </cell>
        </row>
        <row r="4946">
          <cell r="T4946">
            <v>12</v>
          </cell>
        </row>
        <row r="4947">
          <cell r="T4947">
            <v>12</v>
          </cell>
        </row>
        <row r="4948">
          <cell r="T4948">
            <v>12</v>
          </cell>
        </row>
        <row r="4949">
          <cell r="T4949">
            <v>12</v>
          </cell>
        </row>
        <row r="4950">
          <cell r="T4950">
            <v>12</v>
          </cell>
        </row>
        <row r="4951">
          <cell r="T4951">
            <v>12</v>
          </cell>
        </row>
        <row r="4952">
          <cell r="T4952">
            <v>12</v>
          </cell>
        </row>
        <row r="4953">
          <cell r="T4953">
            <v>12</v>
          </cell>
        </row>
        <row r="4954">
          <cell r="T4954">
            <v>12</v>
          </cell>
        </row>
        <row r="4955">
          <cell r="T4955">
            <v>12</v>
          </cell>
        </row>
        <row r="4956">
          <cell r="T4956">
            <v>12</v>
          </cell>
        </row>
        <row r="4957">
          <cell r="T4957">
            <v>12</v>
          </cell>
        </row>
        <row r="4958">
          <cell r="T4958">
            <v>12</v>
          </cell>
        </row>
        <row r="4959">
          <cell r="T4959">
            <v>12</v>
          </cell>
        </row>
        <row r="4960">
          <cell r="T4960">
            <v>12</v>
          </cell>
        </row>
        <row r="4961">
          <cell r="T4961">
            <v>12</v>
          </cell>
        </row>
        <row r="4962">
          <cell r="T4962">
            <v>12</v>
          </cell>
        </row>
        <row r="4963">
          <cell r="T4963">
            <v>12</v>
          </cell>
        </row>
        <row r="4964">
          <cell r="T4964">
            <v>12</v>
          </cell>
        </row>
        <row r="4965">
          <cell r="T4965">
            <v>12</v>
          </cell>
        </row>
        <row r="4966">
          <cell r="T4966">
            <v>12</v>
          </cell>
        </row>
        <row r="4967">
          <cell r="T4967">
            <v>12</v>
          </cell>
        </row>
        <row r="4968">
          <cell r="T4968">
            <v>12</v>
          </cell>
        </row>
        <row r="4969">
          <cell r="T4969">
            <v>12</v>
          </cell>
        </row>
        <row r="4970">
          <cell r="T4970">
            <v>12</v>
          </cell>
        </row>
        <row r="4971">
          <cell r="T4971">
            <v>12</v>
          </cell>
        </row>
        <row r="4972">
          <cell r="T4972">
            <v>12</v>
          </cell>
        </row>
        <row r="4973">
          <cell r="T4973">
            <v>12</v>
          </cell>
        </row>
        <row r="4974">
          <cell r="T4974">
            <v>12</v>
          </cell>
        </row>
        <row r="4975">
          <cell r="T4975">
            <v>12</v>
          </cell>
        </row>
        <row r="4976">
          <cell r="T4976">
            <v>12</v>
          </cell>
        </row>
        <row r="4977">
          <cell r="T4977">
            <v>12</v>
          </cell>
        </row>
        <row r="4978">
          <cell r="T4978">
            <v>12</v>
          </cell>
        </row>
        <row r="4979">
          <cell r="T4979">
            <v>12</v>
          </cell>
        </row>
        <row r="4980">
          <cell r="T4980">
            <v>12</v>
          </cell>
        </row>
        <row r="4981">
          <cell r="T4981">
            <v>12</v>
          </cell>
        </row>
        <row r="4982">
          <cell r="T4982">
            <v>12</v>
          </cell>
        </row>
        <row r="4983">
          <cell r="T4983">
            <v>12</v>
          </cell>
        </row>
        <row r="4984">
          <cell r="T4984">
            <v>12</v>
          </cell>
        </row>
        <row r="4985">
          <cell r="T4985">
            <v>12</v>
          </cell>
        </row>
        <row r="4986">
          <cell r="T4986">
            <v>12</v>
          </cell>
        </row>
        <row r="4987">
          <cell r="T4987">
            <v>12</v>
          </cell>
        </row>
        <row r="4988">
          <cell r="T4988">
            <v>12</v>
          </cell>
        </row>
        <row r="4989">
          <cell r="T4989">
            <v>12</v>
          </cell>
        </row>
        <row r="4990">
          <cell r="T4990">
            <v>12</v>
          </cell>
        </row>
        <row r="4991">
          <cell r="T4991">
            <v>12</v>
          </cell>
        </row>
        <row r="4992">
          <cell r="T4992">
            <v>12</v>
          </cell>
        </row>
        <row r="4993">
          <cell r="T4993">
            <v>12</v>
          </cell>
        </row>
        <row r="4994">
          <cell r="T4994">
            <v>12</v>
          </cell>
        </row>
        <row r="4995">
          <cell r="T4995">
            <v>12</v>
          </cell>
        </row>
        <row r="4996">
          <cell r="T4996">
            <v>12</v>
          </cell>
        </row>
        <row r="4997">
          <cell r="T4997">
            <v>12</v>
          </cell>
        </row>
        <row r="4998">
          <cell r="T4998">
            <v>12</v>
          </cell>
        </row>
        <row r="4999">
          <cell r="T4999">
            <v>12</v>
          </cell>
        </row>
        <row r="5000">
          <cell r="T5000">
            <v>12</v>
          </cell>
        </row>
        <row r="5001">
          <cell r="T5001">
            <v>12</v>
          </cell>
        </row>
        <row r="5002">
          <cell r="T5002">
            <v>12</v>
          </cell>
        </row>
        <row r="5003">
          <cell r="T5003">
            <v>12</v>
          </cell>
        </row>
        <row r="5004">
          <cell r="T5004">
            <v>12</v>
          </cell>
        </row>
        <row r="5005">
          <cell r="T5005">
            <v>12</v>
          </cell>
        </row>
        <row r="5006">
          <cell r="T5006">
            <v>12</v>
          </cell>
        </row>
        <row r="5007">
          <cell r="T5007">
            <v>12</v>
          </cell>
        </row>
        <row r="5008">
          <cell r="T5008">
            <v>12</v>
          </cell>
        </row>
        <row r="5009">
          <cell r="T5009">
            <v>12</v>
          </cell>
        </row>
        <row r="5010">
          <cell r="T5010">
            <v>12</v>
          </cell>
        </row>
        <row r="5011">
          <cell r="T5011">
            <v>12</v>
          </cell>
        </row>
        <row r="5012">
          <cell r="T5012">
            <v>12</v>
          </cell>
        </row>
        <row r="5013">
          <cell r="T5013">
            <v>12</v>
          </cell>
        </row>
        <row r="5014">
          <cell r="T5014">
            <v>12</v>
          </cell>
        </row>
        <row r="5015">
          <cell r="T5015">
            <v>12</v>
          </cell>
        </row>
        <row r="5016">
          <cell r="T5016">
            <v>12</v>
          </cell>
        </row>
        <row r="5017">
          <cell r="T5017">
            <v>12</v>
          </cell>
        </row>
        <row r="5018">
          <cell r="T5018">
            <v>12</v>
          </cell>
        </row>
        <row r="5019">
          <cell r="T5019">
            <v>12</v>
          </cell>
        </row>
        <row r="5020">
          <cell r="T5020">
            <v>12</v>
          </cell>
        </row>
        <row r="5021">
          <cell r="T5021">
            <v>12</v>
          </cell>
        </row>
        <row r="5022">
          <cell r="T5022">
            <v>12</v>
          </cell>
        </row>
        <row r="5023">
          <cell r="T5023">
            <v>12</v>
          </cell>
        </row>
        <row r="5024">
          <cell r="T5024">
            <v>12</v>
          </cell>
        </row>
        <row r="5025">
          <cell r="T5025">
            <v>12</v>
          </cell>
        </row>
        <row r="5026">
          <cell r="T5026">
            <v>12</v>
          </cell>
        </row>
        <row r="5027">
          <cell r="T5027">
            <v>12</v>
          </cell>
        </row>
        <row r="5028">
          <cell r="T5028">
            <v>12</v>
          </cell>
        </row>
        <row r="5029">
          <cell r="T5029">
            <v>12</v>
          </cell>
        </row>
        <row r="5030">
          <cell r="T5030">
            <v>12</v>
          </cell>
        </row>
        <row r="5031">
          <cell r="T5031">
            <v>12</v>
          </cell>
        </row>
        <row r="5032">
          <cell r="T5032">
            <v>12</v>
          </cell>
        </row>
        <row r="5033">
          <cell r="T5033">
            <v>12</v>
          </cell>
        </row>
        <row r="5034">
          <cell r="T5034">
            <v>12</v>
          </cell>
        </row>
        <row r="5035">
          <cell r="T5035">
            <v>12</v>
          </cell>
        </row>
        <row r="5036">
          <cell r="T5036">
            <v>12</v>
          </cell>
        </row>
        <row r="5037">
          <cell r="T5037">
            <v>12</v>
          </cell>
        </row>
        <row r="5038">
          <cell r="T5038">
            <v>12</v>
          </cell>
        </row>
        <row r="5039">
          <cell r="T5039">
            <v>12</v>
          </cell>
        </row>
        <row r="5040">
          <cell r="T5040">
            <v>12</v>
          </cell>
        </row>
        <row r="5041">
          <cell r="T5041">
            <v>12</v>
          </cell>
        </row>
        <row r="5042">
          <cell r="T5042">
            <v>12</v>
          </cell>
        </row>
        <row r="5043">
          <cell r="T5043">
            <v>12</v>
          </cell>
        </row>
        <row r="5044">
          <cell r="T5044">
            <v>12</v>
          </cell>
        </row>
        <row r="5045">
          <cell r="T5045">
            <v>12</v>
          </cell>
        </row>
        <row r="5046">
          <cell r="T5046">
            <v>12</v>
          </cell>
        </row>
        <row r="5047">
          <cell r="T5047">
            <v>12</v>
          </cell>
        </row>
        <row r="5048">
          <cell r="T5048">
            <v>12</v>
          </cell>
        </row>
        <row r="5049">
          <cell r="T5049">
            <v>12</v>
          </cell>
        </row>
        <row r="5050">
          <cell r="T5050">
            <v>12</v>
          </cell>
        </row>
        <row r="5051">
          <cell r="T5051">
            <v>12</v>
          </cell>
        </row>
        <row r="5052">
          <cell r="T5052">
            <v>12</v>
          </cell>
        </row>
        <row r="5053">
          <cell r="T5053">
            <v>12</v>
          </cell>
        </row>
        <row r="5054">
          <cell r="T5054">
            <v>12</v>
          </cell>
        </row>
        <row r="5055">
          <cell r="T5055">
            <v>12</v>
          </cell>
        </row>
        <row r="5056">
          <cell r="T5056">
            <v>12</v>
          </cell>
        </row>
        <row r="5057">
          <cell r="T5057">
            <v>12</v>
          </cell>
        </row>
        <row r="5058">
          <cell r="T5058">
            <v>12</v>
          </cell>
        </row>
        <row r="5059">
          <cell r="T5059">
            <v>12</v>
          </cell>
        </row>
        <row r="5060">
          <cell r="T5060">
            <v>12</v>
          </cell>
        </row>
        <row r="5061">
          <cell r="T5061">
            <v>12</v>
          </cell>
        </row>
        <row r="5062">
          <cell r="T5062">
            <v>12</v>
          </cell>
        </row>
        <row r="5063">
          <cell r="T5063">
            <v>12</v>
          </cell>
        </row>
        <row r="5064">
          <cell r="T5064">
            <v>12</v>
          </cell>
        </row>
        <row r="5065">
          <cell r="T5065">
            <v>12</v>
          </cell>
        </row>
        <row r="5066">
          <cell r="T5066">
            <v>12</v>
          </cell>
        </row>
        <row r="5067">
          <cell r="T5067">
            <v>12</v>
          </cell>
        </row>
        <row r="5068">
          <cell r="T5068">
            <v>12</v>
          </cell>
        </row>
        <row r="5069">
          <cell r="T5069">
            <v>12</v>
          </cell>
        </row>
        <row r="5070">
          <cell r="T5070">
            <v>12</v>
          </cell>
        </row>
        <row r="5071">
          <cell r="T5071">
            <v>12</v>
          </cell>
        </row>
        <row r="5072">
          <cell r="T5072">
            <v>12</v>
          </cell>
        </row>
        <row r="5073">
          <cell r="T5073">
            <v>12</v>
          </cell>
        </row>
        <row r="5074">
          <cell r="T5074">
            <v>12</v>
          </cell>
        </row>
        <row r="5075">
          <cell r="T5075">
            <v>12</v>
          </cell>
        </row>
        <row r="5076">
          <cell r="T5076">
            <v>12</v>
          </cell>
        </row>
        <row r="5077">
          <cell r="T5077">
            <v>12</v>
          </cell>
        </row>
        <row r="5078">
          <cell r="T5078">
            <v>12</v>
          </cell>
        </row>
        <row r="5079">
          <cell r="T5079">
            <v>12</v>
          </cell>
        </row>
        <row r="5080">
          <cell r="T5080">
            <v>12</v>
          </cell>
        </row>
        <row r="5081">
          <cell r="T5081">
            <v>12</v>
          </cell>
        </row>
        <row r="5082">
          <cell r="T5082">
            <v>12</v>
          </cell>
        </row>
        <row r="5083">
          <cell r="T5083">
            <v>12</v>
          </cell>
        </row>
        <row r="5084">
          <cell r="T5084">
            <v>12</v>
          </cell>
        </row>
        <row r="5085">
          <cell r="T5085">
            <v>12</v>
          </cell>
        </row>
        <row r="5086">
          <cell r="T5086">
            <v>12</v>
          </cell>
        </row>
        <row r="5087">
          <cell r="T5087">
            <v>12</v>
          </cell>
        </row>
        <row r="5088">
          <cell r="T5088">
            <v>12</v>
          </cell>
        </row>
        <row r="5089">
          <cell r="T5089">
            <v>12</v>
          </cell>
        </row>
        <row r="5090">
          <cell r="T5090">
            <v>12</v>
          </cell>
        </row>
        <row r="5091">
          <cell r="T5091">
            <v>12</v>
          </cell>
        </row>
        <row r="5092">
          <cell r="T5092">
            <v>12</v>
          </cell>
        </row>
        <row r="5093">
          <cell r="T5093">
            <v>12</v>
          </cell>
        </row>
        <row r="5094">
          <cell r="T5094">
            <v>12</v>
          </cell>
        </row>
        <row r="5095">
          <cell r="T5095">
            <v>12</v>
          </cell>
        </row>
        <row r="5096">
          <cell r="T5096">
            <v>12</v>
          </cell>
        </row>
        <row r="5097">
          <cell r="T5097">
            <v>12</v>
          </cell>
        </row>
        <row r="5098">
          <cell r="T5098">
            <v>12</v>
          </cell>
        </row>
        <row r="5099">
          <cell r="T5099">
            <v>12</v>
          </cell>
        </row>
        <row r="5100">
          <cell r="T5100">
            <v>12</v>
          </cell>
        </row>
        <row r="5101">
          <cell r="T5101">
            <v>12</v>
          </cell>
        </row>
        <row r="5102">
          <cell r="T5102">
            <v>12</v>
          </cell>
        </row>
        <row r="5103">
          <cell r="T5103">
            <v>12</v>
          </cell>
        </row>
        <row r="5104">
          <cell r="T5104">
            <v>12</v>
          </cell>
        </row>
        <row r="5105">
          <cell r="T5105">
            <v>12</v>
          </cell>
        </row>
        <row r="5106">
          <cell r="T5106">
            <v>12</v>
          </cell>
        </row>
        <row r="5107">
          <cell r="T5107">
            <v>12</v>
          </cell>
        </row>
        <row r="5108">
          <cell r="T5108">
            <v>12</v>
          </cell>
        </row>
        <row r="5109">
          <cell r="T5109">
            <v>12</v>
          </cell>
        </row>
        <row r="5110">
          <cell r="T5110">
            <v>12</v>
          </cell>
        </row>
        <row r="5111">
          <cell r="T5111">
            <v>12</v>
          </cell>
        </row>
        <row r="5112">
          <cell r="T5112">
            <v>12</v>
          </cell>
        </row>
        <row r="5113">
          <cell r="T5113">
            <v>12</v>
          </cell>
        </row>
        <row r="5114">
          <cell r="T5114">
            <v>12</v>
          </cell>
        </row>
        <row r="5115">
          <cell r="T5115">
            <v>12</v>
          </cell>
        </row>
        <row r="5116">
          <cell r="T5116">
            <v>12</v>
          </cell>
        </row>
        <row r="5117">
          <cell r="T5117">
            <v>12</v>
          </cell>
        </row>
        <row r="5118">
          <cell r="T5118">
            <v>12</v>
          </cell>
        </row>
        <row r="5119">
          <cell r="T5119">
            <v>12</v>
          </cell>
        </row>
        <row r="5120">
          <cell r="T5120">
            <v>12</v>
          </cell>
        </row>
        <row r="5121">
          <cell r="T5121">
            <v>12</v>
          </cell>
        </row>
        <row r="5122">
          <cell r="T5122">
            <v>12</v>
          </cell>
        </row>
        <row r="5123">
          <cell r="T5123">
            <v>12</v>
          </cell>
        </row>
        <row r="5124">
          <cell r="T5124">
            <v>12</v>
          </cell>
        </row>
        <row r="5125">
          <cell r="T5125">
            <v>12</v>
          </cell>
        </row>
        <row r="5126">
          <cell r="T5126">
            <v>12</v>
          </cell>
        </row>
        <row r="5127">
          <cell r="T5127">
            <v>12</v>
          </cell>
        </row>
        <row r="5128">
          <cell r="T5128">
            <v>12</v>
          </cell>
        </row>
        <row r="5129">
          <cell r="T5129">
            <v>12</v>
          </cell>
        </row>
        <row r="5130">
          <cell r="T5130">
            <v>12</v>
          </cell>
        </row>
        <row r="5131">
          <cell r="T5131">
            <v>12</v>
          </cell>
        </row>
        <row r="5132">
          <cell r="T5132">
            <v>12</v>
          </cell>
        </row>
        <row r="5133">
          <cell r="T5133">
            <v>12</v>
          </cell>
        </row>
        <row r="5134">
          <cell r="T5134">
            <v>12</v>
          </cell>
        </row>
        <row r="5135">
          <cell r="T5135">
            <v>12</v>
          </cell>
        </row>
        <row r="5136">
          <cell r="T5136">
            <v>12</v>
          </cell>
        </row>
        <row r="5137">
          <cell r="T5137">
            <v>12</v>
          </cell>
        </row>
        <row r="5138">
          <cell r="T5138">
            <v>12</v>
          </cell>
        </row>
        <row r="5139">
          <cell r="T5139">
            <v>12</v>
          </cell>
        </row>
        <row r="5140">
          <cell r="T5140">
            <v>12</v>
          </cell>
        </row>
        <row r="5141">
          <cell r="T5141">
            <v>12</v>
          </cell>
        </row>
        <row r="5142">
          <cell r="T5142">
            <v>12</v>
          </cell>
        </row>
        <row r="5143">
          <cell r="T5143">
            <v>12</v>
          </cell>
        </row>
        <row r="5144">
          <cell r="T5144">
            <v>12</v>
          </cell>
        </row>
        <row r="5145">
          <cell r="T5145">
            <v>12</v>
          </cell>
        </row>
        <row r="5146">
          <cell r="T5146">
            <v>12</v>
          </cell>
        </row>
        <row r="5147">
          <cell r="T5147">
            <v>12</v>
          </cell>
        </row>
        <row r="5148">
          <cell r="T5148">
            <v>12</v>
          </cell>
        </row>
        <row r="5149">
          <cell r="T5149">
            <v>12</v>
          </cell>
        </row>
        <row r="5150">
          <cell r="T5150">
            <v>12</v>
          </cell>
        </row>
        <row r="5151">
          <cell r="T5151">
            <v>12</v>
          </cell>
        </row>
        <row r="5152">
          <cell r="T5152">
            <v>12</v>
          </cell>
        </row>
        <row r="5153">
          <cell r="T5153">
            <v>12</v>
          </cell>
        </row>
        <row r="5154">
          <cell r="T5154">
            <v>12</v>
          </cell>
        </row>
        <row r="5155">
          <cell r="T5155">
            <v>12</v>
          </cell>
        </row>
        <row r="5156">
          <cell r="T5156">
            <v>12</v>
          </cell>
        </row>
        <row r="5157">
          <cell r="T5157">
            <v>12</v>
          </cell>
        </row>
        <row r="5158">
          <cell r="T5158">
            <v>12</v>
          </cell>
        </row>
        <row r="5159">
          <cell r="T5159">
            <v>12</v>
          </cell>
        </row>
        <row r="5160">
          <cell r="T5160">
            <v>12</v>
          </cell>
        </row>
        <row r="5161">
          <cell r="T5161">
            <v>12</v>
          </cell>
        </row>
        <row r="5162">
          <cell r="T5162">
            <v>12</v>
          </cell>
        </row>
        <row r="5163">
          <cell r="T5163">
            <v>12</v>
          </cell>
        </row>
        <row r="5164">
          <cell r="T5164">
            <v>12</v>
          </cell>
        </row>
        <row r="5165">
          <cell r="T5165">
            <v>12</v>
          </cell>
        </row>
        <row r="5166">
          <cell r="T5166">
            <v>12</v>
          </cell>
        </row>
        <row r="5167">
          <cell r="T5167">
            <v>12</v>
          </cell>
        </row>
        <row r="5168">
          <cell r="T5168">
            <v>12</v>
          </cell>
        </row>
        <row r="5169">
          <cell r="T5169">
            <v>12</v>
          </cell>
        </row>
        <row r="5170">
          <cell r="T5170">
            <v>12</v>
          </cell>
        </row>
        <row r="5171">
          <cell r="T5171">
            <v>12</v>
          </cell>
        </row>
        <row r="5172">
          <cell r="T5172">
            <v>12</v>
          </cell>
        </row>
        <row r="5173">
          <cell r="T5173">
            <v>12</v>
          </cell>
        </row>
        <row r="5174">
          <cell r="T5174">
            <v>12</v>
          </cell>
        </row>
        <row r="5175">
          <cell r="T5175">
            <v>12</v>
          </cell>
        </row>
        <row r="5176">
          <cell r="T5176">
            <v>12</v>
          </cell>
        </row>
        <row r="5177">
          <cell r="T5177">
            <v>12</v>
          </cell>
        </row>
        <row r="5178">
          <cell r="T5178">
            <v>12</v>
          </cell>
        </row>
        <row r="5179">
          <cell r="T5179">
            <v>12</v>
          </cell>
        </row>
        <row r="5180">
          <cell r="T5180">
            <v>12</v>
          </cell>
        </row>
        <row r="5181">
          <cell r="T5181">
            <v>12</v>
          </cell>
        </row>
        <row r="5182">
          <cell r="T5182">
            <v>12</v>
          </cell>
        </row>
        <row r="5183">
          <cell r="T5183">
            <v>12</v>
          </cell>
        </row>
        <row r="5184">
          <cell r="T5184">
            <v>12</v>
          </cell>
        </row>
        <row r="5185">
          <cell r="T5185">
            <v>12</v>
          </cell>
        </row>
        <row r="5186">
          <cell r="T5186">
            <v>12</v>
          </cell>
        </row>
        <row r="5187">
          <cell r="T5187">
            <v>12</v>
          </cell>
        </row>
        <row r="5188">
          <cell r="T5188">
            <v>12</v>
          </cell>
        </row>
        <row r="5189">
          <cell r="T5189">
            <v>12</v>
          </cell>
        </row>
        <row r="5190">
          <cell r="T5190">
            <v>12</v>
          </cell>
        </row>
        <row r="5191">
          <cell r="T5191">
            <v>12</v>
          </cell>
        </row>
        <row r="5192">
          <cell r="T5192">
            <v>12</v>
          </cell>
        </row>
        <row r="5193">
          <cell r="T5193">
            <v>12</v>
          </cell>
        </row>
        <row r="5194">
          <cell r="T5194">
            <v>12</v>
          </cell>
        </row>
        <row r="5195">
          <cell r="T5195">
            <v>12</v>
          </cell>
        </row>
        <row r="5196">
          <cell r="T5196">
            <v>12</v>
          </cell>
        </row>
        <row r="5197">
          <cell r="T5197">
            <v>12</v>
          </cell>
        </row>
        <row r="5198">
          <cell r="T5198">
            <v>12</v>
          </cell>
        </row>
        <row r="5199">
          <cell r="T5199">
            <v>12</v>
          </cell>
        </row>
        <row r="5200">
          <cell r="T5200">
            <v>12</v>
          </cell>
        </row>
        <row r="5201">
          <cell r="T5201">
            <v>12</v>
          </cell>
        </row>
        <row r="5202">
          <cell r="T5202">
            <v>12</v>
          </cell>
        </row>
        <row r="5203">
          <cell r="T5203">
            <v>12</v>
          </cell>
        </row>
        <row r="5204">
          <cell r="T5204">
            <v>12</v>
          </cell>
        </row>
        <row r="5205">
          <cell r="T5205">
            <v>12</v>
          </cell>
        </row>
        <row r="5206">
          <cell r="T5206">
            <v>12</v>
          </cell>
        </row>
        <row r="5207">
          <cell r="T5207">
            <v>12</v>
          </cell>
        </row>
        <row r="5208">
          <cell r="T5208">
            <v>12</v>
          </cell>
        </row>
        <row r="5209">
          <cell r="T5209">
            <v>12</v>
          </cell>
        </row>
        <row r="5210">
          <cell r="T5210">
            <v>12</v>
          </cell>
        </row>
        <row r="5211">
          <cell r="T5211">
            <v>12</v>
          </cell>
        </row>
        <row r="5212">
          <cell r="T5212">
            <v>12</v>
          </cell>
        </row>
        <row r="5213">
          <cell r="T5213">
            <v>12</v>
          </cell>
        </row>
        <row r="5214">
          <cell r="T5214">
            <v>12</v>
          </cell>
        </row>
        <row r="5215">
          <cell r="T5215">
            <v>12</v>
          </cell>
        </row>
        <row r="5216">
          <cell r="T5216">
            <v>12</v>
          </cell>
        </row>
        <row r="5217">
          <cell r="T5217">
            <v>12</v>
          </cell>
        </row>
        <row r="5218">
          <cell r="T5218">
            <v>12</v>
          </cell>
        </row>
        <row r="5219">
          <cell r="T5219">
            <v>12</v>
          </cell>
        </row>
        <row r="5220">
          <cell r="T5220">
            <v>12</v>
          </cell>
        </row>
        <row r="5221">
          <cell r="T5221">
            <v>12</v>
          </cell>
        </row>
        <row r="5222">
          <cell r="T5222">
            <v>12</v>
          </cell>
        </row>
        <row r="5223">
          <cell r="T5223">
            <v>12</v>
          </cell>
        </row>
        <row r="5224">
          <cell r="T5224">
            <v>12</v>
          </cell>
        </row>
        <row r="5225">
          <cell r="T5225">
            <v>12</v>
          </cell>
        </row>
        <row r="5226">
          <cell r="T5226">
            <v>12</v>
          </cell>
        </row>
        <row r="5227">
          <cell r="T5227">
            <v>12</v>
          </cell>
        </row>
        <row r="5228">
          <cell r="T5228">
            <v>12</v>
          </cell>
        </row>
        <row r="5229">
          <cell r="T5229">
            <v>12</v>
          </cell>
        </row>
        <row r="5230">
          <cell r="T5230">
            <v>12</v>
          </cell>
        </row>
        <row r="5231">
          <cell r="T5231">
            <v>12</v>
          </cell>
        </row>
        <row r="5232">
          <cell r="T5232">
            <v>12</v>
          </cell>
        </row>
        <row r="5233">
          <cell r="T5233">
            <v>12</v>
          </cell>
        </row>
        <row r="5234">
          <cell r="T5234">
            <v>12</v>
          </cell>
        </row>
        <row r="5235">
          <cell r="T5235">
            <v>12</v>
          </cell>
        </row>
        <row r="5236">
          <cell r="T5236">
            <v>12</v>
          </cell>
        </row>
        <row r="5237">
          <cell r="T5237">
            <v>12</v>
          </cell>
        </row>
        <row r="5238">
          <cell r="T5238">
            <v>12</v>
          </cell>
        </row>
        <row r="5239">
          <cell r="T5239">
            <v>12</v>
          </cell>
        </row>
        <row r="5240">
          <cell r="T5240">
            <v>12</v>
          </cell>
        </row>
        <row r="5241">
          <cell r="T5241">
            <v>12</v>
          </cell>
        </row>
        <row r="5242">
          <cell r="T5242">
            <v>12</v>
          </cell>
        </row>
        <row r="5243">
          <cell r="T5243">
            <v>12</v>
          </cell>
        </row>
        <row r="5244">
          <cell r="T5244">
            <v>12</v>
          </cell>
        </row>
        <row r="5245">
          <cell r="T5245">
            <v>12</v>
          </cell>
        </row>
        <row r="5246">
          <cell r="T5246">
            <v>12</v>
          </cell>
        </row>
        <row r="5247">
          <cell r="T5247">
            <v>12</v>
          </cell>
        </row>
        <row r="5248">
          <cell r="T5248">
            <v>12</v>
          </cell>
        </row>
        <row r="5249">
          <cell r="T5249">
            <v>12</v>
          </cell>
        </row>
        <row r="5250">
          <cell r="T5250">
            <v>12</v>
          </cell>
        </row>
        <row r="5251">
          <cell r="T5251">
            <v>12</v>
          </cell>
        </row>
        <row r="5252">
          <cell r="T5252">
            <v>12</v>
          </cell>
        </row>
        <row r="5253">
          <cell r="T5253">
            <v>12</v>
          </cell>
        </row>
        <row r="5254">
          <cell r="T5254">
            <v>12</v>
          </cell>
        </row>
        <row r="5255">
          <cell r="T5255">
            <v>12</v>
          </cell>
        </row>
        <row r="5256">
          <cell r="T5256">
            <v>12</v>
          </cell>
        </row>
        <row r="5257">
          <cell r="T5257">
            <v>12</v>
          </cell>
        </row>
        <row r="5258">
          <cell r="T5258">
            <v>12</v>
          </cell>
        </row>
        <row r="5259">
          <cell r="T5259">
            <v>12</v>
          </cell>
        </row>
        <row r="5260">
          <cell r="T5260">
            <v>12</v>
          </cell>
        </row>
        <row r="5261">
          <cell r="T5261">
            <v>12</v>
          </cell>
        </row>
        <row r="5262">
          <cell r="T5262">
            <v>12</v>
          </cell>
        </row>
        <row r="5263">
          <cell r="T5263">
            <v>12</v>
          </cell>
        </row>
        <row r="5264">
          <cell r="T5264">
            <v>12</v>
          </cell>
        </row>
        <row r="5265">
          <cell r="T5265">
            <v>12</v>
          </cell>
        </row>
        <row r="5266">
          <cell r="T5266">
            <v>12</v>
          </cell>
        </row>
        <row r="5267">
          <cell r="T5267">
            <v>12</v>
          </cell>
        </row>
        <row r="5268">
          <cell r="T5268">
            <v>12</v>
          </cell>
        </row>
        <row r="5269">
          <cell r="T5269">
            <v>12</v>
          </cell>
        </row>
        <row r="5270">
          <cell r="T5270">
            <v>12</v>
          </cell>
        </row>
        <row r="5271">
          <cell r="T5271">
            <v>12</v>
          </cell>
        </row>
        <row r="5272">
          <cell r="T5272">
            <v>12</v>
          </cell>
        </row>
        <row r="5273">
          <cell r="T5273">
            <v>12</v>
          </cell>
        </row>
        <row r="5274">
          <cell r="T5274">
            <v>12</v>
          </cell>
        </row>
        <row r="5275">
          <cell r="T5275">
            <v>12</v>
          </cell>
        </row>
        <row r="5276">
          <cell r="T5276">
            <v>12</v>
          </cell>
        </row>
        <row r="5277">
          <cell r="T5277">
            <v>12</v>
          </cell>
        </row>
        <row r="5278">
          <cell r="T5278">
            <v>12</v>
          </cell>
        </row>
        <row r="5279">
          <cell r="T5279">
            <v>12</v>
          </cell>
        </row>
        <row r="5280">
          <cell r="T5280">
            <v>12</v>
          </cell>
        </row>
        <row r="5281">
          <cell r="T5281">
            <v>12</v>
          </cell>
        </row>
        <row r="5282">
          <cell r="T5282">
            <v>12</v>
          </cell>
        </row>
        <row r="5283">
          <cell r="T5283">
            <v>12</v>
          </cell>
        </row>
        <row r="5284">
          <cell r="T5284">
            <v>12</v>
          </cell>
        </row>
        <row r="5285">
          <cell r="T5285">
            <v>12</v>
          </cell>
        </row>
        <row r="5286">
          <cell r="T5286">
            <v>12</v>
          </cell>
        </row>
        <row r="5287">
          <cell r="T5287">
            <v>12</v>
          </cell>
        </row>
        <row r="5288">
          <cell r="T5288">
            <v>12</v>
          </cell>
        </row>
        <row r="5289">
          <cell r="T5289">
            <v>12</v>
          </cell>
        </row>
        <row r="5290">
          <cell r="T5290">
            <v>12</v>
          </cell>
        </row>
        <row r="5291">
          <cell r="T5291">
            <v>12</v>
          </cell>
        </row>
        <row r="5292">
          <cell r="T5292">
            <v>12</v>
          </cell>
        </row>
        <row r="5293">
          <cell r="T5293">
            <v>12</v>
          </cell>
        </row>
        <row r="5294">
          <cell r="T5294">
            <v>12</v>
          </cell>
        </row>
        <row r="5295">
          <cell r="T5295">
            <v>12</v>
          </cell>
        </row>
        <row r="5296">
          <cell r="T5296">
            <v>12</v>
          </cell>
        </row>
        <row r="5297">
          <cell r="T5297">
            <v>12</v>
          </cell>
        </row>
        <row r="5298">
          <cell r="T5298">
            <v>12</v>
          </cell>
        </row>
        <row r="5299">
          <cell r="T5299">
            <v>12</v>
          </cell>
        </row>
        <row r="5300">
          <cell r="T5300">
            <v>12</v>
          </cell>
        </row>
        <row r="5301">
          <cell r="T5301">
            <v>12</v>
          </cell>
        </row>
        <row r="5302">
          <cell r="T5302">
            <v>12</v>
          </cell>
        </row>
        <row r="5303">
          <cell r="T5303">
            <v>12</v>
          </cell>
        </row>
        <row r="5304">
          <cell r="T5304">
            <v>12</v>
          </cell>
        </row>
        <row r="5305">
          <cell r="T5305">
            <v>12</v>
          </cell>
        </row>
        <row r="5306">
          <cell r="T5306">
            <v>12</v>
          </cell>
        </row>
        <row r="5307">
          <cell r="T5307">
            <v>12</v>
          </cell>
        </row>
        <row r="5308">
          <cell r="T5308">
            <v>12</v>
          </cell>
        </row>
        <row r="5309">
          <cell r="T5309">
            <v>12</v>
          </cell>
        </row>
        <row r="5310">
          <cell r="T5310">
            <v>12</v>
          </cell>
        </row>
        <row r="5311">
          <cell r="T5311">
            <v>12</v>
          </cell>
        </row>
        <row r="5312">
          <cell r="T5312">
            <v>12</v>
          </cell>
        </row>
        <row r="5313">
          <cell r="T5313">
            <v>12</v>
          </cell>
        </row>
        <row r="5314">
          <cell r="T5314">
            <v>12</v>
          </cell>
        </row>
        <row r="5315">
          <cell r="T5315">
            <v>12</v>
          </cell>
        </row>
        <row r="5316">
          <cell r="T5316">
            <v>12</v>
          </cell>
        </row>
        <row r="5317">
          <cell r="T5317">
            <v>12</v>
          </cell>
        </row>
        <row r="5318">
          <cell r="T5318">
            <v>12</v>
          </cell>
        </row>
        <row r="5319">
          <cell r="T5319">
            <v>12</v>
          </cell>
        </row>
        <row r="5320">
          <cell r="T5320">
            <v>12</v>
          </cell>
        </row>
        <row r="5321">
          <cell r="T5321">
            <v>12</v>
          </cell>
        </row>
        <row r="5322">
          <cell r="T5322">
            <v>12</v>
          </cell>
        </row>
        <row r="5323">
          <cell r="T5323">
            <v>12</v>
          </cell>
        </row>
        <row r="5324">
          <cell r="T5324">
            <v>12</v>
          </cell>
        </row>
        <row r="5325">
          <cell r="T5325">
            <v>12</v>
          </cell>
        </row>
        <row r="5326">
          <cell r="T5326">
            <v>12</v>
          </cell>
        </row>
        <row r="5327">
          <cell r="T5327">
            <v>12</v>
          </cell>
        </row>
        <row r="5328">
          <cell r="T5328">
            <v>12</v>
          </cell>
        </row>
        <row r="5329">
          <cell r="T5329">
            <v>12</v>
          </cell>
        </row>
        <row r="5330">
          <cell r="T5330">
            <v>12</v>
          </cell>
        </row>
        <row r="5331">
          <cell r="T5331">
            <v>12</v>
          </cell>
        </row>
        <row r="5332">
          <cell r="T5332">
            <v>12</v>
          </cell>
        </row>
        <row r="5333">
          <cell r="T5333">
            <v>12</v>
          </cell>
        </row>
        <row r="5334">
          <cell r="T5334">
            <v>12</v>
          </cell>
        </row>
        <row r="5335">
          <cell r="T5335">
            <v>12</v>
          </cell>
        </row>
        <row r="5336">
          <cell r="T5336">
            <v>12</v>
          </cell>
        </row>
        <row r="5337">
          <cell r="T5337">
            <v>12</v>
          </cell>
        </row>
        <row r="5338">
          <cell r="T5338">
            <v>12</v>
          </cell>
        </row>
        <row r="5339">
          <cell r="T5339">
            <v>12</v>
          </cell>
        </row>
        <row r="5340">
          <cell r="T5340">
            <v>12</v>
          </cell>
        </row>
        <row r="5341">
          <cell r="T5341">
            <v>12</v>
          </cell>
        </row>
        <row r="5342">
          <cell r="T5342">
            <v>12</v>
          </cell>
        </row>
        <row r="5343">
          <cell r="T5343">
            <v>12</v>
          </cell>
        </row>
        <row r="5344">
          <cell r="T5344">
            <v>12</v>
          </cell>
        </row>
        <row r="5345">
          <cell r="T5345">
            <v>12</v>
          </cell>
        </row>
        <row r="5346">
          <cell r="T5346">
            <v>12</v>
          </cell>
        </row>
        <row r="5347">
          <cell r="T5347">
            <v>12</v>
          </cell>
        </row>
        <row r="5348">
          <cell r="T5348">
            <v>12</v>
          </cell>
        </row>
        <row r="5349">
          <cell r="T5349">
            <v>12</v>
          </cell>
        </row>
        <row r="5350">
          <cell r="T5350">
            <v>12</v>
          </cell>
        </row>
        <row r="5351">
          <cell r="T5351">
            <v>12</v>
          </cell>
        </row>
        <row r="5352">
          <cell r="T5352">
            <v>12</v>
          </cell>
        </row>
        <row r="5353">
          <cell r="T5353">
            <v>12</v>
          </cell>
        </row>
        <row r="5354">
          <cell r="T5354">
            <v>12</v>
          </cell>
        </row>
        <row r="5355">
          <cell r="T5355">
            <v>12</v>
          </cell>
        </row>
        <row r="5356">
          <cell r="T5356">
            <v>12</v>
          </cell>
        </row>
        <row r="5357">
          <cell r="T5357">
            <v>12</v>
          </cell>
        </row>
        <row r="5358">
          <cell r="T5358">
            <v>12</v>
          </cell>
        </row>
        <row r="5359">
          <cell r="T5359">
            <v>12</v>
          </cell>
        </row>
        <row r="5360">
          <cell r="T5360">
            <v>12</v>
          </cell>
        </row>
        <row r="5361">
          <cell r="T5361">
            <v>12</v>
          </cell>
        </row>
        <row r="5362">
          <cell r="T5362">
            <v>12</v>
          </cell>
        </row>
        <row r="5363">
          <cell r="T5363">
            <v>12</v>
          </cell>
        </row>
        <row r="5364">
          <cell r="T5364">
            <v>12</v>
          </cell>
        </row>
        <row r="5365">
          <cell r="T5365">
            <v>12</v>
          </cell>
        </row>
        <row r="5366">
          <cell r="T5366">
            <v>12</v>
          </cell>
        </row>
        <row r="5367">
          <cell r="T5367">
            <v>12</v>
          </cell>
        </row>
        <row r="5368">
          <cell r="T5368">
            <v>12</v>
          </cell>
        </row>
        <row r="5369">
          <cell r="T5369">
            <v>12</v>
          </cell>
        </row>
        <row r="5370">
          <cell r="T5370">
            <v>12</v>
          </cell>
        </row>
        <row r="5371">
          <cell r="T5371">
            <v>12</v>
          </cell>
        </row>
        <row r="5372">
          <cell r="T5372">
            <v>12</v>
          </cell>
        </row>
        <row r="5373">
          <cell r="T5373">
            <v>12</v>
          </cell>
        </row>
        <row r="5374">
          <cell r="T5374">
            <v>12</v>
          </cell>
        </row>
        <row r="5375">
          <cell r="T5375">
            <v>12</v>
          </cell>
        </row>
        <row r="5376">
          <cell r="T5376">
            <v>12</v>
          </cell>
        </row>
        <row r="5377">
          <cell r="T5377">
            <v>12</v>
          </cell>
        </row>
        <row r="5378">
          <cell r="T5378">
            <v>12</v>
          </cell>
        </row>
        <row r="5379">
          <cell r="T5379">
            <v>12</v>
          </cell>
        </row>
        <row r="5380">
          <cell r="T5380">
            <v>12</v>
          </cell>
        </row>
        <row r="5381">
          <cell r="T5381">
            <v>12</v>
          </cell>
        </row>
        <row r="5382">
          <cell r="T5382">
            <v>12</v>
          </cell>
        </row>
        <row r="5383">
          <cell r="T5383">
            <v>12</v>
          </cell>
        </row>
        <row r="5384">
          <cell r="T5384">
            <v>12</v>
          </cell>
        </row>
        <row r="5385">
          <cell r="T5385">
            <v>12</v>
          </cell>
        </row>
        <row r="5386">
          <cell r="T5386">
            <v>12</v>
          </cell>
        </row>
        <row r="5387">
          <cell r="T5387">
            <v>12</v>
          </cell>
        </row>
        <row r="5388">
          <cell r="T5388">
            <v>12</v>
          </cell>
        </row>
        <row r="5389">
          <cell r="T5389">
            <v>12</v>
          </cell>
        </row>
        <row r="5390">
          <cell r="T5390">
            <v>12</v>
          </cell>
        </row>
        <row r="5391">
          <cell r="T5391">
            <v>12</v>
          </cell>
        </row>
        <row r="5392">
          <cell r="T5392">
            <v>12</v>
          </cell>
        </row>
        <row r="5393">
          <cell r="T5393">
            <v>12</v>
          </cell>
        </row>
        <row r="5394">
          <cell r="T5394">
            <v>12</v>
          </cell>
        </row>
        <row r="5395">
          <cell r="T5395">
            <v>12</v>
          </cell>
        </row>
        <row r="5396">
          <cell r="T5396">
            <v>12</v>
          </cell>
        </row>
        <row r="5397">
          <cell r="T5397">
            <v>12</v>
          </cell>
        </row>
        <row r="5398">
          <cell r="T5398">
            <v>12</v>
          </cell>
        </row>
        <row r="5399">
          <cell r="T5399">
            <v>12</v>
          </cell>
        </row>
        <row r="5400">
          <cell r="T5400">
            <v>12</v>
          </cell>
        </row>
        <row r="5401">
          <cell r="T5401">
            <v>12</v>
          </cell>
        </row>
        <row r="5402">
          <cell r="T5402">
            <v>12</v>
          </cell>
        </row>
        <row r="5403">
          <cell r="T5403">
            <v>12</v>
          </cell>
        </row>
        <row r="5404">
          <cell r="T5404">
            <v>12</v>
          </cell>
        </row>
        <row r="5405">
          <cell r="T5405">
            <v>12</v>
          </cell>
        </row>
        <row r="5406">
          <cell r="T5406">
            <v>12</v>
          </cell>
        </row>
        <row r="5407">
          <cell r="T5407">
            <v>12</v>
          </cell>
        </row>
        <row r="5408">
          <cell r="T5408">
            <v>12</v>
          </cell>
        </row>
        <row r="5409">
          <cell r="T5409">
            <v>12</v>
          </cell>
        </row>
        <row r="5410">
          <cell r="T5410">
            <v>12</v>
          </cell>
        </row>
        <row r="5411">
          <cell r="T5411">
            <v>12</v>
          </cell>
        </row>
        <row r="5412">
          <cell r="T5412">
            <v>12</v>
          </cell>
        </row>
        <row r="5413">
          <cell r="T5413">
            <v>12</v>
          </cell>
        </row>
        <row r="5414">
          <cell r="T5414">
            <v>12</v>
          </cell>
        </row>
        <row r="5415">
          <cell r="T5415">
            <v>12</v>
          </cell>
        </row>
        <row r="5416">
          <cell r="T5416">
            <v>12</v>
          </cell>
        </row>
        <row r="5417">
          <cell r="T5417">
            <v>12</v>
          </cell>
        </row>
        <row r="5418">
          <cell r="T5418">
            <v>12</v>
          </cell>
        </row>
        <row r="5419">
          <cell r="T5419">
            <v>12</v>
          </cell>
        </row>
        <row r="5420">
          <cell r="T5420">
            <v>12</v>
          </cell>
        </row>
        <row r="5421">
          <cell r="T5421">
            <v>12</v>
          </cell>
        </row>
        <row r="5422">
          <cell r="T5422">
            <v>12</v>
          </cell>
        </row>
        <row r="5423">
          <cell r="T5423">
            <v>12</v>
          </cell>
        </row>
        <row r="5424">
          <cell r="T5424">
            <v>12</v>
          </cell>
        </row>
        <row r="5425">
          <cell r="T5425">
            <v>12</v>
          </cell>
        </row>
        <row r="5426">
          <cell r="T5426">
            <v>12</v>
          </cell>
        </row>
        <row r="5427">
          <cell r="T5427">
            <v>12</v>
          </cell>
        </row>
        <row r="5428">
          <cell r="T5428">
            <v>12</v>
          </cell>
        </row>
        <row r="5429">
          <cell r="T5429">
            <v>12</v>
          </cell>
        </row>
        <row r="5430">
          <cell r="T5430">
            <v>12</v>
          </cell>
        </row>
        <row r="5431">
          <cell r="T5431">
            <v>12</v>
          </cell>
        </row>
        <row r="5432">
          <cell r="T5432">
            <v>12</v>
          </cell>
        </row>
        <row r="5433">
          <cell r="T5433">
            <v>12</v>
          </cell>
        </row>
        <row r="5434">
          <cell r="T5434">
            <v>12</v>
          </cell>
        </row>
        <row r="5435">
          <cell r="T5435">
            <v>12</v>
          </cell>
        </row>
        <row r="5436">
          <cell r="T5436">
            <v>12</v>
          </cell>
        </row>
        <row r="5437">
          <cell r="T5437">
            <v>12</v>
          </cell>
        </row>
        <row r="5438">
          <cell r="T5438">
            <v>12</v>
          </cell>
        </row>
        <row r="5439">
          <cell r="T5439">
            <v>12</v>
          </cell>
        </row>
        <row r="5440">
          <cell r="T5440">
            <v>12</v>
          </cell>
        </row>
        <row r="5441">
          <cell r="T5441">
            <v>12</v>
          </cell>
        </row>
        <row r="5442">
          <cell r="T5442">
            <v>12</v>
          </cell>
        </row>
        <row r="5443">
          <cell r="T5443">
            <v>12</v>
          </cell>
        </row>
        <row r="5444">
          <cell r="T5444">
            <v>12</v>
          </cell>
        </row>
        <row r="5445">
          <cell r="T5445">
            <v>12</v>
          </cell>
        </row>
        <row r="5446">
          <cell r="T5446">
            <v>12</v>
          </cell>
        </row>
        <row r="5447">
          <cell r="T5447">
            <v>12</v>
          </cell>
        </row>
        <row r="5448">
          <cell r="T5448">
            <v>12</v>
          </cell>
        </row>
        <row r="5449">
          <cell r="T5449">
            <v>12</v>
          </cell>
        </row>
        <row r="5450">
          <cell r="T5450">
            <v>12</v>
          </cell>
        </row>
        <row r="5451">
          <cell r="T5451">
            <v>12</v>
          </cell>
        </row>
        <row r="5452">
          <cell r="T5452">
            <v>12</v>
          </cell>
        </row>
        <row r="5453">
          <cell r="T5453">
            <v>12</v>
          </cell>
        </row>
        <row r="5454">
          <cell r="T5454">
            <v>12</v>
          </cell>
        </row>
        <row r="5455">
          <cell r="T5455">
            <v>12</v>
          </cell>
        </row>
        <row r="5456">
          <cell r="T5456">
            <v>12</v>
          </cell>
        </row>
        <row r="5457">
          <cell r="T5457">
            <v>12</v>
          </cell>
        </row>
        <row r="5458">
          <cell r="T5458">
            <v>12</v>
          </cell>
        </row>
        <row r="5459">
          <cell r="T5459">
            <v>12</v>
          </cell>
        </row>
        <row r="5460">
          <cell r="T5460">
            <v>12</v>
          </cell>
        </row>
        <row r="5461">
          <cell r="T5461">
            <v>12</v>
          </cell>
        </row>
        <row r="5462">
          <cell r="T5462">
            <v>12</v>
          </cell>
        </row>
        <row r="5463">
          <cell r="T5463">
            <v>12</v>
          </cell>
        </row>
        <row r="5464">
          <cell r="T5464">
            <v>12</v>
          </cell>
        </row>
        <row r="5465">
          <cell r="T5465">
            <v>12</v>
          </cell>
        </row>
        <row r="5466">
          <cell r="T5466">
            <v>12</v>
          </cell>
        </row>
        <row r="5467">
          <cell r="T5467">
            <v>12</v>
          </cell>
        </row>
        <row r="5468">
          <cell r="T5468">
            <v>12</v>
          </cell>
        </row>
        <row r="5469">
          <cell r="T5469">
            <v>12</v>
          </cell>
        </row>
        <row r="5470">
          <cell r="T5470">
            <v>12</v>
          </cell>
        </row>
        <row r="5471">
          <cell r="T5471">
            <v>12</v>
          </cell>
        </row>
        <row r="5472">
          <cell r="T5472">
            <v>12</v>
          </cell>
        </row>
        <row r="5473">
          <cell r="T5473">
            <v>12</v>
          </cell>
        </row>
        <row r="5474">
          <cell r="T5474">
            <v>12</v>
          </cell>
        </row>
        <row r="5475">
          <cell r="T5475">
            <v>12</v>
          </cell>
        </row>
        <row r="5476">
          <cell r="T5476">
            <v>12</v>
          </cell>
        </row>
        <row r="5477">
          <cell r="T5477">
            <v>12</v>
          </cell>
        </row>
        <row r="5478">
          <cell r="T5478">
            <v>12</v>
          </cell>
        </row>
        <row r="5479">
          <cell r="T5479">
            <v>12</v>
          </cell>
        </row>
        <row r="5480">
          <cell r="T5480">
            <v>12</v>
          </cell>
        </row>
        <row r="5481">
          <cell r="T5481">
            <v>12</v>
          </cell>
        </row>
        <row r="5482">
          <cell r="T5482">
            <v>12</v>
          </cell>
        </row>
        <row r="5483">
          <cell r="T5483">
            <v>12</v>
          </cell>
        </row>
        <row r="5484">
          <cell r="T5484">
            <v>12</v>
          </cell>
        </row>
        <row r="5485">
          <cell r="T5485">
            <v>12</v>
          </cell>
        </row>
        <row r="5486">
          <cell r="T5486">
            <v>12</v>
          </cell>
        </row>
        <row r="5487">
          <cell r="T5487">
            <v>12</v>
          </cell>
        </row>
        <row r="5488">
          <cell r="T5488">
            <v>12</v>
          </cell>
        </row>
        <row r="5489">
          <cell r="T5489">
            <v>12</v>
          </cell>
        </row>
        <row r="5490">
          <cell r="T5490">
            <v>12</v>
          </cell>
        </row>
        <row r="5491">
          <cell r="T5491">
            <v>12</v>
          </cell>
        </row>
        <row r="5492">
          <cell r="T5492">
            <v>12</v>
          </cell>
        </row>
        <row r="5493">
          <cell r="T5493">
            <v>12</v>
          </cell>
        </row>
        <row r="5494">
          <cell r="T5494">
            <v>12</v>
          </cell>
        </row>
        <row r="5495">
          <cell r="T5495">
            <v>12</v>
          </cell>
        </row>
        <row r="5496">
          <cell r="T5496">
            <v>12</v>
          </cell>
        </row>
        <row r="5497">
          <cell r="T5497">
            <v>12</v>
          </cell>
        </row>
        <row r="5498">
          <cell r="T5498">
            <v>12</v>
          </cell>
        </row>
        <row r="5499">
          <cell r="T5499">
            <v>12</v>
          </cell>
        </row>
        <row r="5500">
          <cell r="T5500">
            <v>12</v>
          </cell>
        </row>
        <row r="5501">
          <cell r="T5501">
            <v>12</v>
          </cell>
        </row>
        <row r="5502">
          <cell r="T5502">
            <v>12</v>
          </cell>
        </row>
        <row r="5503">
          <cell r="T5503">
            <v>12</v>
          </cell>
        </row>
        <row r="5504">
          <cell r="T5504">
            <v>12</v>
          </cell>
        </row>
        <row r="5505">
          <cell r="T5505">
            <v>12</v>
          </cell>
        </row>
        <row r="5506">
          <cell r="T5506">
            <v>12</v>
          </cell>
        </row>
        <row r="5507">
          <cell r="T5507">
            <v>12</v>
          </cell>
        </row>
        <row r="5508">
          <cell r="T5508">
            <v>12</v>
          </cell>
        </row>
        <row r="5509">
          <cell r="T5509">
            <v>12</v>
          </cell>
        </row>
        <row r="5510">
          <cell r="T5510">
            <v>12</v>
          </cell>
        </row>
        <row r="5511">
          <cell r="T5511">
            <v>12</v>
          </cell>
        </row>
        <row r="5512">
          <cell r="T5512">
            <v>12</v>
          </cell>
        </row>
        <row r="5513">
          <cell r="T5513">
            <v>12</v>
          </cell>
        </row>
        <row r="5514">
          <cell r="T5514">
            <v>12</v>
          </cell>
        </row>
        <row r="5515">
          <cell r="T5515">
            <v>12</v>
          </cell>
        </row>
        <row r="5516">
          <cell r="T5516">
            <v>12</v>
          </cell>
        </row>
        <row r="5517">
          <cell r="T5517">
            <v>12</v>
          </cell>
        </row>
        <row r="5518">
          <cell r="T5518">
            <v>12</v>
          </cell>
        </row>
        <row r="5519">
          <cell r="T5519">
            <v>12</v>
          </cell>
        </row>
        <row r="5520">
          <cell r="T5520">
            <v>12</v>
          </cell>
        </row>
        <row r="5521">
          <cell r="T5521">
            <v>12</v>
          </cell>
        </row>
        <row r="5522">
          <cell r="T5522">
            <v>12</v>
          </cell>
        </row>
        <row r="5523">
          <cell r="T5523">
            <v>12</v>
          </cell>
        </row>
        <row r="5524">
          <cell r="T5524">
            <v>12</v>
          </cell>
        </row>
        <row r="5525">
          <cell r="T5525">
            <v>12</v>
          </cell>
        </row>
        <row r="5526">
          <cell r="T5526">
            <v>12</v>
          </cell>
        </row>
        <row r="5527">
          <cell r="T5527">
            <v>12</v>
          </cell>
        </row>
        <row r="5528">
          <cell r="T5528">
            <v>12</v>
          </cell>
        </row>
        <row r="5529">
          <cell r="T5529">
            <v>12</v>
          </cell>
        </row>
        <row r="5530">
          <cell r="T5530">
            <v>12</v>
          </cell>
        </row>
        <row r="5531">
          <cell r="T5531">
            <v>12</v>
          </cell>
        </row>
        <row r="5532">
          <cell r="T5532">
            <v>12</v>
          </cell>
        </row>
        <row r="5533">
          <cell r="T5533">
            <v>12</v>
          </cell>
        </row>
        <row r="5534">
          <cell r="T5534">
            <v>12</v>
          </cell>
        </row>
        <row r="5535">
          <cell r="T5535">
            <v>12</v>
          </cell>
        </row>
        <row r="5536">
          <cell r="T5536">
            <v>12</v>
          </cell>
        </row>
        <row r="5537">
          <cell r="T5537">
            <v>12</v>
          </cell>
        </row>
        <row r="5538">
          <cell r="T5538">
            <v>12</v>
          </cell>
        </row>
        <row r="5539">
          <cell r="T5539">
            <v>12</v>
          </cell>
        </row>
        <row r="5540">
          <cell r="T5540">
            <v>12</v>
          </cell>
        </row>
        <row r="5541">
          <cell r="T5541">
            <v>12</v>
          </cell>
        </row>
        <row r="5542">
          <cell r="T5542">
            <v>12</v>
          </cell>
        </row>
        <row r="5543">
          <cell r="T5543">
            <v>12</v>
          </cell>
        </row>
        <row r="5544">
          <cell r="T5544">
            <v>12</v>
          </cell>
        </row>
        <row r="5545">
          <cell r="T5545">
            <v>12</v>
          </cell>
        </row>
        <row r="5546">
          <cell r="T5546">
            <v>12</v>
          </cell>
        </row>
        <row r="5547">
          <cell r="T5547">
            <v>12</v>
          </cell>
        </row>
        <row r="5548">
          <cell r="T5548">
            <v>12</v>
          </cell>
        </row>
        <row r="5549">
          <cell r="T5549">
            <v>12</v>
          </cell>
        </row>
        <row r="5550">
          <cell r="T5550">
            <v>12</v>
          </cell>
        </row>
        <row r="5551">
          <cell r="T5551">
            <v>12</v>
          </cell>
        </row>
        <row r="5552">
          <cell r="T5552">
            <v>12</v>
          </cell>
        </row>
        <row r="5553">
          <cell r="T5553">
            <v>12</v>
          </cell>
        </row>
        <row r="5554">
          <cell r="T5554">
            <v>12</v>
          </cell>
        </row>
        <row r="5555">
          <cell r="T5555">
            <v>12</v>
          </cell>
        </row>
        <row r="5556">
          <cell r="T5556">
            <v>12</v>
          </cell>
        </row>
        <row r="5557">
          <cell r="T5557">
            <v>12</v>
          </cell>
        </row>
        <row r="5558">
          <cell r="T5558">
            <v>12</v>
          </cell>
        </row>
        <row r="5559">
          <cell r="T5559">
            <v>12</v>
          </cell>
        </row>
        <row r="5560">
          <cell r="T5560">
            <v>12</v>
          </cell>
        </row>
        <row r="5561">
          <cell r="T5561">
            <v>12</v>
          </cell>
        </row>
        <row r="5562">
          <cell r="T5562">
            <v>12</v>
          </cell>
        </row>
        <row r="5563">
          <cell r="T5563">
            <v>12</v>
          </cell>
        </row>
        <row r="5564">
          <cell r="T5564">
            <v>12</v>
          </cell>
        </row>
        <row r="5565">
          <cell r="T5565">
            <v>12</v>
          </cell>
        </row>
        <row r="5566">
          <cell r="T5566">
            <v>12</v>
          </cell>
        </row>
        <row r="5567">
          <cell r="T5567">
            <v>12</v>
          </cell>
        </row>
        <row r="5568">
          <cell r="T5568">
            <v>12</v>
          </cell>
        </row>
        <row r="5569">
          <cell r="T5569">
            <v>12</v>
          </cell>
        </row>
        <row r="5570">
          <cell r="T5570">
            <v>12</v>
          </cell>
        </row>
        <row r="5571">
          <cell r="T5571">
            <v>12</v>
          </cell>
        </row>
        <row r="5572">
          <cell r="T5572">
            <v>12</v>
          </cell>
        </row>
        <row r="5573">
          <cell r="T5573">
            <v>12</v>
          </cell>
        </row>
        <row r="5574">
          <cell r="T5574">
            <v>12</v>
          </cell>
        </row>
        <row r="5575">
          <cell r="T5575">
            <v>12</v>
          </cell>
        </row>
        <row r="5576">
          <cell r="T5576">
            <v>12</v>
          </cell>
        </row>
        <row r="5577">
          <cell r="T5577">
            <v>12</v>
          </cell>
        </row>
        <row r="5578">
          <cell r="T5578">
            <v>12</v>
          </cell>
        </row>
        <row r="5579">
          <cell r="T5579">
            <v>12</v>
          </cell>
        </row>
        <row r="5580">
          <cell r="T5580">
            <v>12</v>
          </cell>
        </row>
        <row r="5581">
          <cell r="T5581">
            <v>12</v>
          </cell>
        </row>
        <row r="5582">
          <cell r="T5582">
            <v>12</v>
          </cell>
        </row>
        <row r="5583">
          <cell r="T5583">
            <v>12</v>
          </cell>
        </row>
        <row r="5584">
          <cell r="T5584">
            <v>12</v>
          </cell>
        </row>
        <row r="5585">
          <cell r="T5585">
            <v>12</v>
          </cell>
        </row>
        <row r="5586">
          <cell r="T5586">
            <v>12</v>
          </cell>
        </row>
        <row r="5587">
          <cell r="T5587">
            <v>12</v>
          </cell>
        </row>
        <row r="5588">
          <cell r="T5588">
            <v>12</v>
          </cell>
        </row>
        <row r="5589">
          <cell r="T5589">
            <v>12</v>
          </cell>
        </row>
        <row r="5590">
          <cell r="T5590">
            <v>12</v>
          </cell>
        </row>
        <row r="5591">
          <cell r="T5591">
            <v>12</v>
          </cell>
        </row>
        <row r="5592">
          <cell r="T5592">
            <v>12</v>
          </cell>
        </row>
        <row r="5593">
          <cell r="T5593">
            <v>12</v>
          </cell>
        </row>
        <row r="5594">
          <cell r="T5594">
            <v>12</v>
          </cell>
        </row>
        <row r="5595">
          <cell r="T5595">
            <v>12</v>
          </cell>
        </row>
        <row r="5596">
          <cell r="T5596">
            <v>12</v>
          </cell>
        </row>
        <row r="5597">
          <cell r="T5597">
            <v>12</v>
          </cell>
        </row>
        <row r="5598">
          <cell r="T5598">
            <v>12</v>
          </cell>
        </row>
        <row r="5599">
          <cell r="T5599">
            <v>12</v>
          </cell>
        </row>
        <row r="5600">
          <cell r="T5600">
            <v>12</v>
          </cell>
        </row>
        <row r="5601">
          <cell r="T5601">
            <v>12</v>
          </cell>
        </row>
        <row r="5602">
          <cell r="T5602">
            <v>12</v>
          </cell>
        </row>
        <row r="5603">
          <cell r="T5603">
            <v>12</v>
          </cell>
        </row>
        <row r="5604">
          <cell r="T5604">
            <v>12</v>
          </cell>
        </row>
        <row r="5605">
          <cell r="T5605">
            <v>12</v>
          </cell>
        </row>
        <row r="5606">
          <cell r="T5606">
            <v>12</v>
          </cell>
        </row>
        <row r="5607">
          <cell r="T5607">
            <v>12</v>
          </cell>
        </row>
        <row r="5608">
          <cell r="T5608">
            <v>12</v>
          </cell>
        </row>
        <row r="5609">
          <cell r="T5609">
            <v>12</v>
          </cell>
        </row>
        <row r="5610">
          <cell r="T5610">
            <v>12</v>
          </cell>
        </row>
        <row r="5611">
          <cell r="T5611">
            <v>12</v>
          </cell>
        </row>
        <row r="5612">
          <cell r="T5612">
            <v>12</v>
          </cell>
        </row>
        <row r="5613">
          <cell r="T5613">
            <v>12</v>
          </cell>
        </row>
        <row r="5614">
          <cell r="T5614">
            <v>12</v>
          </cell>
        </row>
        <row r="5615">
          <cell r="T5615">
            <v>12</v>
          </cell>
        </row>
        <row r="5616">
          <cell r="T5616">
            <v>12</v>
          </cell>
        </row>
        <row r="5617">
          <cell r="T5617">
            <v>12</v>
          </cell>
        </row>
        <row r="5618">
          <cell r="T5618">
            <v>12</v>
          </cell>
        </row>
        <row r="5619">
          <cell r="T5619">
            <v>12</v>
          </cell>
        </row>
        <row r="5620">
          <cell r="T5620">
            <v>12</v>
          </cell>
        </row>
        <row r="5621">
          <cell r="T5621">
            <v>12</v>
          </cell>
        </row>
        <row r="5622">
          <cell r="T5622">
            <v>12</v>
          </cell>
        </row>
        <row r="5623">
          <cell r="T5623">
            <v>12</v>
          </cell>
        </row>
        <row r="5624">
          <cell r="T5624">
            <v>12</v>
          </cell>
        </row>
        <row r="5625">
          <cell r="T5625">
            <v>12</v>
          </cell>
        </row>
        <row r="5626">
          <cell r="T5626">
            <v>12</v>
          </cell>
        </row>
        <row r="5627">
          <cell r="T5627">
            <v>12</v>
          </cell>
        </row>
        <row r="5628">
          <cell r="T5628">
            <v>12</v>
          </cell>
        </row>
        <row r="5629">
          <cell r="T5629">
            <v>12</v>
          </cell>
        </row>
        <row r="5630">
          <cell r="T5630">
            <v>12</v>
          </cell>
        </row>
        <row r="5631">
          <cell r="T5631">
            <v>12</v>
          </cell>
        </row>
        <row r="5632">
          <cell r="T5632">
            <v>12</v>
          </cell>
        </row>
        <row r="5633">
          <cell r="T5633">
            <v>12</v>
          </cell>
        </row>
        <row r="5634">
          <cell r="T5634">
            <v>12</v>
          </cell>
        </row>
        <row r="5635">
          <cell r="T5635">
            <v>12</v>
          </cell>
        </row>
        <row r="5636">
          <cell r="T5636">
            <v>12</v>
          </cell>
        </row>
        <row r="5637">
          <cell r="T5637">
            <v>12</v>
          </cell>
        </row>
        <row r="5638">
          <cell r="T5638">
            <v>12</v>
          </cell>
        </row>
        <row r="5639">
          <cell r="T5639">
            <v>12</v>
          </cell>
        </row>
        <row r="5640">
          <cell r="T5640">
            <v>12</v>
          </cell>
        </row>
        <row r="5641">
          <cell r="T5641">
            <v>12</v>
          </cell>
        </row>
        <row r="5642">
          <cell r="T5642">
            <v>12</v>
          </cell>
        </row>
        <row r="5643">
          <cell r="T5643">
            <v>12</v>
          </cell>
        </row>
        <row r="5644">
          <cell r="T5644">
            <v>12</v>
          </cell>
        </row>
        <row r="5645">
          <cell r="T5645">
            <v>12</v>
          </cell>
        </row>
        <row r="5646">
          <cell r="T5646">
            <v>12</v>
          </cell>
        </row>
        <row r="5647">
          <cell r="T5647">
            <v>12</v>
          </cell>
        </row>
        <row r="5648">
          <cell r="T5648">
            <v>12</v>
          </cell>
        </row>
        <row r="5649">
          <cell r="T5649">
            <v>12</v>
          </cell>
        </row>
        <row r="5650">
          <cell r="T5650">
            <v>12</v>
          </cell>
        </row>
        <row r="5651">
          <cell r="T5651">
            <v>12</v>
          </cell>
        </row>
        <row r="5652">
          <cell r="T5652">
            <v>12</v>
          </cell>
        </row>
        <row r="5653">
          <cell r="T5653">
            <v>12</v>
          </cell>
        </row>
        <row r="5654">
          <cell r="T5654">
            <v>12</v>
          </cell>
        </row>
        <row r="5655">
          <cell r="T5655">
            <v>12</v>
          </cell>
        </row>
        <row r="5656">
          <cell r="T5656">
            <v>12</v>
          </cell>
        </row>
        <row r="5657">
          <cell r="T5657">
            <v>12</v>
          </cell>
        </row>
        <row r="5658">
          <cell r="T5658">
            <v>12</v>
          </cell>
        </row>
        <row r="5659">
          <cell r="T5659">
            <v>12</v>
          </cell>
        </row>
        <row r="5660">
          <cell r="T5660">
            <v>12</v>
          </cell>
        </row>
        <row r="5661">
          <cell r="T5661">
            <v>12</v>
          </cell>
        </row>
        <row r="5662">
          <cell r="T5662">
            <v>12</v>
          </cell>
        </row>
        <row r="5663">
          <cell r="T5663">
            <v>12</v>
          </cell>
        </row>
        <row r="5664">
          <cell r="T5664">
            <v>12</v>
          </cell>
        </row>
        <row r="5665">
          <cell r="T5665">
            <v>12</v>
          </cell>
        </row>
        <row r="5666">
          <cell r="T5666">
            <v>12</v>
          </cell>
        </row>
        <row r="5667">
          <cell r="T5667">
            <v>12</v>
          </cell>
        </row>
        <row r="5668">
          <cell r="T5668">
            <v>12</v>
          </cell>
        </row>
        <row r="5669">
          <cell r="T5669">
            <v>12</v>
          </cell>
        </row>
        <row r="5670">
          <cell r="T5670">
            <v>12</v>
          </cell>
        </row>
        <row r="5671">
          <cell r="T5671">
            <v>12</v>
          </cell>
        </row>
        <row r="5672">
          <cell r="T5672">
            <v>12</v>
          </cell>
        </row>
        <row r="5673">
          <cell r="T5673">
            <v>12</v>
          </cell>
        </row>
        <row r="5674">
          <cell r="T5674">
            <v>12</v>
          </cell>
        </row>
        <row r="5675">
          <cell r="T5675">
            <v>12</v>
          </cell>
        </row>
        <row r="5676">
          <cell r="T5676">
            <v>12</v>
          </cell>
        </row>
        <row r="5677">
          <cell r="T5677">
            <v>12</v>
          </cell>
        </row>
        <row r="5678">
          <cell r="T5678">
            <v>12</v>
          </cell>
        </row>
        <row r="5679">
          <cell r="T5679">
            <v>12</v>
          </cell>
        </row>
        <row r="5680">
          <cell r="T5680">
            <v>12</v>
          </cell>
        </row>
        <row r="5681">
          <cell r="T5681">
            <v>12</v>
          </cell>
        </row>
        <row r="5682">
          <cell r="T5682">
            <v>12</v>
          </cell>
        </row>
        <row r="5683">
          <cell r="T5683">
            <v>12</v>
          </cell>
        </row>
        <row r="5684">
          <cell r="T5684">
            <v>12</v>
          </cell>
        </row>
        <row r="5685">
          <cell r="T5685">
            <v>12</v>
          </cell>
        </row>
        <row r="5686">
          <cell r="T5686">
            <v>12</v>
          </cell>
        </row>
        <row r="5687">
          <cell r="T5687">
            <v>12</v>
          </cell>
        </row>
        <row r="5688">
          <cell r="T5688">
            <v>12</v>
          </cell>
        </row>
        <row r="5689">
          <cell r="T5689">
            <v>12</v>
          </cell>
        </row>
        <row r="5690">
          <cell r="T5690">
            <v>12</v>
          </cell>
        </row>
        <row r="5691">
          <cell r="T5691">
            <v>12</v>
          </cell>
        </row>
        <row r="5692">
          <cell r="T5692">
            <v>12</v>
          </cell>
        </row>
        <row r="5693">
          <cell r="T5693">
            <v>12</v>
          </cell>
        </row>
        <row r="5694">
          <cell r="T5694">
            <v>12</v>
          </cell>
        </row>
        <row r="5695">
          <cell r="T5695">
            <v>12</v>
          </cell>
        </row>
        <row r="5696">
          <cell r="T5696">
            <v>12</v>
          </cell>
        </row>
        <row r="5697">
          <cell r="T5697">
            <v>12</v>
          </cell>
        </row>
        <row r="5698">
          <cell r="T5698">
            <v>12</v>
          </cell>
        </row>
        <row r="5699">
          <cell r="T5699">
            <v>12</v>
          </cell>
        </row>
        <row r="5700">
          <cell r="T5700">
            <v>12</v>
          </cell>
        </row>
        <row r="5701">
          <cell r="T5701">
            <v>12</v>
          </cell>
        </row>
        <row r="5702">
          <cell r="T5702">
            <v>12</v>
          </cell>
        </row>
        <row r="5703">
          <cell r="T5703">
            <v>12</v>
          </cell>
        </row>
        <row r="5704">
          <cell r="T5704">
            <v>12</v>
          </cell>
        </row>
        <row r="5705">
          <cell r="T5705">
            <v>12</v>
          </cell>
        </row>
        <row r="5706">
          <cell r="T5706">
            <v>12</v>
          </cell>
        </row>
        <row r="5707">
          <cell r="T5707">
            <v>12</v>
          </cell>
        </row>
        <row r="5708">
          <cell r="T5708">
            <v>12</v>
          </cell>
        </row>
        <row r="5709">
          <cell r="T5709">
            <v>12</v>
          </cell>
        </row>
        <row r="5710">
          <cell r="T5710">
            <v>12</v>
          </cell>
        </row>
        <row r="5711">
          <cell r="T5711">
            <v>12</v>
          </cell>
        </row>
        <row r="5712">
          <cell r="T5712">
            <v>12</v>
          </cell>
        </row>
        <row r="5713">
          <cell r="T5713">
            <v>12</v>
          </cell>
        </row>
        <row r="5714">
          <cell r="T5714">
            <v>12</v>
          </cell>
        </row>
        <row r="5715">
          <cell r="T5715">
            <v>12</v>
          </cell>
        </row>
        <row r="5716">
          <cell r="T5716">
            <v>12</v>
          </cell>
        </row>
        <row r="5717">
          <cell r="T5717">
            <v>12</v>
          </cell>
        </row>
        <row r="5718">
          <cell r="T5718">
            <v>12</v>
          </cell>
        </row>
        <row r="5719">
          <cell r="T5719">
            <v>12</v>
          </cell>
        </row>
        <row r="5720">
          <cell r="T5720">
            <v>12</v>
          </cell>
        </row>
        <row r="5721">
          <cell r="T5721">
            <v>12</v>
          </cell>
        </row>
        <row r="5722">
          <cell r="T5722">
            <v>12</v>
          </cell>
        </row>
        <row r="5723">
          <cell r="T5723">
            <v>12</v>
          </cell>
        </row>
        <row r="5724">
          <cell r="T5724">
            <v>12</v>
          </cell>
        </row>
        <row r="5725">
          <cell r="T5725">
            <v>12</v>
          </cell>
        </row>
        <row r="5726">
          <cell r="T5726">
            <v>12</v>
          </cell>
        </row>
        <row r="5727">
          <cell r="T5727">
            <v>12</v>
          </cell>
        </row>
        <row r="5728">
          <cell r="T5728">
            <v>12</v>
          </cell>
        </row>
        <row r="5729">
          <cell r="T5729">
            <v>12</v>
          </cell>
        </row>
        <row r="5730">
          <cell r="T5730">
            <v>12</v>
          </cell>
        </row>
        <row r="5731">
          <cell r="T5731">
            <v>12</v>
          </cell>
        </row>
        <row r="5732">
          <cell r="T5732">
            <v>12</v>
          </cell>
        </row>
        <row r="5733">
          <cell r="T5733">
            <v>12</v>
          </cell>
        </row>
        <row r="5734">
          <cell r="T5734">
            <v>12</v>
          </cell>
        </row>
        <row r="5735">
          <cell r="T5735">
            <v>12</v>
          </cell>
        </row>
        <row r="5736">
          <cell r="T5736">
            <v>12</v>
          </cell>
        </row>
        <row r="5737">
          <cell r="T5737">
            <v>12</v>
          </cell>
        </row>
        <row r="5738">
          <cell r="T5738">
            <v>12</v>
          </cell>
        </row>
        <row r="5739">
          <cell r="T5739">
            <v>12</v>
          </cell>
        </row>
        <row r="5740">
          <cell r="T5740">
            <v>12</v>
          </cell>
        </row>
        <row r="5741">
          <cell r="T5741">
            <v>12</v>
          </cell>
        </row>
        <row r="5742">
          <cell r="T5742">
            <v>12</v>
          </cell>
        </row>
        <row r="5743">
          <cell r="T5743">
            <v>12</v>
          </cell>
        </row>
        <row r="5744">
          <cell r="T5744">
            <v>12</v>
          </cell>
        </row>
        <row r="5745">
          <cell r="T5745">
            <v>12</v>
          </cell>
        </row>
        <row r="5746">
          <cell r="T5746">
            <v>12</v>
          </cell>
        </row>
        <row r="5747">
          <cell r="T5747">
            <v>12</v>
          </cell>
        </row>
        <row r="5748">
          <cell r="T5748">
            <v>12</v>
          </cell>
        </row>
        <row r="5749">
          <cell r="T5749">
            <v>12</v>
          </cell>
        </row>
        <row r="5750">
          <cell r="T5750">
            <v>12</v>
          </cell>
        </row>
        <row r="5751">
          <cell r="T5751">
            <v>12</v>
          </cell>
        </row>
        <row r="5752">
          <cell r="T5752">
            <v>12</v>
          </cell>
        </row>
        <row r="5753">
          <cell r="T5753">
            <v>12</v>
          </cell>
        </row>
        <row r="5754">
          <cell r="T5754">
            <v>12</v>
          </cell>
        </row>
        <row r="5755">
          <cell r="T5755">
            <v>12</v>
          </cell>
        </row>
        <row r="5756">
          <cell r="T5756">
            <v>12</v>
          </cell>
        </row>
        <row r="5757">
          <cell r="T5757">
            <v>12</v>
          </cell>
        </row>
        <row r="5758">
          <cell r="T5758">
            <v>12</v>
          </cell>
        </row>
        <row r="5759">
          <cell r="T5759">
            <v>12</v>
          </cell>
        </row>
        <row r="5760">
          <cell r="T5760">
            <v>12</v>
          </cell>
        </row>
        <row r="5761">
          <cell r="T5761">
            <v>12</v>
          </cell>
        </row>
        <row r="5762">
          <cell r="T5762">
            <v>12</v>
          </cell>
        </row>
        <row r="5763">
          <cell r="T5763">
            <v>12</v>
          </cell>
        </row>
        <row r="5764">
          <cell r="T5764">
            <v>12</v>
          </cell>
        </row>
        <row r="5765">
          <cell r="T5765">
            <v>12</v>
          </cell>
        </row>
        <row r="5766">
          <cell r="T5766">
            <v>12</v>
          </cell>
        </row>
        <row r="5767">
          <cell r="T5767">
            <v>12</v>
          </cell>
        </row>
        <row r="5768">
          <cell r="T5768">
            <v>12</v>
          </cell>
        </row>
        <row r="5769">
          <cell r="T5769">
            <v>12</v>
          </cell>
        </row>
        <row r="5770">
          <cell r="T5770">
            <v>12</v>
          </cell>
        </row>
        <row r="5771">
          <cell r="T5771">
            <v>12</v>
          </cell>
        </row>
        <row r="5772">
          <cell r="T5772">
            <v>12</v>
          </cell>
        </row>
        <row r="5773">
          <cell r="T5773">
            <v>12</v>
          </cell>
        </row>
        <row r="5774">
          <cell r="T5774">
            <v>12</v>
          </cell>
        </row>
        <row r="5775">
          <cell r="T5775">
            <v>12</v>
          </cell>
        </row>
        <row r="5776">
          <cell r="T5776">
            <v>12</v>
          </cell>
        </row>
        <row r="5777">
          <cell r="T5777">
            <v>12</v>
          </cell>
        </row>
        <row r="5778">
          <cell r="T5778">
            <v>12</v>
          </cell>
        </row>
        <row r="5779">
          <cell r="T5779">
            <v>12</v>
          </cell>
        </row>
        <row r="5780">
          <cell r="T5780">
            <v>12</v>
          </cell>
        </row>
        <row r="5781">
          <cell r="T5781">
            <v>12</v>
          </cell>
        </row>
        <row r="5782">
          <cell r="T5782">
            <v>12</v>
          </cell>
        </row>
        <row r="5783">
          <cell r="T5783">
            <v>12</v>
          </cell>
        </row>
        <row r="5784">
          <cell r="T5784">
            <v>12</v>
          </cell>
        </row>
        <row r="5785">
          <cell r="T5785">
            <v>12</v>
          </cell>
        </row>
        <row r="5786">
          <cell r="T5786">
            <v>12</v>
          </cell>
        </row>
        <row r="5787">
          <cell r="T5787">
            <v>12</v>
          </cell>
        </row>
        <row r="5788">
          <cell r="T5788">
            <v>12</v>
          </cell>
        </row>
        <row r="5789">
          <cell r="T5789">
            <v>12</v>
          </cell>
        </row>
        <row r="5790">
          <cell r="T5790">
            <v>12</v>
          </cell>
        </row>
        <row r="5791">
          <cell r="T5791">
            <v>12</v>
          </cell>
        </row>
        <row r="5792">
          <cell r="T5792">
            <v>12</v>
          </cell>
        </row>
        <row r="5793">
          <cell r="T5793">
            <v>12</v>
          </cell>
        </row>
        <row r="5794">
          <cell r="T5794">
            <v>12</v>
          </cell>
        </row>
        <row r="5795">
          <cell r="T5795">
            <v>12</v>
          </cell>
        </row>
        <row r="5796">
          <cell r="T5796">
            <v>12</v>
          </cell>
        </row>
        <row r="5797">
          <cell r="T5797">
            <v>12</v>
          </cell>
        </row>
        <row r="5798">
          <cell r="T5798">
            <v>12</v>
          </cell>
        </row>
        <row r="5799">
          <cell r="T5799">
            <v>12</v>
          </cell>
        </row>
        <row r="5800">
          <cell r="T5800">
            <v>12</v>
          </cell>
        </row>
        <row r="5801">
          <cell r="T5801">
            <v>12</v>
          </cell>
        </row>
        <row r="5802">
          <cell r="T5802">
            <v>12</v>
          </cell>
        </row>
        <row r="5803">
          <cell r="T5803">
            <v>12</v>
          </cell>
        </row>
        <row r="5804">
          <cell r="T5804">
            <v>12</v>
          </cell>
        </row>
        <row r="5805">
          <cell r="T5805">
            <v>12</v>
          </cell>
        </row>
        <row r="5806">
          <cell r="T5806">
            <v>12</v>
          </cell>
        </row>
        <row r="5807">
          <cell r="T5807">
            <v>12</v>
          </cell>
        </row>
        <row r="5808">
          <cell r="T5808">
            <v>12</v>
          </cell>
        </row>
        <row r="5809">
          <cell r="T5809">
            <v>12</v>
          </cell>
        </row>
        <row r="5810">
          <cell r="T5810">
            <v>12</v>
          </cell>
        </row>
        <row r="5811">
          <cell r="T5811">
            <v>12</v>
          </cell>
        </row>
        <row r="5812">
          <cell r="T5812">
            <v>12</v>
          </cell>
        </row>
        <row r="5813">
          <cell r="T5813">
            <v>12</v>
          </cell>
        </row>
        <row r="5814">
          <cell r="T5814">
            <v>12</v>
          </cell>
        </row>
        <row r="5815">
          <cell r="T5815">
            <v>12</v>
          </cell>
        </row>
        <row r="5816">
          <cell r="T5816">
            <v>12</v>
          </cell>
        </row>
        <row r="5817">
          <cell r="T5817">
            <v>12</v>
          </cell>
        </row>
        <row r="5818">
          <cell r="T5818">
            <v>12</v>
          </cell>
        </row>
        <row r="5819">
          <cell r="T5819">
            <v>12</v>
          </cell>
        </row>
        <row r="5820">
          <cell r="T5820">
            <v>12</v>
          </cell>
        </row>
        <row r="5821">
          <cell r="T5821">
            <v>12</v>
          </cell>
        </row>
        <row r="5822">
          <cell r="T5822">
            <v>12</v>
          </cell>
        </row>
        <row r="5823">
          <cell r="T5823">
            <v>12</v>
          </cell>
        </row>
        <row r="5824">
          <cell r="T5824">
            <v>12</v>
          </cell>
        </row>
        <row r="5825">
          <cell r="T5825">
            <v>12</v>
          </cell>
        </row>
        <row r="5826">
          <cell r="T5826">
            <v>12</v>
          </cell>
        </row>
        <row r="5827">
          <cell r="T5827">
            <v>12</v>
          </cell>
        </row>
        <row r="5828">
          <cell r="T5828">
            <v>12</v>
          </cell>
        </row>
        <row r="5829">
          <cell r="T5829">
            <v>12</v>
          </cell>
        </row>
        <row r="5830">
          <cell r="T5830">
            <v>12</v>
          </cell>
        </row>
        <row r="5831">
          <cell r="T5831">
            <v>12</v>
          </cell>
        </row>
        <row r="5832">
          <cell r="T5832">
            <v>12</v>
          </cell>
        </row>
        <row r="5833">
          <cell r="T5833">
            <v>12</v>
          </cell>
        </row>
        <row r="5834">
          <cell r="T5834">
            <v>12</v>
          </cell>
        </row>
        <row r="5835">
          <cell r="T5835">
            <v>12</v>
          </cell>
        </row>
        <row r="5836">
          <cell r="T5836">
            <v>12</v>
          </cell>
        </row>
        <row r="5837">
          <cell r="T5837">
            <v>12</v>
          </cell>
        </row>
        <row r="5838">
          <cell r="T5838">
            <v>12</v>
          </cell>
        </row>
        <row r="5839">
          <cell r="T5839">
            <v>12</v>
          </cell>
        </row>
        <row r="5840">
          <cell r="T5840">
            <v>12</v>
          </cell>
        </row>
        <row r="5841">
          <cell r="T5841">
            <v>12</v>
          </cell>
        </row>
        <row r="5842">
          <cell r="T5842">
            <v>12</v>
          </cell>
        </row>
        <row r="5843">
          <cell r="T5843">
            <v>12</v>
          </cell>
        </row>
        <row r="5844">
          <cell r="T5844">
            <v>12</v>
          </cell>
        </row>
        <row r="5845">
          <cell r="T5845">
            <v>12</v>
          </cell>
        </row>
        <row r="5846">
          <cell r="T5846">
            <v>12</v>
          </cell>
        </row>
        <row r="5847">
          <cell r="T5847">
            <v>12</v>
          </cell>
        </row>
        <row r="5848">
          <cell r="T5848">
            <v>12</v>
          </cell>
        </row>
        <row r="5849">
          <cell r="T5849">
            <v>12</v>
          </cell>
        </row>
        <row r="5850">
          <cell r="T5850">
            <v>12</v>
          </cell>
        </row>
        <row r="5851">
          <cell r="T5851">
            <v>12</v>
          </cell>
        </row>
        <row r="5852">
          <cell r="T5852">
            <v>12</v>
          </cell>
        </row>
        <row r="5853">
          <cell r="T5853">
            <v>12</v>
          </cell>
        </row>
        <row r="5854">
          <cell r="T5854">
            <v>12</v>
          </cell>
        </row>
        <row r="5855">
          <cell r="T5855">
            <v>12</v>
          </cell>
        </row>
        <row r="5856">
          <cell r="T5856">
            <v>12</v>
          </cell>
        </row>
        <row r="5857">
          <cell r="T5857">
            <v>12</v>
          </cell>
        </row>
        <row r="5858">
          <cell r="T5858">
            <v>12</v>
          </cell>
        </row>
        <row r="5859">
          <cell r="T5859">
            <v>12</v>
          </cell>
        </row>
        <row r="5860">
          <cell r="T5860">
            <v>12</v>
          </cell>
        </row>
        <row r="5861">
          <cell r="T5861">
            <v>12</v>
          </cell>
        </row>
        <row r="5862">
          <cell r="T5862">
            <v>12</v>
          </cell>
        </row>
        <row r="5863">
          <cell r="T5863">
            <v>12</v>
          </cell>
        </row>
        <row r="5864">
          <cell r="T5864">
            <v>12</v>
          </cell>
        </row>
        <row r="5865">
          <cell r="T5865">
            <v>12</v>
          </cell>
        </row>
        <row r="5866">
          <cell r="T5866">
            <v>12</v>
          </cell>
        </row>
        <row r="5867">
          <cell r="T5867">
            <v>12</v>
          </cell>
        </row>
        <row r="5868">
          <cell r="T5868">
            <v>12</v>
          </cell>
        </row>
        <row r="5869">
          <cell r="T5869">
            <v>12</v>
          </cell>
        </row>
        <row r="5870">
          <cell r="T5870">
            <v>12</v>
          </cell>
        </row>
        <row r="5871">
          <cell r="T5871">
            <v>12</v>
          </cell>
        </row>
        <row r="5872">
          <cell r="T5872">
            <v>12</v>
          </cell>
        </row>
        <row r="5873">
          <cell r="T5873">
            <v>12</v>
          </cell>
        </row>
        <row r="5874">
          <cell r="T5874">
            <v>12</v>
          </cell>
        </row>
        <row r="5875">
          <cell r="T5875">
            <v>12</v>
          </cell>
        </row>
        <row r="5876">
          <cell r="T5876">
            <v>12</v>
          </cell>
        </row>
        <row r="5877">
          <cell r="T5877">
            <v>12</v>
          </cell>
        </row>
        <row r="5878">
          <cell r="T5878">
            <v>12</v>
          </cell>
        </row>
        <row r="5879">
          <cell r="T5879">
            <v>12</v>
          </cell>
        </row>
        <row r="5880">
          <cell r="T5880">
            <v>12</v>
          </cell>
        </row>
        <row r="5881">
          <cell r="T5881">
            <v>12</v>
          </cell>
        </row>
        <row r="5882">
          <cell r="T5882">
            <v>12</v>
          </cell>
        </row>
        <row r="5883">
          <cell r="T5883">
            <v>12</v>
          </cell>
        </row>
        <row r="5884">
          <cell r="T5884">
            <v>12</v>
          </cell>
        </row>
        <row r="5885">
          <cell r="T5885">
            <v>12</v>
          </cell>
        </row>
        <row r="5886">
          <cell r="T5886">
            <v>12</v>
          </cell>
        </row>
        <row r="5887">
          <cell r="T5887">
            <v>12</v>
          </cell>
        </row>
        <row r="5888">
          <cell r="T5888">
            <v>12</v>
          </cell>
        </row>
        <row r="5889">
          <cell r="T5889">
            <v>12</v>
          </cell>
        </row>
        <row r="5890">
          <cell r="T5890">
            <v>12</v>
          </cell>
        </row>
        <row r="5891">
          <cell r="T5891">
            <v>12</v>
          </cell>
        </row>
        <row r="5892">
          <cell r="T5892">
            <v>12</v>
          </cell>
        </row>
        <row r="5893">
          <cell r="T5893">
            <v>12</v>
          </cell>
        </row>
        <row r="5894">
          <cell r="T5894">
            <v>12</v>
          </cell>
        </row>
        <row r="5895">
          <cell r="T5895">
            <v>12</v>
          </cell>
        </row>
        <row r="5896">
          <cell r="T5896">
            <v>12</v>
          </cell>
        </row>
        <row r="5897">
          <cell r="T5897">
            <v>12</v>
          </cell>
        </row>
        <row r="5898">
          <cell r="T5898">
            <v>12</v>
          </cell>
        </row>
        <row r="5899">
          <cell r="T5899">
            <v>12</v>
          </cell>
        </row>
        <row r="5900">
          <cell r="T5900">
            <v>12</v>
          </cell>
        </row>
        <row r="5901">
          <cell r="T5901">
            <v>12</v>
          </cell>
        </row>
        <row r="5902">
          <cell r="T5902">
            <v>12</v>
          </cell>
        </row>
        <row r="5903">
          <cell r="T5903">
            <v>12</v>
          </cell>
        </row>
        <row r="5904">
          <cell r="T5904">
            <v>12</v>
          </cell>
        </row>
        <row r="5905">
          <cell r="T5905">
            <v>12</v>
          </cell>
        </row>
        <row r="5906">
          <cell r="T5906">
            <v>12</v>
          </cell>
        </row>
        <row r="5907">
          <cell r="T5907">
            <v>12</v>
          </cell>
        </row>
        <row r="5908">
          <cell r="T5908">
            <v>12</v>
          </cell>
        </row>
        <row r="5909">
          <cell r="T5909">
            <v>12</v>
          </cell>
        </row>
        <row r="5910">
          <cell r="T5910">
            <v>12</v>
          </cell>
        </row>
        <row r="5911">
          <cell r="T5911">
            <v>12</v>
          </cell>
        </row>
        <row r="5912">
          <cell r="T5912">
            <v>12</v>
          </cell>
        </row>
        <row r="5913">
          <cell r="T5913">
            <v>12</v>
          </cell>
        </row>
        <row r="5914">
          <cell r="T5914">
            <v>12</v>
          </cell>
        </row>
        <row r="5915">
          <cell r="T5915">
            <v>12</v>
          </cell>
        </row>
        <row r="5916">
          <cell r="T5916">
            <v>12</v>
          </cell>
        </row>
        <row r="5917">
          <cell r="T5917">
            <v>12</v>
          </cell>
        </row>
        <row r="5918">
          <cell r="T5918">
            <v>12</v>
          </cell>
        </row>
        <row r="5919">
          <cell r="T5919">
            <v>12</v>
          </cell>
        </row>
        <row r="5920">
          <cell r="T5920">
            <v>12</v>
          </cell>
        </row>
        <row r="5921">
          <cell r="T5921">
            <v>12</v>
          </cell>
        </row>
        <row r="5922">
          <cell r="T5922">
            <v>12</v>
          </cell>
        </row>
        <row r="5923">
          <cell r="T5923">
            <v>12</v>
          </cell>
        </row>
        <row r="5924">
          <cell r="T5924">
            <v>12</v>
          </cell>
        </row>
        <row r="5925">
          <cell r="T5925">
            <v>12</v>
          </cell>
        </row>
        <row r="5926">
          <cell r="T5926">
            <v>12</v>
          </cell>
        </row>
        <row r="5927">
          <cell r="T5927">
            <v>12</v>
          </cell>
        </row>
        <row r="5928">
          <cell r="T5928">
            <v>12</v>
          </cell>
        </row>
        <row r="5929">
          <cell r="T5929">
            <v>12</v>
          </cell>
        </row>
        <row r="5930">
          <cell r="T5930">
            <v>12</v>
          </cell>
        </row>
        <row r="5931">
          <cell r="T5931">
            <v>12</v>
          </cell>
        </row>
        <row r="5932">
          <cell r="T5932">
            <v>12</v>
          </cell>
        </row>
        <row r="5933">
          <cell r="T5933">
            <v>12</v>
          </cell>
        </row>
        <row r="5934">
          <cell r="T5934">
            <v>12</v>
          </cell>
        </row>
        <row r="5935">
          <cell r="T5935">
            <v>12</v>
          </cell>
        </row>
        <row r="5936">
          <cell r="T5936">
            <v>12</v>
          </cell>
        </row>
        <row r="5937">
          <cell r="T5937">
            <v>12</v>
          </cell>
        </row>
        <row r="5938">
          <cell r="T5938">
            <v>12</v>
          </cell>
        </row>
        <row r="5939">
          <cell r="T5939">
            <v>12</v>
          </cell>
        </row>
        <row r="5940">
          <cell r="T5940">
            <v>12</v>
          </cell>
        </row>
        <row r="5941">
          <cell r="T5941">
            <v>12</v>
          </cell>
        </row>
        <row r="5942">
          <cell r="T5942">
            <v>12</v>
          </cell>
        </row>
        <row r="5943">
          <cell r="T5943">
            <v>12</v>
          </cell>
        </row>
        <row r="5944">
          <cell r="T5944">
            <v>12</v>
          </cell>
        </row>
        <row r="5945">
          <cell r="T5945">
            <v>12</v>
          </cell>
        </row>
        <row r="5946">
          <cell r="T5946">
            <v>12</v>
          </cell>
        </row>
        <row r="5947">
          <cell r="T5947">
            <v>12</v>
          </cell>
        </row>
        <row r="5948">
          <cell r="T5948">
            <v>12</v>
          </cell>
        </row>
        <row r="5949">
          <cell r="T5949">
            <v>12</v>
          </cell>
        </row>
        <row r="5950">
          <cell r="T5950">
            <v>12</v>
          </cell>
        </row>
        <row r="5951">
          <cell r="T5951">
            <v>12</v>
          </cell>
        </row>
        <row r="5952">
          <cell r="T5952">
            <v>12</v>
          </cell>
        </row>
        <row r="5953">
          <cell r="T5953">
            <v>12</v>
          </cell>
        </row>
        <row r="5954">
          <cell r="T5954">
            <v>12</v>
          </cell>
        </row>
        <row r="5955">
          <cell r="T5955">
            <v>12</v>
          </cell>
        </row>
        <row r="5956">
          <cell r="T5956">
            <v>12</v>
          </cell>
        </row>
        <row r="5957">
          <cell r="T5957">
            <v>12</v>
          </cell>
        </row>
        <row r="5958">
          <cell r="T5958">
            <v>12</v>
          </cell>
        </row>
        <row r="5959">
          <cell r="T5959">
            <v>12</v>
          </cell>
        </row>
        <row r="5960">
          <cell r="T5960">
            <v>12</v>
          </cell>
        </row>
        <row r="5961">
          <cell r="T5961">
            <v>12</v>
          </cell>
        </row>
        <row r="5962">
          <cell r="T5962">
            <v>12</v>
          </cell>
        </row>
        <row r="5963">
          <cell r="T5963">
            <v>12</v>
          </cell>
        </row>
        <row r="5964">
          <cell r="T5964">
            <v>12</v>
          </cell>
        </row>
        <row r="5965">
          <cell r="T5965">
            <v>12</v>
          </cell>
        </row>
        <row r="5966">
          <cell r="T5966">
            <v>12</v>
          </cell>
        </row>
        <row r="5967">
          <cell r="T5967">
            <v>12</v>
          </cell>
        </row>
        <row r="5968">
          <cell r="T5968">
            <v>12</v>
          </cell>
        </row>
        <row r="5969">
          <cell r="T5969">
            <v>12</v>
          </cell>
        </row>
        <row r="5970">
          <cell r="T5970">
            <v>12</v>
          </cell>
        </row>
        <row r="5971">
          <cell r="T5971">
            <v>12</v>
          </cell>
        </row>
        <row r="5972">
          <cell r="T5972">
            <v>12</v>
          </cell>
        </row>
        <row r="5973">
          <cell r="T5973">
            <v>12</v>
          </cell>
        </row>
        <row r="5974">
          <cell r="T5974">
            <v>12</v>
          </cell>
        </row>
        <row r="5975">
          <cell r="T5975">
            <v>12</v>
          </cell>
        </row>
        <row r="5976">
          <cell r="T5976">
            <v>12</v>
          </cell>
        </row>
        <row r="5977">
          <cell r="T5977">
            <v>12</v>
          </cell>
        </row>
        <row r="5978">
          <cell r="T5978">
            <v>12</v>
          </cell>
        </row>
        <row r="5979">
          <cell r="T5979">
            <v>12</v>
          </cell>
        </row>
        <row r="5980">
          <cell r="T5980">
            <v>12</v>
          </cell>
        </row>
        <row r="5981">
          <cell r="T5981">
            <v>12</v>
          </cell>
        </row>
        <row r="5982">
          <cell r="T5982">
            <v>12</v>
          </cell>
        </row>
        <row r="5983">
          <cell r="T5983">
            <v>12</v>
          </cell>
        </row>
        <row r="5984">
          <cell r="T5984">
            <v>12</v>
          </cell>
        </row>
        <row r="5985">
          <cell r="T5985">
            <v>12</v>
          </cell>
        </row>
        <row r="5986">
          <cell r="T5986">
            <v>12</v>
          </cell>
        </row>
        <row r="5987">
          <cell r="T5987">
            <v>12</v>
          </cell>
        </row>
        <row r="5988">
          <cell r="T5988">
            <v>12</v>
          </cell>
        </row>
        <row r="5989">
          <cell r="T5989">
            <v>12</v>
          </cell>
        </row>
        <row r="5990">
          <cell r="T5990">
            <v>12</v>
          </cell>
        </row>
        <row r="5991">
          <cell r="T5991">
            <v>12</v>
          </cell>
        </row>
        <row r="5992">
          <cell r="T5992">
            <v>12</v>
          </cell>
        </row>
        <row r="5993">
          <cell r="T5993">
            <v>12</v>
          </cell>
        </row>
        <row r="5994">
          <cell r="T5994">
            <v>12</v>
          </cell>
        </row>
        <row r="5995">
          <cell r="T5995">
            <v>12</v>
          </cell>
        </row>
        <row r="5996">
          <cell r="T5996">
            <v>12</v>
          </cell>
        </row>
        <row r="5997">
          <cell r="T5997">
            <v>12</v>
          </cell>
        </row>
        <row r="5998">
          <cell r="T5998">
            <v>12</v>
          </cell>
        </row>
        <row r="5999">
          <cell r="T5999">
            <v>12</v>
          </cell>
        </row>
        <row r="6000">
          <cell r="T6000">
            <v>12</v>
          </cell>
        </row>
        <row r="6001">
          <cell r="T6001">
            <v>12</v>
          </cell>
        </row>
        <row r="6002">
          <cell r="T6002">
            <v>12</v>
          </cell>
        </row>
        <row r="6003">
          <cell r="T6003">
            <v>12</v>
          </cell>
        </row>
        <row r="6004">
          <cell r="T6004">
            <v>12</v>
          </cell>
        </row>
        <row r="6005">
          <cell r="T6005">
            <v>12</v>
          </cell>
        </row>
        <row r="6006">
          <cell r="T6006">
            <v>12</v>
          </cell>
        </row>
        <row r="6007">
          <cell r="T6007">
            <v>12</v>
          </cell>
        </row>
        <row r="6008">
          <cell r="T6008">
            <v>12</v>
          </cell>
        </row>
        <row r="6009">
          <cell r="T6009">
            <v>12</v>
          </cell>
        </row>
        <row r="6010">
          <cell r="T6010">
            <v>12</v>
          </cell>
        </row>
        <row r="6011">
          <cell r="T6011">
            <v>12</v>
          </cell>
        </row>
        <row r="6012">
          <cell r="T6012">
            <v>12</v>
          </cell>
        </row>
        <row r="6013">
          <cell r="T6013">
            <v>12</v>
          </cell>
        </row>
        <row r="6014">
          <cell r="T6014">
            <v>12</v>
          </cell>
        </row>
        <row r="6015">
          <cell r="T6015">
            <v>12</v>
          </cell>
        </row>
        <row r="6016">
          <cell r="T6016">
            <v>12</v>
          </cell>
        </row>
        <row r="6017">
          <cell r="T6017">
            <v>12</v>
          </cell>
        </row>
        <row r="6018">
          <cell r="T6018">
            <v>12</v>
          </cell>
        </row>
        <row r="6019">
          <cell r="T6019">
            <v>12</v>
          </cell>
        </row>
        <row r="6020">
          <cell r="T6020">
            <v>12</v>
          </cell>
        </row>
        <row r="6021">
          <cell r="T6021">
            <v>12</v>
          </cell>
        </row>
        <row r="6022">
          <cell r="T6022">
            <v>12</v>
          </cell>
        </row>
        <row r="6023">
          <cell r="T6023">
            <v>12</v>
          </cell>
        </row>
        <row r="6024">
          <cell r="T6024">
            <v>12</v>
          </cell>
        </row>
        <row r="6025">
          <cell r="T6025">
            <v>12</v>
          </cell>
        </row>
        <row r="6026">
          <cell r="T6026">
            <v>12</v>
          </cell>
        </row>
        <row r="6027">
          <cell r="T6027">
            <v>12</v>
          </cell>
        </row>
        <row r="6028">
          <cell r="T6028">
            <v>12</v>
          </cell>
        </row>
        <row r="6029">
          <cell r="T6029">
            <v>12</v>
          </cell>
        </row>
        <row r="6030">
          <cell r="T6030">
            <v>12</v>
          </cell>
        </row>
        <row r="6031">
          <cell r="T6031">
            <v>12</v>
          </cell>
        </row>
        <row r="6032">
          <cell r="T6032">
            <v>12</v>
          </cell>
        </row>
        <row r="6033">
          <cell r="T6033">
            <v>12</v>
          </cell>
        </row>
        <row r="6034">
          <cell r="T6034">
            <v>12</v>
          </cell>
        </row>
        <row r="6035">
          <cell r="T6035">
            <v>12</v>
          </cell>
        </row>
        <row r="6036">
          <cell r="T6036">
            <v>12</v>
          </cell>
        </row>
        <row r="6037">
          <cell r="T6037">
            <v>12</v>
          </cell>
        </row>
        <row r="6038">
          <cell r="T6038">
            <v>12</v>
          </cell>
        </row>
        <row r="6039">
          <cell r="T6039">
            <v>12</v>
          </cell>
        </row>
        <row r="6040">
          <cell r="T6040">
            <v>12</v>
          </cell>
        </row>
        <row r="6041">
          <cell r="T6041">
            <v>12</v>
          </cell>
        </row>
        <row r="6042">
          <cell r="T6042">
            <v>12</v>
          </cell>
        </row>
        <row r="6043">
          <cell r="T6043">
            <v>12</v>
          </cell>
        </row>
        <row r="6044">
          <cell r="T6044">
            <v>12</v>
          </cell>
        </row>
        <row r="6045">
          <cell r="T6045">
            <v>12</v>
          </cell>
        </row>
        <row r="6046">
          <cell r="T6046">
            <v>12</v>
          </cell>
        </row>
        <row r="6047">
          <cell r="T6047">
            <v>12</v>
          </cell>
        </row>
        <row r="6048">
          <cell r="T6048">
            <v>12</v>
          </cell>
        </row>
        <row r="6049">
          <cell r="T6049">
            <v>12</v>
          </cell>
        </row>
        <row r="6050">
          <cell r="T6050">
            <v>12</v>
          </cell>
        </row>
        <row r="6051">
          <cell r="T6051">
            <v>12</v>
          </cell>
        </row>
        <row r="6052">
          <cell r="T6052">
            <v>12</v>
          </cell>
        </row>
        <row r="6053">
          <cell r="T6053">
            <v>12</v>
          </cell>
        </row>
        <row r="6054">
          <cell r="T6054">
            <v>12</v>
          </cell>
        </row>
        <row r="6055">
          <cell r="T6055">
            <v>12</v>
          </cell>
        </row>
        <row r="6056">
          <cell r="T6056">
            <v>12</v>
          </cell>
        </row>
        <row r="6057">
          <cell r="T6057">
            <v>12</v>
          </cell>
        </row>
        <row r="6058">
          <cell r="T6058">
            <v>12</v>
          </cell>
        </row>
        <row r="6059">
          <cell r="T6059">
            <v>12</v>
          </cell>
        </row>
        <row r="6060">
          <cell r="T6060">
            <v>12</v>
          </cell>
        </row>
        <row r="6061">
          <cell r="T6061">
            <v>12</v>
          </cell>
        </row>
        <row r="6062">
          <cell r="T6062">
            <v>12</v>
          </cell>
        </row>
        <row r="6063">
          <cell r="T6063">
            <v>12</v>
          </cell>
        </row>
        <row r="6064">
          <cell r="T6064">
            <v>12</v>
          </cell>
        </row>
        <row r="6065">
          <cell r="T6065">
            <v>12</v>
          </cell>
        </row>
        <row r="6066">
          <cell r="T6066">
            <v>12</v>
          </cell>
        </row>
        <row r="6067">
          <cell r="T6067">
            <v>12</v>
          </cell>
        </row>
        <row r="6068">
          <cell r="T6068">
            <v>12</v>
          </cell>
        </row>
        <row r="6069">
          <cell r="T6069">
            <v>12</v>
          </cell>
        </row>
        <row r="6070">
          <cell r="T6070">
            <v>12</v>
          </cell>
        </row>
        <row r="6071">
          <cell r="T6071">
            <v>12</v>
          </cell>
        </row>
        <row r="6072">
          <cell r="T6072">
            <v>12</v>
          </cell>
        </row>
        <row r="6073">
          <cell r="T6073">
            <v>12</v>
          </cell>
        </row>
        <row r="6074">
          <cell r="T6074">
            <v>12</v>
          </cell>
        </row>
        <row r="6075">
          <cell r="T6075">
            <v>12</v>
          </cell>
        </row>
        <row r="6076">
          <cell r="T6076">
            <v>12</v>
          </cell>
        </row>
        <row r="6077">
          <cell r="T6077">
            <v>12</v>
          </cell>
        </row>
        <row r="6078">
          <cell r="T6078">
            <v>12</v>
          </cell>
        </row>
        <row r="6079">
          <cell r="T6079">
            <v>12</v>
          </cell>
        </row>
        <row r="6080">
          <cell r="T6080">
            <v>12</v>
          </cell>
        </row>
        <row r="6081">
          <cell r="T6081">
            <v>12</v>
          </cell>
        </row>
        <row r="6082">
          <cell r="T6082">
            <v>12</v>
          </cell>
        </row>
        <row r="6083">
          <cell r="T6083">
            <v>12</v>
          </cell>
        </row>
        <row r="6084">
          <cell r="T6084">
            <v>12</v>
          </cell>
        </row>
        <row r="6085">
          <cell r="T6085">
            <v>12</v>
          </cell>
        </row>
        <row r="6086">
          <cell r="T6086">
            <v>12</v>
          </cell>
        </row>
        <row r="6087">
          <cell r="T6087">
            <v>12</v>
          </cell>
        </row>
        <row r="6088">
          <cell r="T6088">
            <v>12</v>
          </cell>
        </row>
        <row r="6089">
          <cell r="T6089">
            <v>12</v>
          </cell>
        </row>
        <row r="6090">
          <cell r="T6090">
            <v>12</v>
          </cell>
        </row>
        <row r="6091">
          <cell r="T6091">
            <v>12</v>
          </cell>
        </row>
        <row r="6092">
          <cell r="T6092">
            <v>12</v>
          </cell>
        </row>
        <row r="6093">
          <cell r="T6093">
            <v>12</v>
          </cell>
        </row>
        <row r="6094">
          <cell r="T6094">
            <v>12</v>
          </cell>
        </row>
        <row r="6095">
          <cell r="T6095">
            <v>12</v>
          </cell>
        </row>
        <row r="6096">
          <cell r="T6096">
            <v>12</v>
          </cell>
        </row>
        <row r="6097">
          <cell r="T6097">
            <v>12</v>
          </cell>
        </row>
        <row r="6098">
          <cell r="T6098">
            <v>12</v>
          </cell>
        </row>
        <row r="6099">
          <cell r="T6099">
            <v>12</v>
          </cell>
        </row>
        <row r="6100">
          <cell r="T6100">
            <v>12</v>
          </cell>
        </row>
        <row r="6101">
          <cell r="T6101">
            <v>12</v>
          </cell>
        </row>
        <row r="6102">
          <cell r="T6102">
            <v>12</v>
          </cell>
        </row>
        <row r="6103">
          <cell r="T6103">
            <v>12</v>
          </cell>
        </row>
        <row r="6104">
          <cell r="T6104">
            <v>12</v>
          </cell>
        </row>
        <row r="6105">
          <cell r="T6105">
            <v>12</v>
          </cell>
        </row>
        <row r="6106">
          <cell r="T6106">
            <v>12</v>
          </cell>
        </row>
        <row r="6107">
          <cell r="T6107">
            <v>12</v>
          </cell>
        </row>
        <row r="6108">
          <cell r="T6108">
            <v>12</v>
          </cell>
        </row>
        <row r="6109">
          <cell r="T6109">
            <v>12</v>
          </cell>
        </row>
        <row r="6110">
          <cell r="T6110">
            <v>12</v>
          </cell>
        </row>
        <row r="6111">
          <cell r="T6111">
            <v>12</v>
          </cell>
        </row>
        <row r="6112">
          <cell r="T6112">
            <v>12</v>
          </cell>
        </row>
        <row r="6113">
          <cell r="T6113">
            <v>12</v>
          </cell>
        </row>
        <row r="6114">
          <cell r="T6114">
            <v>12</v>
          </cell>
        </row>
        <row r="6115">
          <cell r="T6115">
            <v>12</v>
          </cell>
        </row>
        <row r="6116">
          <cell r="T6116">
            <v>12</v>
          </cell>
        </row>
        <row r="6117">
          <cell r="T6117">
            <v>12</v>
          </cell>
        </row>
        <row r="6118">
          <cell r="T6118">
            <v>12</v>
          </cell>
        </row>
        <row r="6119">
          <cell r="T6119">
            <v>12</v>
          </cell>
        </row>
        <row r="6120">
          <cell r="T6120">
            <v>12</v>
          </cell>
        </row>
        <row r="6121">
          <cell r="T6121">
            <v>12</v>
          </cell>
        </row>
        <row r="6122">
          <cell r="T6122">
            <v>12</v>
          </cell>
        </row>
        <row r="6123">
          <cell r="T6123">
            <v>12</v>
          </cell>
        </row>
        <row r="6124">
          <cell r="T6124">
            <v>12</v>
          </cell>
        </row>
        <row r="6125">
          <cell r="T6125">
            <v>12</v>
          </cell>
        </row>
        <row r="6126">
          <cell r="T6126">
            <v>12</v>
          </cell>
        </row>
        <row r="6127">
          <cell r="T6127">
            <v>12</v>
          </cell>
        </row>
        <row r="6128">
          <cell r="T6128">
            <v>12</v>
          </cell>
        </row>
        <row r="6129">
          <cell r="T6129">
            <v>12</v>
          </cell>
        </row>
        <row r="6130">
          <cell r="T6130">
            <v>12</v>
          </cell>
        </row>
        <row r="6131">
          <cell r="T6131">
            <v>12</v>
          </cell>
        </row>
        <row r="6132">
          <cell r="T6132">
            <v>12</v>
          </cell>
        </row>
        <row r="6133">
          <cell r="T6133">
            <v>12</v>
          </cell>
        </row>
        <row r="6134">
          <cell r="T6134">
            <v>12</v>
          </cell>
        </row>
        <row r="6135">
          <cell r="T6135">
            <v>12</v>
          </cell>
        </row>
        <row r="6136">
          <cell r="T6136">
            <v>12</v>
          </cell>
        </row>
        <row r="6137">
          <cell r="T6137">
            <v>12</v>
          </cell>
        </row>
        <row r="6138">
          <cell r="T6138">
            <v>12</v>
          </cell>
        </row>
        <row r="6139">
          <cell r="T6139">
            <v>12</v>
          </cell>
        </row>
        <row r="6140">
          <cell r="T6140">
            <v>12</v>
          </cell>
        </row>
        <row r="6141">
          <cell r="T6141">
            <v>12</v>
          </cell>
        </row>
        <row r="6142">
          <cell r="T6142">
            <v>12</v>
          </cell>
        </row>
        <row r="6143">
          <cell r="T6143">
            <v>12</v>
          </cell>
        </row>
        <row r="6144">
          <cell r="T6144">
            <v>12</v>
          </cell>
        </row>
        <row r="6145">
          <cell r="T6145">
            <v>12</v>
          </cell>
        </row>
        <row r="6146">
          <cell r="T6146">
            <v>12</v>
          </cell>
        </row>
        <row r="6147">
          <cell r="T6147">
            <v>12</v>
          </cell>
        </row>
        <row r="6148">
          <cell r="T6148">
            <v>12</v>
          </cell>
        </row>
        <row r="6149">
          <cell r="T6149">
            <v>12</v>
          </cell>
        </row>
        <row r="6150">
          <cell r="T6150">
            <v>12</v>
          </cell>
        </row>
        <row r="6151">
          <cell r="T6151">
            <v>12</v>
          </cell>
        </row>
        <row r="6152">
          <cell r="T6152">
            <v>12</v>
          </cell>
        </row>
        <row r="6153">
          <cell r="T6153">
            <v>12</v>
          </cell>
        </row>
        <row r="6154">
          <cell r="T6154">
            <v>12</v>
          </cell>
        </row>
        <row r="6155">
          <cell r="T6155">
            <v>12</v>
          </cell>
        </row>
        <row r="6156">
          <cell r="T6156">
            <v>12</v>
          </cell>
        </row>
        <row r="6157">
          <cell r="T6157">
            <v>12</v>
          </cell>
        </row>
        <row r="6158">
          <cell r="T6158">
            <v>12</v>
          </cell>
        </row>
        <row r="6159">
          <cell r="T6159">
            <v>12</v>
          </cell>
        </row>
        <row r="6160">
          <cell r="T6160">
            <v>12</v>
          </cell>
        </row>
        <row r="6161">
          <cell r="T6161">
            <v>12</v>
          </cell>
        </row>
        <row r="6162">
          <cell r="T6162">
            <v>12</v>
          </cell>
        </row>
        <row r="6163">
          <cell r="T6163">
            <v>12</v>
          </cell>
        </row>
        <row r="6164">
          <cell r="T6164">
            <v>12</v>
          </cell>
        </row>
        <row r="6165">
          <cell r="T6165">
            <v>12</v>
          </cell>
        </row>
        <row r="6166">
          <cell r="T6166">
            <v>12</v>
          </cell>
        </row>
        <row r="6167">
          <cell r="T6167">
            <v>12</v>
          </cell>
        </row>
        <row r="6168">
          <cell r="T6168">
            <v>12</v>
          </cell>
        </row>
        <row r="6169">
          <cell r="T6169">
            <v>12</v>
          </cell>
        </row>
        <row r="6170">
          <cell r="T6170">
            <v>12</v>
          </cell>
        </row>
        <row r="6171">
          <cell r="T6171">
            <v>12</v>
          </cell>
        </row>
        <row r="6172">
          <cell r="T6172">
            <v>12</v>
          </cell>
        </row>
        <row r="6173">
          <cell r="T6173">
            <v>12</v>
          </cell>
        </row>
        <row r="6174">
          <cell r="T6174">
            <v>12</v>
          </cell>
        </row>
        <row r="6175">
          <cell r="T6175">
            <v>12</v>
          </cell>
        </row>
        <row r="6176">
          <cell r="T6176">
            <v>12</v>
          </cell>
        </row>
        <row r="6177">
          <cell r="T6177">
            <v>12</v>
          </cell>
        </row>
        <row r="6178">
          <cell r="T6178">
            <v>12</v>
          </cell>
        </row>
        <row r="6179">
          <cell r="T6179">
            <v>12</v>
          </cell>
        </row>
        <row r="6180">
          <cell r="T6180">
            <v>12</v>
          </cell>
        </row>
        <row r="6181">
          <cell r="T6181">
            <v>12</v>
          </cell>
        </row>
        <row r="6182">
          <cell r="T6182">
            <v>12</v>
          </cell>
        </row>
        <row r="6183">
          <cell r="T6183">
            <v>12</v>
          </cell>
        </row>
        <row r="6184">
          <cell r="T6184">
            <v>12</v>
          </cell>
        </row>
        <row r="6185">
          <cell r="T6185">
            <v>12</v>
          </cell>
        </row>
        <row r="6186">
          <cell r="T6186">
            <v>12</v>
          </cell>
        </row>
        <row r="6187">
          <cell r="T6187">
            <v>12</v>
          </cell>
        </row>
        <row r="6188">
          <cell r="T6188">
            <v>12</v>
          </cell>
        </row>
        <row r="6189">
          <cell r="T6189">
            <v>12</v>
          </cell>
        </row>
        <row r="6190">
          <cell r="T6190">
            <v>12</v>
          </cell>
        </row>
        <row r="6191">
          <cell r="T6191">
            <v>12</v>
          </cell>
        </row>
        <row r="6192">
          <cell r="T6192">
            <v>12</v>
          </cell>
        </row>
        <row r="6193">
          <cell r="T6193">
            <v>12</v>
          </cell>
        </row>
        <row r="6194">
          <cell r="T6194">
            <v>12</v>
          </cell>
        </row>
        <row r="6195">
          <cell r="T6195">
            <v>12</v>
          </cell>
        </row>
        <row r="6196">
          <cell r="T6196">
            <v>12</v>
          </cell>
        </row>
        <row r="6197">
          <cell r="T6197">
            <v>12</v>
          </cell>
        </row>
        <row r="6198">
          <cell r="T6198">
            <v>12</v>
          </cell>
        </row>
        <row r="6199">
          <cell r="T6199">
            <v>12</v>
          </cell>
        </row>
        <row r="6200">
          <cell r="T6200">
            <v>12</v>
          </cell>
        </row>
        <row r="6201">
          <cell r="T6201">
            <v>12</v>
          </cell>
        </row>
        <row r="6202">
          <cell r="T6202">
            <v>12</v>
          </cell>
        </row>
        <row r="6203">
          <cell r="T6203">
            <v>12</v>
          </cell>
        </row>
        <row r="6204">
          <cell r="T6204">
            <v>12</v>
          </cell>
        </row>
        <row r="6205">
          <cell r="T6205">
            <v>12</v>
          </cell>
        </row>
        <row r="6206">
          <cell r="T6206">
            <v>12</v>
          </cell>
        </row>
        <row r="6207">
          <cell r="T6207">
            <v>12</v>
          </cell>
        </row>
        <row r="6208">
          <cell r="T6208">
            <v>12</v>
          </cell>
        </row>
        <row r="6209">
          <cell r="T6209">
            <v>12</v>
          </cell>
        </row>
        <row r="6210">
          <cell r="T6210">
            <v>12</v>
          </cell>
        </row>
        <row r="6211">
          <cell r="T6211">
            <v>12</v>
          </cell>
        </row>
        <row r="6212">
          <cell r="T6212">
            <v>12</v>
          </cell>
        </row>
        <row r="6213">
          <cell r="T6213">
            <v>12</v>
          </cell>
        </row>
        <row r="6214">
          <cell r="T6214">
            <v>12</v>
          </cell>
        </row>
        <row r="6215">
          <cell r="T6215">
            <v>12</v>
          </cell>
        </row>
        <row r="6216">
          <cell r="T6216">
            <v>12</v>
          </cell>
        </row>
        <row r="6217">
          <cell r="T6217">
            <v>12</v>
          </cell>
        </row>
        <row r="6218">
          <cell r="T6218">
            <v>12</v>
          </cell>
        </row>
        <row r="6219">
          <cell r="T6219">
            <v>12</v>
          </cell>
        </row>
        <row r="6220">
          <cell r="T6220">
            <v>12</v>
          </cell>
        </row>
        <row r="6221">
          <cell r="T6221">
            <v>12</v>
          </cell>
        </row>
        <row r="6222">
          <cell r="T6222">
            <v>12</v>
          </cell>
        </row>
        <row r="6223">
          <cell r="T6223">
            <v>12</v>
          </cell>
        </row>
        <row r="6224">
          <cell r="T6224">
            <v>12</v>
          </cell>
        </row>
        <row r="6225">
          <cell r="T6225">
            <v>12</v>
          </cell>
        </row>
        <row r="6226">
          <cell r="T6226">
            <v>12</v>
          </cell>
        </row>
        <row r="6227">
          <cell r="T6227">
            <v>12</v>
          </cell>
        </row>
        <row r="6228">
          <cell r="T6228">
            <v>12</v>
          </cell>
        </row>
        <row r="6229">
          <cell r="T6229">
            <v>12</v>
          </cell>
        </row>
        <row r="6230">
          <cell r="T6230">
            <v>12</v>
          </cell>
        </row>
        <row r="6231">
          <cell r="T6231">
            <v>12</v>
          </cell>
        </row>
        <row r="6232">
          <cell r="T6232">
            <v>12</v>
          </cell>
        </row>
        <row r="6233">
          <cell r="T6233">
            <v>12</v>
          </cell>
        </row>
        <row r="6234">
          <cell r="T6234">
            <v>12</v>
          </cell>
        </row>
        <row r="6235">
          <cell r="T6235">
            <v>12</v>
          </cell>
        </row>
        <row r="6236">
          <cell r="T6236">
            <v>12</v>
          </cell>
        </row>
        <row r="6237">
          <cell r="T6237">
            <v>12</v>
          </cell>
        </row>
        <row r="6238">
          <cell r="T6238">
            <v>12</v>
          </cell>
        </row>
        <row r="6239">
          <cell r="T6239">
            <v>12</v>
          </cell>
        </row>
        <row r="6240">
          <cell r="T6240">
            <v>12</v>
          </cell>
        </row>
        <row r="6241">
          <cell r="T6241">
            <v>12</v>
          </cell>
        </row>
        <row r="6242">
          <cell r="T6242">
            <v>12</v>
          </cell>
        </row>
        <row r="6243">
          <cell r="T6243">
            <v>12</v>
          </cell>
        </row>
        <row r="6244">
          <cell r="T6244">
            <v>12</v>
          </cell>
        </row>
        <row r="6245">
          <cell r="T6245">
            <v>12</v>
          </cell>
        </row>
        <row r="6246">
          <cell r="T6246">
            <v>12</v>
          </cell>
        </row>
        <row r="6247">
          <cell r="T6247">
            <v>12</v>
          </cell>
        </row>
        <row r="6248">
          <cell r="T6248">
            <v>12</v>
          </cell>
        </row>
        <row r="6249">
          <cell r="T6249">
            <v>12</v>
          </cell>
        </row>
        <row r="6250">
          <cell r="T6250">
            <v>12</v>
          </cell>
        </row>
        <row r="6251">
          <cell r="T6251">
            <v>12</v>
          </cell>
        </row>
        <row r="6252">
          <cell r="T6252">
            <v>12</v>
          </cell>
        </row>
        <row r="6253">
          <cell r="T6253">
            <v>12</v>
          </cell>
        </row>
        <row r="6254">
          <cell r="T6254">
            <v>12</v>
          </cell>
        </row>
        <row r="6255">
          <cell r="T6255">
            <v>12</v>
          </cell>
        </row>
        <row r="6256">
          <cell r="T6256">
            <v>12</v>
          </cell>
        </row>
        <row r="6257">
          <cell r="T6257">
            <v>12</v>
          </cell>
        </row>
        <row r="6258">
          <cell r="T6258">
            <v>12</v>
          </cell>
        </row>
        <row r="6259">
          <cell r="T6259">
            <v>12</v>
          </cell>
        </row>
        <row r="6260">
          <cell r="T6260">
            <v>12</v>
          </cell>
        </row>
        <row r="6261">
          <cell r="T6261">
            <v>12</v>
          </cell>
        </row>
        <row r="6262">
          <cell r="T6262">
            <v>12</v>
          </cell>
        </row>
        <row r="6263">
          <cell r="T6263">
            <v>12</v>
          </cell>
        </row>
        <row r="6264">
          <cell r="T6264">
            <v>12</v>
          </cell>
        </row>
        <row r="6265">
          <cell r="T6265">
            <v>12</v>
          </cell>
        </row>
        <row r="6266">
          <cell r="T6266">
            <v>12</v>
          </cell>
        </row>
        <row r="6267">
          <cell r="T6267">
            <v>12</v>
          </cell>
        </row>
        <row r="6268">
          <cell r="T6268">
            <v>12</v>
          </cell>
        </row>
        <row r="6269">
          <cell r="T6269">
            <v>12</v>
          </cell>
        </row>
        <row r="6270">
          <cell r="T6270">
            <v>12</v>
          </cell>
        </row>
        <row r="6271">
          <cell r="T6271">
            <v>12</v>
          </cell>
        </row>
        <row r="6272">
          <cell r="T6272">
            <v>12</v>
          </cell>
        </row>
        <row r="6273">
          <cell r="T6273">
            <v>12</v>
          </cell>
        </row>
        <row r="6274">
          <cell r="T6274">
            <v>12</v>
          </cell>
        </row>
        <row r="6275">
          <cell r="T6275">
            <v>12</v>
          </cell>
        </row>
        <row r="6276">
          <cell r="T6276">
            <v>12</v>
          </cell>
        </row>
        <row r="6277">
          <cell r="T6277">
            <v>12</v>
          </cell>
        </row>
        <row r="6278">
          <cell r="T6278">
            <v>12</v>
          </cell>
        </row>
        <row r="6279">
          <cell r="T6279">
            <v>12</v>
          </cell>
        </row>
        <row r="6280">
          <cell r="T6280">
            <v>12</v>
          </cell>
        </row>
        <row r="6281">
          <cell r="T6281">
            <v>12</v>
          </cell>
        </row>
        <row r="6282">
          <cell r="T6282">
            <v>12</v>
          </cell>
        </row>
        <row r="6283">
          <cell r="T6283">
            <v>12</v>
          </cell>
        </row>
        <row r="6284">
          <cell r="T6284">
            <v>12</v>
          </cell>
        </row>
        <row r="6285">
          <cell r="T6285">
            <v>12</v>
          </cell>
        </row>
        <row r="6286">
          <cell r="T6286">
            <v>12</v>
          </cell>
        </row>
        <row r="6287">
          <cell r="T6287">
            <v>12</v>
          </cell>
        </row>
        <row r="6288">
          <cell r="T6288">
            <v>12</v>
          </cell>
        </row>
        <row r="6289">
          <cell r="T6289">
            <v>12</v>
          </cell>
        </row>
        <row r="6290">
          <cell r="T6290">
            <v>12</v>
          </cell>
        </row>
        <row r="6291">
          <cell r="T6291">
            <v>12</v>
          </cell>
        </row>
        <row r="6292">
          <cell r="T6292">
            <v>12</v>
          </cell>
        </row>
        <row r="6293">
          <cell r="T6293">
            <v>12</v>
          </cell>
        </row>
        <row r="6294">
          <cell r="T6294">
            <v>12</v>
          </cell>
        </row>
        <row r="6295">
          <cell r="T6295">
            <v>12</v>
          </cell>
        </row>
        <row r="6296">
          <cell r="T6296">
            <v>12</v>
          </cell>
        </row>
        <row r="6297">
          <cell r="T6297">
            <v>12</v>
          </cell>
        </row>
        <row r="6298">
          <cell r="T6298">
            <v>12</v>
          </cell>
        </row>
        <row r="6299">
          <cell r="T6299">
            <v>12</v>
          </cell>
        </row>
        <row r="6300">
          <cell r="T6300">
            <v>12</v>
          </cell>
        </row>
        <row r="6301">
          <cell r="T6301">
            <v>12</v>
          </cell>
        </row>
        <row r="6302">
          <cell r="T6302">
            <v>12</v>
          </cell>
        </row>
        <row r="6303">
          <cell r="T6303">
            <v>12</v>
          </cell>
        </row>
        <row r="6304">
          <cell r="T6304">
            <v>12</v>
          </cell>
        </row>
        <row r="6305">
          <cell r="T6305">
            <v>12</v>
          </cell>
        </row>
        <row r="6306">
          <cell r="T6306">
            <v>12</v>
          </cell>
        </row>
        <row r="6307">
          <cell r="T6307">
            <v>12</v>
          </cell>
        </row>
        <row r="6308">
          <cell r="T6308">
            <v>12</v>
          </cell>
        </row>
        <row r="6309">
          <cell r="T6309">
            <v>12</v>
          </cell>
        </row>
        <row r="6310">
          <cell r="T6310">
            <v>12</v>
          </cell>
        </row>
        <row r="6311">
          <cell r="T6311">
            <v>12</v>
          </cell>
        </row>
        <row r="6312">
          <cell r="T6312">
            <v>12</v>
          </cell>
        </row>
        <row r="6313">
          <cell r="T6313">
            <v>12</v>
          </cell>
        </row>
        <row r="6314">
          <cell r="T6314">
            <v>12</v>
          </cell>
        </row>
        <row r="6315">
          <cell r="T6315">
            <v>12</v>
          </cell>
        </row>
        <row r="6316">
          <cell r="T6316">
            <v>12</v>
          </cell>
        </row>
        <row r="6317">
          <cell r="T6317">
            <v>12</v>
          </cell>
        </row>
        <row r="6318">
          <cell r="T6318">
            <v>12</v>
          </cell>
        </row>
        <row r="6319">
          <cell r="T6319">
            <v>12</v>
          </cell>
        </row>
        <row r="6320">
          <cell r="T6320">
            <v>12</v>
          </cell>
        </row>
        <row r="6321">
          <cell r="T6321">
            <v>12</v>
          </cell>
        </row>
        <row r="6322">
          <cell r="T6322">
            <v>12</v>
          </cell>
        </row>
        <row r="6323">
          <cell r="T6323">
            <v>12</v>
          </cell>
        </row>
        <row r="6324">
          <cell r="T6324">
            <v>12</v>
          </cell>
        </row>
        <row r="6325">
          <cell r="T6325">
            <v>12</v>
          </cell>
        </row>
        <row r="6326">
          <cell r="T6326">
            <v>12</v>
          </cell>
        </row>
        <row r="6327">
          <cell r="T6327">
            <v>12</v>
          </cell>
        </row>
        <row r="6328">
          <cell r="T6328">
            <v>12</v>
          </cell>
        </row>
        <row r="6329">
          <cell r="T6329">
            <v>12</v>
          </cell>
        </row>
        <row r="6330">
          <cell r="T6330">
            <v>12</v>
          </cell>
        </row>
        <row r="6331">
          <cell r="T6331">
            <v>12</v>
          </cell>
        </row>
        <row r="6332">
          <cell r="T6332">
            <v>12</v>
          </cell>
        </row>
        <row r="6333">
          <cell r="T6333">
            <v>12</v>
          </cell>
        </row>
        <row r="6334">
          <cell r="T6334">
            <v>12</v>
          </cell>
        </row>
        <row r="6335">
          <cell r="T6335">
            <v>12</v>
          </cell>
        </row>
        <row r="6336">
          <cell r="T6336">
            <v>12</v>
          </cell>
        </row>
        <row r="6337">
          <cell r="T6337">
            <v>12</v>
          </cell>
        </row>
        <row r="6338">
          <cell r="T6338">
            <v>12</v>
          </cell>
        </row>
        <row r="6339">
          <cell r="T6339">
            <v>12</v>
          </cell>
        </row>
        <row r="6340">
          <cell r="T6340">
            <v>12</v>
          </cell>
        </row>
        <row r="6341">
          <cell r="T6341">
            <v>12</v>
          </cell>
        </row>
        <row r="6342">
          <cell r="T6342">
            <v>12</v>
          </cell>
        </row>
        <row r="6343">
          <cell r="T6343">
            <v>12</v>
          </cell>
        </row>
        <row r="6344">
          <cell r="T6344">
            <v>12</v>
          </cell>
        </row>
        <row r="6345">
          <cell r="T6345">
            <v>12</v>
          </cell>
        </row>
        <row r="6346">
          <cell r="T6346">
            <v>12</v>
          </cell>
        </row>
        <row r="6347">
          <cell r="T6347">
            <v>12</v>
          </cell>
        </row>
        <row r="6348">
          <cell r="T6348">
            <v>12</v>
          </cell>
        </row>
        <row r="6349">
          <cell r="T6349">
            <v>12</v>
          </cell>
        </row>
        <row r="6350">
          <cell r="T6350">
            <v>12</v>
          </cell>
        </row>
        <row r="6351">
          <cell r="T6351">
            <v>12</v>
          </cell>
        </row>
        <row r="6352">
          <cell r="T6352">
            <v>12</v>
          </cell>
        </row>
        <row r="6353">
          <cell r="T6353">
            <v>12</v>
          </cell>
        </row>
        <row r="6354">
          <cell r="T6354">
            <v>12</v>
          </cell>
        </row>
        <row r="6355">
          <cell r="T6355">
            <v>12</v>
          </cell>
        </row>
        <row r="6356">
          <cell r="T6356">
            <v>12</v>
          </cell>
        </row>
        <row r="6357">
          <cell r="T6357">
            <v>12</v>
          </cell>
        </row>
        <row r="6358">
          <cell r="T6358">
            <v>12</v>
          </cell>
        </row>
        <row r="6359">
          <cell r="T6359">
            <v>12</v>
          </cell>
        </row>
        <row r="6360">
          <cell r="T6360">
            <v>12</v>
          </cell>
        </row>
        <row r="6361">
          <cell r="T6361">
            <v>12</v>
          </cell>
        </row>
        <row r="6362">
          <cell r="T6362">
            <v>12</v>
          </cell>
        </row>
        <row r="6363">
          <cell r="T6363">
            <v>12</v>
          </cell>
        </row>
        <row r="6364">
          <cell r="T6364">
            <v>12</v>
          </cell>
        </row>
        <row r="6365">
          <cell r="T6365">
            <v>12</v>
          </cell>
        </row>
        <row r="6366">
          <cell r="T6366">
            <v>12</v>
          </cell>
        </row>
        <row r="6367">
          <cell r="T6367">
            <v>12</v>
          </cell>
        </row>
        <row r="6368">
          <cell r="T6368">
            <v>12</v>
          </cell>
        </row>
        <row r="6369">
          <cell r="T6369">
            <v>12</v>
          </cell>
        </row>
        <row r="6370">
          <cell r="T6370">
            <v>12</v>
          </cell>
        </row>
        <row r="6371">
          <cell r="T6371">
            <v>12</v>
          </cell>
        </row>
        <row r="6372">
          <cell r="T6372">
            <v>12</v>
          </cell>
        </row>
        <row r="6373">
          <cell r="T6373">
            <v>12</v>
          </cell>
        </row>
        <row r="6374">
          <cell r="T6374">
            <v>12</v>
          </cell>
        </row>
        <row r="6375">
          <cell r="T6375">
            <v>12</v>
          </cell>
        </row>
        <row r="6376">
          <cell r="T6376">
            <v>12</v>
          </cell>
        </row>
        <row r="6377">
          <cell r="T6377">
            <v>12</v>
          </cell>
        </row>
        <row r="6378">
          <cell r="T6378">
            <v>12</v>
          </cell>
        </row>
        <row r="6379">
          <cell r="T6379">
            <v>12</v>
          </cell>
        </row>
        <row r="6380">
          <cell r="T6380">
            <v>12</v>
          </cell>
        </row>
        <row r="6381">
          <cell r="T6381">
            <v>12</v>
          </cell>
        </row>
        <row r="6382">
          <cell r="T6382">
            <v>12</v>
          </cell>
        </row>
        <row r="6383">
          <cell r="T6383">
            <v>12</v>
          </cell>
        </row>
        <row r="6384">
          <cell r="T6384">
            <v>12</v>
          </cell>
        </row>
        <row r="6385">
          <cell r="T6385">
            <v>12</v>
          </cell>
        </row>
        <row r="6386">
          <cell r="T6386">
            <v>12</v>
          </cell>
        </row>
        <row r="6387">
          <cell r="T6387">
            <v>12</v>
          </cell>
        </row>
        <row r="6388">
          <cell r="T6388">
            <v>12</v>
          </cell>
        </row>
        <row r="6389">
          <cell r="T6389">
            <v>12</v>
          </cell>
        </row>
        <row r="6390">
          <cell r="T6390">
            <v>12</v>
          </cell>
        </row>
        <row r="6391">
          <cell r="T6391">
            <v>12</v>
          </cell>
        </row>
        <row r="6392">
          <cell r="T6392">
            <v>12</v>
          </cell>
        </row>
        <row r="6393">
          <cell r="T6393">
            <v>12</v>
          </cell>
        </row>
        <row r="6394">
          <cell r="T6394">
            <v>12</v>
          </cell>
        </row>
        <row r="6395">
          <cell r="T6395">
            <v>12</v>
          </cell>
        </row>
        <row r="6396">
          <cell r="T6396">
            <v>12</v>
          </cell>
        </row>
        <row r="6397">
          <cell r="T6397">
            <v>12</v>
          </cell>
        </row>
        <row r="6398">
          <cell r="T6398">
            <v>12</v>
          </cell>
        </row>
        <row r="6399">
          <cell r="T6399">
            <v>12</v>
          </cell>
        </row>
        <row r="6400">
          <cell r="T6400">
            <v>12</v>
          </cell>
        </row>
        <row r="6401">
          <cell r="T6401">
            <v>12</v>
          </cell>
        </row>
        <row r="6402">
          <cell r="T6402">
            <v>12</v>
          </cell>
        </row>
        <row r="6403">
          <cell r="T6403">
            <v>12</v>
          </cell>
        </row>
        <row r="6404">
          <cell r="T6404">
            <v>12</v>
          </cell>
        </row>
        <row r="6405">
          <cell r="T6405">
            <v>12</v>
          </cell>
        </row>
        <row r="6406">
          <cell r="T6406">
            <v>12</v>
          </cell>
        </row>
        <row r="6407">
          <cell r="T6407">
            <v>12</v>
          </cell>
        </row>
        <row r="6408">
          <cell r="T6408">
            <v>12</v>
          </cell>
        </row>
        <row r="6409">
          <cell r="T6409">
            <v>12</v>
          </cell>
        </row>
        <row r="6410">
          <cell r="T6410">
            <v>12</v>
          </cell>
        </row>
        <row r="6411">
          <cell r="T6411">
            <v>12</v>
          </cell>
        </row>
        <row r="6412">
          <cell r="T6412">
            <v>12</v>
          </cell>
        </row>
        <row r="6413">
          <cell r="T6413">
            <v>12</v>
          </cell>
        </row>
        <row r="6414">
          <cell r="T6414">
            <v>12</v>
          </cell>
        </row>
        <row r="6415">
          <cell r="T6415">
            <v>12</v>
          </cell>
        </row>
        <row r="6416">
          <cell r="T6416">
            <v>12</v>
          </cell>
        </row>
        <row r="6417">
          <cell r="T6417">
            <v>12</v>
          </cell>
        </row>
        <row r="6418">
          <cell r="T6418">
            <v>12</v>
          </cell>
        </row>
        <row r="6419">
          <cell r="T6419">
            <v>12</v>
          </cell>
        </row>
        <row r="6420">
          <cell r="T6420">
            <v>12</v>
          </cell>
        </row>
        <row r="6421">
          <cell r="T6421">
            <v>12</v>
          </cell>
        </row>
        <row r="6422">
          <cell r="T6422">
            <v>12</v>
          </cell>
        </row>
        <row r="6423">
          <cell r="T6423">
            <v>12</v>
          </cell>
        </row>
        <row r="6424">
          <cell r="T6424">
            <v>12</v>
          </cell>
        </row>
        <row r="6425">
          <cell r="T6425">
            <v>12</v>
          </cell>
        </row>
        <row r="6426">
          <cell r="T6426">
            <v>12</v>
          </cell>
        </row>
        <row r="6427">
          <cell r="T6427">
            <v>12</v>
          </cell>
        </row>
        <row r="6428">
          <cell r="T6428">
            <v>12</v>
          </cell>
        </row>
        <row r="6429">
          <cell r="T6429">
            <v>12</v>
          </cell>
        </row>
        <row r="6430">
          <cell r="T6430">
            <v>12</v>
          </cell>
        </row>
        <row r="6431">
          <cell r="T6431">
            <v>12</v>
          </cell>
        </row>
        <row r="6432">
          <cell r="T6432">
            <v>12</v>
          </cell>
        </row>
        <row r="6433">
          <cell r="T6433">
            <v>12</v>
          </cell>
        </row>
        <row r="6434">
          <cell r="T6434">
            <v>12</v>
          </cell>
        </row>
        <row r="6435">
          <cell r="T6435">
            <v>12</v>
          </cell>
        </row>
        <row r="6436">
          <cell r="T6436">
            <v>12</v>
          </cell>
        </row>
        <row r="6437">
          <cell r="T6437">
            <v>12</v>
          </cell>
        </row>
        <row r="6438">
          <cell r="T6438">
            <v>12</v>
          </cell>
        </row>
        <row r="6439">
          <cell r="T6439">
            <v>12</v>
          </cell>
        </row>
        <row r="6440">
          <cell r="T6440">
            <v>12</v>
          </cell>
        </row>
        <row r="6441">
          <cell r="T6441">
            <v>12</v>
          </cell>
        </row>
        <row r="6442">
          <cell r="T6442">
            <v>12</v>
          </cell>
        </row>
        <row r="6443">
          <cell r="T6443">
            <v>12</v>
          </cell>
        </row>
        <row r="6444">
          <cell r="T6444">
            <v>12</v>
          </cell>
        </row>
        <row r="6445">
          <cell r="T6445">
            <v>12</v>
          </cell>
        </row>
        <row r="6446">
          <cell r="T6446">
            <v>12</v>
          </cell>
        </row>
        <row r="6447">
          <cell r="T6447">
            <v>12</v>
          </cell>
        </row>
        <row r="6448">
          <cell r="T6448">
            <v>12</v>
          </cell>
        </row>
        <row r="6449">
          <cell r="T6449">
            <v>12</v>
          </cell>
        </row>
        <row r="6450">
          <cell r="T6450">
            <v>12</v>
          </cell>
        </row>
        <row r="6451">
          <cell r="T6451">
            <v>12</v>
          </cell>
        </row>
        <row r="6452">
          <cell r="T6452">
            <v>12</v>
          </cell>
        </row>
        <row r="6453">
          <cell r="T6453">
            <v>12</v>
          </cell>
        </row>
        <row r="6454">
          <cell r="T6454">
            <v>12</v>
          </cell>
        </row>
        <row r="6455">
          <cell r="T6455">
            <v>12</v>
          </cell>
        </row>
        <row r="6456">
          <cell r="T6456">
            <v>12</v>
          </cell>
        </row>
        <row r="6457">
          <cell r="T6457">
            <v>12</v>
          </cell>
        </row>
        <row r="6458">
          <cell r="T6458">
            <v>12</v>
          </cell>
        </row>
        <row r="6459">
          <cell r="T6459">
            <v>12</v>
          </cell>
        </row>
        <row r="6460">
          <cell r="T6460">
            <v>12</v>
          </cell>
        </row>
        <row r="6461">
          <cell r="T6461">
            <v>12</v>
          </cell>
        </row>
        <row r="6462">
          <cell r="T6462">
            <v>12</v>
          </cell>
        </row>
        <row r="6463">
          <cell r="T6463">
            <v>12</v>
          </cell>
        </row>
        <row r="6464">
          <cell r="T6464">
            <v>12</v>
          </cell>
        </row>
        <row r="6465">
          <cell r="T6465">
            <v>12</v>
          </cell>
        </row>
        <row r="6466">
          <cell r="T6466">
            <v>12</v>
          </cell>
        </row>
        <row r="6467">
          <cell r="T6467">
            <v>12</v>
          </cell>
        </row>
        <row r="6468">
          <cell r="T6468">
            <v>12</v>
          </cell>
        </row>
        <row r="6469">
          <cell r="T6469">
            <v>12</v>
          </cell>
        </row>
        <row r="6470">
          <cell r="T6470">
            <v>12</v>
          </cell>
        </row>
        <row r="6471">
          <cell r="T6471">
            <v>12</v>
          </cell>
        </row>
        <row r="6472">
          <cell r="T6472">
            <v>12</v>
          </cell>
        </row>
        <row r="6473">
          <cell r="T6473">
            <v>12</v>
          </cell>
        </row>
        <row r="6474">
          <cell r="T6474">
            <v>12</v>
          </cell>
        </row>
        <row r="6475">
          <cell r="T6475">
            <v>12</v>
          </cell>
        </row>
        <row r="6476">
          <cell r="T6476">
            <v>12</v>
          </cell>
        </row>
        <row r="6477">
          <cell r="T6477">
            <v>12</v>
          </cell>
        </row>
        <row r="6478">
          <cell r="T6478">
            <v>12</v>
          </cell>
        </row>
        <row r="6479">
          <cell r="T6479">
            <v>12</v>
          </cell>
        </row>
        <row r="6480">
          <cell r="T6480">
            <v>12</v>
          </cell>
        </row>
        <row r="6481">
          <cell r="T6481">
            <v>12</v>
          </cell>
        </row>
        <row r="6482">
          <cell r="T6482">
            <v>12</v>
          </cell>
        </row>
        <row r="6483">
          <cell r="T6483">
            <v>12</v>
          </cell>
        </row>
        <row r="6484">
          <cell r="T6484">
            <v>12</v>
          </cell>
        </row>
        <row r="6485">
          <cell r="T6485">
            <v>12</v>
          </cell>
        </row>
        <row r="6486">
          <cell r="T6486">
            <v>12</v>
          </cell>
        </row>
        <row r="6487">
          <cell r="T6487">
            <v>12</v>
          </cell>
        </row>
        <row r="6488">
          <cell r="T6488">
            <v>12</v>
          </cell>
        </row>
        <row r="6489">
          <cell r="T6489">
            <v>12</v>
          </cell>
        </row>
        <row r="6490">
          <cell r="T6490">
            <v>12</v>
          </cell>
        </row>
        <row r="6491">
          <cell r="T6491">
            <v>12</v>
          </cell>
        </row>
        <row r="6492">
          <cell r="T6492">
            <v>12</v>
          </cell>
        </row>
        <row r="6493">
          <cell r="T6493">
            <v>12</v>
          </cell>
        </row>
        <row r="6494">
          <cell r="T6494">
            <v>12</v>
          </cell>
        </row>
        <row r="6495">
          <cell r="T6495">
            <v>12</v>
          </cell>
        </row>
        <row r="6496">
          <cell r="T6496">
            <v>12</v>
          </cell>
        </row>
        <row r="6497">
          <cell r="T6497">
            <v>12</v>
          </cell>
        </row>
        <row r="6498">
          <cell r="T6498">
            <v>12</v>
          </cell>
        </row>
        <row r="6499">
          <cell r="T6499">
            <v>12</v>
          </cell>
        </row>
        <row r="6500">
          <cell r="T6500">
            <v>12</v>
          </cell>
        </row>
        <row r="6501">
          <cell r="T6501">
            <v>12</v>
          </cell>
        </row>
        <row r="6502">
          <cell r="T6502">
            <v>12</v>
          </cell>
        </row>
        <row r="6503">
          <cell r="T6503">
            <v>12</v>
          </cell>
        </row>
        <row r="6504">
          <cell r="T6504">
            <v>12</v>
          </cell>
        </row>
        <row r="6505">
          <cell r="T6505">
            <v>12</v>
          </cell>
        </row>
        <row r="6506">
          <cell r="T6506">
            <v>12</v>
          </cell>
        </row>
        <row r="6507">
          <cell r="T6507">
            <v>12</v>
          </cell>
        </row>
        <row r="6508">
          <cell r="T6508">
            <v>12</v>
          </cell>
        </row>
        <row r="6509">
          <cell r="T6509">
            <v>12</v>
          </cell>
        </row>
        <row r="6510">
          <cell r="T6510">
            <v>12</v>
          </cell>
        </row>
        <row r="6511">
          <cell r="T6511">
            <v>12</v>
          </cell>
        </row>
        <row r="6512">
          <cell r="T6512">
            <v>12</v>
          </cell>
        </row>
        <row r="6513">
          <cell r="T6513">
            <v>12</v>
          </cell>
        </row>
        <row r="6514">
          <cell r="T6514">
            <v>12</v>
          </cell>
        </row>
        <row r="6515">
          <cell r="T6515">
            <v>12</v>
          </cell>
        </row>
        <row r="6516">
          <cell r="T6516">
            <v>12</v>
          </cell>
        </row>
        <row r="6517">
          <cell r="T6517">
            <v>12</v>
          </cell>
        </row>
        <row r="6518">
          <cell r="T6518">
            <v>12</v>
          </cell>
        </row>
        <row r="6519">
          <cell r="T6519">
            <v>12</v>
          </cell>
        </row>
        <row r="6520">
          <cell r="T6520">
            <v>12</v>
          </cell>
        </row>
        <row r="6521">
          <cell r="T6521">
            <v>12</v>
          </cell>
        </row>
        <row r="6522">
          <cell r="T6522">
            <v>12</v>
          </cell>
        </row>
        <row r="6523">
          <cell r="T6523">
            <v>12</v>
          </cell>
        </row>
        <row r="6524">
          <cell r="T6524">
            <v>12</v>
          </cell>
        </row>
        <row r="6525">
          <cell r="T6525">
            <v>12</v>
          </cell>
        </row>
        <row r="6526">
          <cell r="T6526">
            <v>12</v>
          </cell>
        </row>
        <row r="6527">
          <cell r="T6527">
            <v>12</v>
          </cell>
        </row>
        <row r="6528">
          <cell r="T6528">
            <v>12</v>
          </cell>
        </row>
        <row r="6529">
          <cell r="T6529">
            <v>12</v>
          </cell>
        </row>
        <row r="6530">
          <cell r="T6530">
            <v>12</v>
          </cell>
        </row>
        <row r="6531">
          <cell r="T6531">
            <v>12</v>
          </cell>
        </row>
        <row r="6532">
          <cell r="T6532">
            <v>12</v>
          </cell>
        </row>
        <row r="6533">
          <cell r="T6533">
            <v>12</v>
          </cell>
        </row>
        <row r="6534">
          <cell r="T6534">
            <v>12</v>
          </cell>
        </row>
        <row r="6535">
          <cell r="T6535">
            <v>12</v>
          </cell>
        </row>
        <row r="6536">
          <cell r="T6536">
            <v>12</v>
          </cell>
        </row>
        <row r="6537">
          <cell r="T6537">
            <v>12</v>
          </cell>
        </row>
        <row r="6538">
          <cell r="T6538">
            <v>12</v>
          </cell>
        </row>
        <row r="6539">
          <cell r="T6539">
            <v>12</v>
          </cell>
        </row>
        <row r="6540">
          <cell r="T6540">
            <v>12</v>
          </cell>
        </row>
        <row r="6541">
          <cell r="T6541">
            <v>12</v>
          </cell>
        </row>
        <row r="6542">
          <cell r="T6542">
            <v>12</v>
          </cell>
        </row>
        <row r="6543">
          <cell r="T6543">
            <v>12</v>
          </cell>
        </row>
        <row r="6544">
          <cell r="T6544">
            <v>12</v>
          </cell>
        </row>
        <row r="6545">
          <cell r="T6545">
            <v>12</v>
          </cell>
        </row>
        <row r="6546">
          <cell r="T6546">
            <v>12</v>
          </cell>
        </row>
        <row r="6547">
          <cell r="T6547">
            <v>12</v>
          </cell>
        </row>
        <row r="6548">
          <cell r="T6548">
            <v>12</v>
          </cell>
        </row>
        <row r="6549">
          <cell r="T6549">
            <v>12</v>
          </cell>
        </row>
        <row r="6550">
          <cell r="T6550">
            <v>12</v>
          </cell>
        </row>
        <row r="6551">
          <cell r="T6551">
            <v>12</v>
          </cell>
        </row>
        <row r="6552">
          <cell r="T6552">
            <v>12</v>
          </cell>
        </row>
        <row r="6553">
          <cell r="T6553">
            <v>12</v>
          </cell>
        </row>
        <row r="6554">
          <cell r="T6554">
            <v>12</v>
          </cell>
        </row>
        <row r="6555">
          <cell r="T6555">
            <v>12</v>
          </cell>
        </row>
        <row r="6556">
          <cell r="T6556">
            <v>12</v>
          </cell>
        </row>
        <row r="6557">
          <cell r="T6557">
            <v>12</v>
          </cell>
        </row>
        <row r="6558">
          <cell r="T6558">
            <v>12</v>
          </cell>
        </row>
        <row r="6559">
          <cell r="T6559">
            <v>12</v>
          </cell>
        </row>
        <row r="6560">
          <cell r="T6560">
            <v>12</v>
          </cell>
        </row>
        <row r="6561">
          <cell r="T6561">
            <v>12</v>
          </cell>
        </row>
        <row r="6562">
          <cell r="T6562">
            <v>12</v>
          </cell>
        </row>
        <row r="6563">
          <cell r="T6563">
            <v>12</v>
          </cell>
        </row>
        <row r="6564">
          <cell r="T6564">
            <v>12</v>
          </cell>
        </row>
        <row r="6565">
          <cell r="T6565">
            <v>12</v>
          </cell>
        </row>
        <row r="6566">
          <cell r="T6566">
            <v>12</v>
          </cell>
        </row>
        <row r="6567">
          <cell r="T6567">
            <v>12</v>
          </cell>
        </row>
        <row r="6568">
          <cell r="T6568">
            <v>12</v>
          </cell>
        </row>
        <row r="6569">
          <cell r="T6569">
            <v>12</v>
          </cell>
        </row>
        <row r="6570">
          <cell r="T6570">
            <v>12</v>
          </cell>
        </row>
        <row r="6571">
          <cell r="T6571">
            <v>12</v>
          </cell>
        </row>
        <row r="6572">
          <cell r="T6572">
            <v>12</v>
          </cell>
        </row>
        <row r="6573">
          <cell r="T6573">
            <v>12</v>
          </cell>
        </row>
        <row r="6574">
          <cell r="T6574">
            <v>12</v>
          </cell>
        </row>
        <row r="6575">
          <cell r="T6575">
            <v>12</v>
          </cell>
        </row>
        <row r="6576">
          <cell r="T6576">
            <v>12</v>
          </cell>
        </row>
        <row r="6577">
          <cell r="T6577">
            <v>12</v>
          </cell>
        </row>
        <row r="6578">
          <cell r="T6578">
            <v>12</v>
          </cell>
        </row>
        <row r="6579">
          <cell r="T6579">
            <v>12</v>
          </cell>
        </row>
        <row r="6580">
          <cell r="T6580">
            <v>12</v>
          </cell>
        </row>
        <row r="6581">
          <cell r="T6581">
            <v>12</v>
          </cell>
        </row>
        <row r="6582">
          <cell r="T6582">
            <v>12</v>
          </cell>
        </row>
        <row r="6583">
          <cell r="T6583">
            <v>12</v>
          </cell>
        </row>
        <row r="6584">
          <cell r="T6584">
            <v>12</v>
          </cell>
        </row>
        <row r="6585">
          <cell r="T6585">
            <v>12</v>
          </cell>
        </row>
        <row r="6586">
          <cell r="T6586">
            <v>12</v>
          </cell>
        </row>
        <row r="6587">
          <cell r="T6587">
            <v>12</v>
          </cell>
        </row>
        <row r="6588">
          <cell r="T6588">
            <v>12</v>
          </cell>
        </row>
        <row r="6589">
          <cell r="T6589">
            <v>12</v>
          </cell>
        </row>
        <row r="6590">
          <cell r="T6590">
            <v>12</v>
          </cell>
        </row>
        <row r="6591">
          <cell r="T6591">
            <v>12</v>
          </cell>
        </row>
        <row r="6592">
          <cell r="T6592">
            <v>12</v>
          </cell>
        </row>
        <row r="6593">
          <cell r="T6593">
            <v>12</v>
          </cell>
        </row>
        <row r="6594">
          <cell r="T6594">
            <v>12</v>
          </cell>
        </row>
        <row r="6595">
          <cell r="T6595">
            <v>12</v>
          </cell>
        </row>
        <row r="6596">
          <cell r="T6596">
            <v>12</v>
          </cell>
        </row>
        <row r="6597">
          <cell r="T6597">
            <v>12</v>
          </cell>
        </row>
        <row r="6598">
          <cell r="T6598">
            <v>12</v>
          </cell>
        </row>
        <row r="6599">
          <cell r="T6599">
            <v>12</v>
          </cell>
        </row>
        <row r="6600">
          <cell r="T6600">
            <v>12</v>
          </cell>
        </row>
        <row r="6601">
          <cell r="T6601">
            <v>12</v>
          </cell>
        </row>
        <row r="6602">
          <cell r="T6602">
            <v>12</v>
          </cell>
        </row>
        <row r="6603">
          <cell r="T6603">
            <v>12</v>
          </cell>
        </row>
        <row r="6604">
          <cell r="T6604">
            <v>12</v>
          </cell>
        </row>
        <row r="6605">
          <cell r="T6605">
            <v>12</v>
          </cell>
        </row>
        <row r="6606">
          <cell r="T6606">
            <v>12</v>
          </cell>
        </row>
        <row r="6607">
          <cell r="T6607">
            <v>12</v>
          </cell>
        </row>
        <row r="6608">
          <cell r="T6608">
            <v>12</v>
          </cell>
        </row>
        <row r="6609">
          <cell r="T6609">
            <v>12</v>
          </cell>
        </row>
        <row r="6610">
          <cell r="T6610">
            <v>12</v>
          </cell>
        </row>
        <row r="6611">
          <cell r="T6611">
            <v>12</v>
          </cell>
        </row>
        <row r="6612">
          <cell r="T6612">
            <v>12</v>
          </cell>
        </row>
        <row r="6613">
          <cell r="T6613">
            <v>12</v>
          </cell>
        </row>
        <row r="6614">
          <cell r="T6614">
            <v>12</v>
          </cell>
        </row>
        <row r="6615">
          <cell r="T6615">
            <v>12</v>
          </cell>
        </row>
        <row r="6616">
          <cell r="T6616">
            <v>12</v>
          </cell>
        </row>
        <row r="6617">
          <cell r="T6617">
            <v>12</v>
          </cell>
        </row>
        <row r="6618">
          <cell r="T6618">
            <v>12</v>
          </cell>
        </row>
        <row r="6619">
          <cell r="T6619">
            <v>12</v>
          </cell>
        </row>
        <row r="6620">
          <cell r="T6620">
            <v>12</v>
          </cell>
        </row>
        <row r="6621">
          <cell r="T6621">
            <v>12</v>
          </cell>
        </row>
        <row r="6622">
          <cell r="T6622">
            <v>12</v>
          </cell>
        </row>
        <row r="6623">
          <cell r="T6623">
            <v>12</v>
          </cell>
        </row>
        <row r="6624">
          <cell r="T6624">
            <v>12</v>
          </cell>
        </row>
        <row r="6625">
          <cell r="T6625">
            <v>12</v>
          </cell>
        </row>
        <row r="6626">
          <cell r="T6626">
            <v>12</v>
          </cell>
        </row>
        <row r="6627">
          <cell r="T6627">
            <v>12</v>
          </cell>
        </row>
        <row r="6628">
          <cell r="T6628">
            <v>12</v>
          </cell>
        </row>
        <row r="6629">
          <cell r="T6629">
            <v>12</v>
          </cell>
        </row>
        <row r="6630">
          <cell r="T6630">
            <v>12</v>
          </cell>
        </row>
        <row r="6631">
          <cell r="T6631">
            <v>12</v>
          </cell>
        </row>
        <row r="6632">
          <cell r="T6632">
            <v>12</v>
          </cell>
        </row>
        <row r="6633">
          <cell r="T6633">
            <v>12</v>
          </cell>
        </row>
        <row r="6634">
          <cell r="T6634">
            <v>12</v>
          </cell>
        </row>
        <row r="6635">
          <cell r="T6635">
            <v>12</v>
          </cell>
        </row>
        <row r="6636">
          <cell r="T6636">
            <v>12</v>
          </cell>
        </row>
        <row r="6637">
          <cell r="T6637">
            <v>12</v>
          </cell>
        </row>
        <row r="6638">
          <cell r="T6638">
            <v>12</v>
          </cell>
        </row>
        <row r="6639">
          <cell r="T6639">
            <v>12</v>
          </cell>
        </row>
        <row r="6640">
          <cell r="T6640">
            <v>12</v>
          </cell>
        </row>
        <row r="6641">
          <cell r="T6641">
            <v>12</v>
          </cell>
        </row>
        <row r="6642">
          <cell r="T6642">
            <v>12</v>
          </cell>
        </row>
        <row r="6643">
          <cell r="T6643">
            <v>12</v>
          </cell>
        </row>
        <row r="6644">
          <cell r="T6644">
            <v>12</v>
          </cell>
        </row>
        <row r="6645">
          <cell r="T6645">
            <v>12</v>
          </cell>
        </row>
        <row r="6646">
          <cell r="T6646">
            <v>12</v>
          </cell>
        </row>
        <row r="6647">
          <cell r="T6647">
            <v>12</v>
          </cell>
        </row>
        <row r="6648">
          <cell r="T6648">
            <v>12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 val="CARTERA DE CREDITO"/>
      <sheetName val="CALIFICACIO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row r="11">
          <cell r="B11" t="str">
            <v>11,13</v>
          </cell>
        </row>
      </sheetData>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row r="9">
          <cell r="H9">
            <v>264176815</v>
          </cell>
        </row>
      </sheetData>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 PEC"/>
      <sheetName val="AcumMens"/>
      <sheetName val="Validac"/>
      <sheetName val="Por cargar"/>
      <sheetName val="NivelesReporte"/>
      <sheetName val="Catálogo 2016"/>
      <sheetName val="Calendario PEC 2016"/>
    </sheetNames>
    <sheetDataSet>
      <sheetData sheetId="0" refreshError="1"/>
      <sheetData sheetId="1">
        <row r="3">
          <cell r="A3">
            <v>1</v>
          </cell>
          <cell r="B3">
            <v>1</v>
          </cell>
          <cell r="C3" t="str">
            <v>Financiera</v>
          </cell>
          <cell r="I3">
            <v>3599630001</v>
          </cell>
          <cell r="J3">
            <v>3449630001</v>
          </cell>
          <cell r="K3">
            <v>424824555</v>
          </cell>
          <cell r="L3">
            <v>312046000</v>
          </cell>
          <cell r="M3">
            <v>0</v>
          </cell>
          <cell r="N3">
            <v>3599630001</v>
          </cell>
          <cell r="O3">
            <v>3449630001</v>
          </cell>
          <cell r="P3">
            <v>974642556</v>
          </cell>
          <cell r="Q3">
            <v>974642556</v>
          </cell>
          <cell r="R3">
            <v>0</v>
          </cell>
          <cell r="S3">
            <v>3599630001</v>
          </cell>
          <cell r="T3">
            <v>3449630001</v>
          </cell>
          <cell r="U3">
            <v>1290626733</v>
          </cell>
          <cell r="V3">
            <v>1290626733</v>
          </cell>
          <cell r="W3">
            <v>0</v>
          </cell>
          <cell r="BV3">
            <v>-150000000</v>
          </cell>
          <cell r="BZ3">
            <v>-150000000</v>
          </cell>
          <cell r="CA3" t="str">
            <v>1</v>
          </cell>
          <cell r="CG3">
            <v>1</v>
          </cell>
          <cell r="CH3" t="str">
            <v>1. Financiera</v>
          </cell>
          <cell r="CS3">
            <v>6</v>
          </cell>
          <cell r="CT3" t="str">
            <v>P</v>
          </cell>
          <cell r="CV3" t="b">
            <v>0</v>
          </cell>
        </row>
        <row r="4">
          <cell r="A4">
            <v>2</v>
          </cell>
          <cell r="B4">
            <v>1</v>
          </cell>
          <cell r="D4" t="str">
            <v>Programa de financiamiento y aseguramiento al medio rural</v>
          </cell>
          <cell r="I4">
            <v>3599630001</v>
          </cell>
          <cell r="J4">
            <v>3449630001</v>
          </cell>
          <cell r="K4">
            <v>424824555</v>
          </cell>
          <cell r="L4">
            <v>312046000</v>
          </cell>
          <cell r="M4">
            <v>0</v>
          </cell>
          <cell r="N4">
            <v>3599630001</v>
          </cell>
          <cell r="O4">
            <v>3449630001</v>
          </cell>
          <cell r="P4">
            <v>974642556</v>
          </cell>
          <cell r="Q4">
            <v>974642556</v>
          </cell>
          <cell r="R4">
            <v>0</v>
          </cell>
          <cell r="S4">
            <v>3599630001</v>
          </cell>
          <cell r="T4">
            <v>3449630001</v>
          </cell>
          <cell r="U4">
            <v>1290626733</v>
          </cell>
          <cell r="V4">
            <v>1290626733</v>
          </cell>
          <cell r="W4">
            <v>0</v>
          </cell>
          <cell r="BV4">
            <v>-150000000</v>
          </cell>
          <cell r="BZ4">
            <v>-150000000</v>
          </cell>
          <cell r="CB4" t="str">
            <v>1.1</v>
          </cell>
          <cell r="CI4">
            <v>1</v>
          </cell>
          <cell r="CJ4" t="str">
            <v>1. Programa de financiamiento y aseguramiento al medio rural</v>
          </cell>
          <cell r="CS4">
            <v>6</v>
          </cell>
          <cell r="CT4" t="str">
            <v>P</v>
          </cell>
          <cell r="CV4" t="b">
            <v>0</v>
          </cell>
        </row>
        <row r="5">
          <cell r="A5">
            <v>3</v>
          </cell>
          <cell r="B5">
            <v>1</v>
          </cell>
          <cell r="E5" t="str">
            <v>Hacienda y Crédito Público</v>
          </cell>
          <cell r="I5">
            <v>3599630001</v>
          </cell>
          <cell r="J5">
            <v>3449630001</v>
          </cell>
          <cell r="K5">
            <v>424824555</v>
          </cell>
          <cell r="L5">
            <v>312046000</v>
          </cell>
          <cell r="M5">
            <v>0</v>
          </cell>
          <cell r="N5">
            <v>3599630001</v>
          </cell>
          <cell r="O5">
            <v>3449630001</v>
          </cell>
          <cell r="P5">
            <v>974642556</v>
          </cell>
          <cell r="Q5">
            <v>974642556</v>
          </cell>
          <cell r="R5">
            <v>0</v>
          </cell>
          <cell r="S5">
            <v>3599630001</v>
          </cell>
          <cell r="T5">
            <v>3449630001</v>
          </cell>
          <cell r="U5">
            <v>1290626733</v>
          </cell>
          <cell r="V5">
            <v>1290626733</v>
          </cell>
          <cell r="W5">
            <v>0</v>
          </cell>
          <cell r="BV5">
            <v>-150000000</v>
          </cell>
          <cell r="BZ5">
            <v>-150000000</v>
          </cell>
          <cell r="CC5" t="str">
            <v>1.1.6</v>
          </cell>
          <cell r="CK5">
            <v>6</v>
          </cell>
          <cell r="CL5" t="str">
            <v>6 Hacienda y Crédito Público</v>
          </cell>
          <cell r="CS5">
            <v>6</v>
          </cell>
          <cell r="CT5" t="str">
            <v>P</v>
          </cell>
          <cell r="CV5" t="b">
            <v>0</v>
          </cell>
        </row>
        <row r="6">
          <cell r="A6">
            <v>4</v>
          </cell>
          <cell r="B6">
            <v>1</v>
          </cell>
          <cell r="F6" t="str">
            <v>AGROASEMEX</v>
          </cell>
          <cell r="I6">
            <v>1668920001</v>
          </cell>
          <cell r="J6">
            <v>1668920001</v>
          </cell>
          <cell r="K6">
            <v>112778555</v>
          </cell>
          <cell r="L6">
            <v>0</v>
          </cell>
          <cell r="M6">
            <v>0</v>
          </cell>
          <cell r="N6">
            <v>1668920001</v>
          </cell>
          <cell r="O6">
            <v>1668920001</v>
          </cell>
          <cell r="P6">
            <v>312778556</v>
          </cell>
          <cell r="Q6">
            <v>312778556</v>
          </cell>
          <cell r="R6">
            <v>0</v>
          </cell>
          <cell r="S6">
            <v>1668920001</v>
          </cell>
          <cell r="T6">
            <v>1668920001</v>
          </cell>
          <cell r="U6">
            <v>454142733</v>
          </cell>
          <cell r="V6">
            <v>454142733</v>
          </cell>
          <cell r="W6">
            <v>0</v>
          </cell>
          <cell r="BV6">
            <v>0</v>
          </cell>
          <cell r="BZ6">
            <v>0</v>
          </cell>
          <cell r="CD6" t="str">
            <v>1.1.6.1</v>
          </cell>
          <cell r="CM6">
            <v>1</v>
          </cell>
          <cell r="CN6" t="str">
            <v>1 AGROASEMEX</v>
          </cell>
          <cell r="CS6">
            <v>6</v>
          </cell>
          <cell r="CT6" t="str">
            <v>P</v>
          </cell>
          <cell r="CV6" t="b">
            <v>0</v>
          </cell>
        </row>
        <row r="7">
          <cell r="A7">
            <v>5</v>
          </cell>
          <cell r="B7">
            <v>1</v>
          </cell>
          <cell r="F7" t="str">
            <v>Banco del Ahorro Nacional y Servicios Financieros SNC (BANSEFI)</v>
          </cell>
          <cell r="I7">
            <v>38510000</v>
          </cell>
          <cell r="J7">
            <v>38510000</v>
          </cell>
          <cell r="K7">
            <v>0</v>
          </cell>
          <cell r="L7">
            <v>0</v>
          </cell>
          <cell r="M7">
            <v>0</v>
          </cell>
          <cell r="N7">
            <v>38510000</v>
          </cell>
          <cell r="O7">
            <v>38510000</v>
          </cell>
          <cell r="P7">
            <v>0</v>
          </cell>
          <cell r="Q7">
            <v>0</v>
          </cell>
          <cell r="R7">
            <v>0</v>
          </cell>
          <cell r="S7">
            <v>38510000</v>
          </cell>
          <cell r="T7">
            <v>38510000</v>
          </cell>
          <cell r="U7">
            <v>0</v>
          </cell>
          <cell r="V7">
            <v>0</v>
          </cell>
          <cell r="W7">
            <v>0</v>
          </cell>
          <cell r="BV7">
            <v>0</v>
          </cell>
          <cell r="BZ7">
            <v>0</v>
          </cell>
          <cell r="CD7" t="str">
            <v>1.1.6.2</v>
          </cell>
          <cell r="CM7">
            <v>2</v>
          </cell>
          <cell r="CN7" t="str">
            <v>2 Banco del Ahorro Nacional y Servicios Financieros SNC (BANSEFI)</v>
          </cell>
          <cell r="CS7">
            <v>6</v>
          </cell>
          <cell r="CT7" t="str">
            <v>P</v>
          </cell>
          <cell r="CV7" t="b">
            <v>0</v>
          </cell>
        </row>
        <row r="8">
          <cell r="A8">
            <v>6</v>
          </cell>
          <cell r="B8">
            <v>1</v>
          </cell>
          <cell r="F8" t="str">
            <v>Financiera Nacional de Desarrollo Agropecuario, Rural, Forestal y Pesquero (FND)</v>
          </cell>
          <cell r="I8">
            <v>1182200000</v>
          </cell>
          <cell r="J8">
            <v>1032200000</v>
          </cell>
          <cell r="K8">
            <v>152046000</v>
          </cell>
          <cell r="L8">
            <v>152046000</v>
          </cell>
          <cell r="M8">
            <v>0</v>
          </cell>
          <cell r="N8">
            <v>1182200000</v>
          </cell>
          <cell r="O8">
            <v>1032200000</v>
          </cell>
          <cell r="P8">
            <v>306864000</v>
          </cell>
          <cell r="Q8">
            <v>306864000</v>
          </cell>
          <cell r="R8">
            <v>0</v>
          </cell>
          <cell r="S8">
            <v>1182200000</v>
          </cell>
          <cell r="T8">
            <v>1032200000</v>
          </cell>
          <cell r="U8">
            <v>386484000</v>
          </cell>
          <cell r="V8">
            <v>386484000</v>
          </cell>
          <cell r="W8">
            <v>0</v>
          </cell>
          <cell r="BV8">
            <v>-150000000</v>
          </cell>
          <cell r="BZ8">
            <v>-150000000</v>
          </cell>
          <cell r="CD8" t="str">
            <v>1.1.6.3</v>
          </cell>
          <cell r="CM8">
            <v>3</v>
          </cell>
          <cell r="CN8" t="str">
            <v>3 Financiera Nacional de Desarrollo Agropecuario, Rural, Forestal y Pesquero (FND)</v>
          </cell>
          <cell r="CS8">
            <v>6</v>
          </cell>
          <cell r="CT8" t="str">
            <v>P</v>
          </cell>
          <cell r="CV8" t="b">
            <v>0</v>
          </cell>
        </row>
        <row r="9">
          <cell r="A9">
            <v>7</v>
          </cell>
          <cell r="B9">
            <v>1</v>
          </cell>
          <cell r="F9" t="str">
            <v>Fideicomisos Instituidos en Relación con la Agricultura (FIRA)</v>
          </cell>
          <cell r="I9">
            <v>500000000</v>
          </cell>
          <cell r="J9">
            <v>500000000</v>
          </cell>
          <cell r="K9">
            <v>50000000</v>
          </cell>
          <cell r="L9">
            <v>50000000</v>
          </cell>
          <cell r="M9">
            <v>0</v>
          </cell>
          <cell r="N9">
            <v>500000000</v>
          </cell>
          <cell r="O9">
            <v>500000000</v>
          </cell>
          <cell r="P9">
            <v>145000000</v>
          </cell>
          <cell r="Q9">
            <v>145000000</v>
          </cell>
          <cell r="R9">
            <v>0</v>
          </cell>
          <cell r="S9">
            <v>500000000</v>
          </cell>
          <cell r="T9">
            <v>500000000</v>
          </cell>
          <cell r="U9">
            <v>240000000</v>
          </cell>
          <cell r="V9">
            <v>240000000</v>
          </cell>
          <cell r="W9">
            <v>0</v>
          </cell>
          <cell r="BV9">
            <v>0</v>
          </cell>
          <cell r="BZ9">
            <v>0</v>
          </cell>
          <cell r="CD9" t="str">
            <v>1.1.6.4</v>
          </cell>
          <cell r="CM9">
            <v>4</v>
          </cell>
          <cell r="CN9" t="str">
            <v>4 Fideicomisos Instituidos en Relación con la Agricultura (FIRA)</v>
          </cell>
          <cell r="CS9">
            <v>6</v>
          </cell>
          <cell r="CT9" t="str">
            <v>P</v>
          </cell>
          <cell r="CV9" t="b">
            <v>0</v>
          </cell>
        </row>
        <row r="10">
          <cell r="A10">
            <v>8</v>
          </cell>
          <cell r="B10">
            <v>1</v>
          </cell>
          <cell r="F10" t="str">
            <v>Fondo de Capitalización e Inversión del Sector Rural (FOCIR)</v>
          </cell>
          <cell r="I10">
            <v>210000000</v>
          </cell>
          <cell r="J10">
            <v>210000000</v>
          </cell>
          <cell r="K10">
            <v>110000000</v>
          </cell>
          <cell r="L10">
            <v>110000000</v>
          </cell>
          <cell r="M10">
            <v>0</v>
          </cell>
          <cell r="N10">
            <v>210000000</v>
          </cell>
          <cell r="O10">
            <v>210000000</v>
          </cell>
          <cell r="P10">
            <v>210000000</v>
          </cell>
          <cell r="Q10">
            <v>210000000</v>
          </cell>
          <cell r="R10">
            <v>0</v>
          </cell>
          <cell r="S10">
            <v>210000000</v>
          </cell>
          <cell r="T10">
            <v>210000000</v>
          </cell>
          <cell r="U10">
            <v>210000000</v>
          </cell>
          <cell r="V10">
            <v>210000000</v>
          </cell>
          <cell r="W10">
            <v>0</v>
          </cell>
          <cell r="BV10">
            <v>0</v>
          </cell>
          <cell r="BZ10">
            <v>0</v>
          </cell>
          <cell r="CD10" t="str">
            <v>1.1.6.5</v>
          </cell>
          <cell r="CM10">
            <v>5</v>
          </cell>
          <cell r="CN10" t="str">
            <v>5 Fondo de Capitalización e Inversión del Sector Rural (FOCIR)</v>
          </cell>
          <cell r="CS10">
            <v>6</v>
          </cell>
          <cell r="CT10" t="str">
            <v>P</v>
          </cell>
          <cell r="CV10" t="b">
            <v>0</v>
          </cell>
        </row>
        <row r="11">
          <cell r="A11">
            <v>9</v>
          </cell>
          <cell r="B11">
            <v>1</v>
          </cell>
          <cell r="C11" t="str">
            <v>Competitividad</v>
          </cell>
          <cell r="I11">
            <v>65708357459.150002</v>
          </cell>
          <cell r="J11">
            <v>65742077946.280006</v>
          </cell>
          <cell r="K11">
            <v>2623144391.3699994</v>
          </cell>
          <cell r="L11">
            <v>593253305.06130004</v>
          </cell>
          <cell r="M11">
            <v>255205115.63999999</v>
          </cell>
          <cell r="N11">
            <v>65708357459.150002</v>
          </cell>
          <cell r="O11">
            <v>62965224140.420006</v>
          </cell>
          <cell r="P11">
            <v>7708170812.920001</v>
          </cell>
          <cell r="Q11">
            <v>3792422740.3745995</v>
          </cell>
          <cell r="R11">
            <v>2104335237.9665003</v>
          </cell>
          <cell r="S11">
            <v>65708357459.150002</v>
          </cell>
          <cell r="T11">
            <v>62780022705.189995</v>
          </cell>
          <cell r="U11">
            <v>14525877979.828007</v>
          </cell>
          <cell r="V11">
            <v>10741142475.660101</v>
          </cell>
          <cell r="W11">
            <v>3369432450.8400002</v>
          </cell>
          <cell r="BV11">
            <v>-2710000000</v>
          </cell>
          <cell r="BZ11">
            <v>-2710000000</v>
          </cell>
          <cell r="CA11" t="str">
            <v>2</v>
          </cell>
          <cell r="CG11">
            <v>2</v>
          </cell>
          <cell r="CH11" t="str">
            <v>2. Competitividad</v>
          </cell>
          <cell r="CS11" t="str">
            <v>8,10,20,21</v>
          </cell>
          <cell r="CT11" t="str">
            <v>P/B</v>
          </cell>
          <cell r="CV11" t="b">
            <v>0</v>
          </cell>
        </row>
        <row r="12">
          <cell r="A12">
            <v>10</v>
          </cell>
          <cell r="B12">
            <v>1</v>
          </cell>
          <cell r="D12" t="str">
            <v>Programa de Comercialización y Desarrollo de Mercados</v>
          </cell>
          <cell r="I12">
            <v>12071810540</v>
          </cell>
          <cell r="J12">
            <v>12071810540</v>
          </cell>
          <cell r="K12">
            <v>1901489910</v>
          </cell>
          <cell r="L12">
            <v>207376638.47</v>
          </cell>
          <cell r="M12">
            <v>0</v>
          </cell>
          <cell r="N12">
            <v>12071810540</v>
          </cell>
          <cell r="O12">
            <v>10431810540</v>
          </cell>
          <cell r="P12">
            <v>2311834975.0600004</v>
          </cell>
          <cell r="Q12">
            <v>727767279.44000006</v>
          </cell>
          <cell r="R12">
            <v>1530961313.3199999</v>
          </cell>
          <cell r="S12">
            <v>12071810540</v>
          </cell>
          <cell r="T12">
            <v>10258550540</v>
          </cell>
          <cell r="U12">
            <v>2859704769.8800001</v>
          </cell>
          <cell r="V12">
            <v>2731778346.8200002</v>
          </cell>
          <cell r="W12">
            <v>126481283.51000001</v>
          </cell>
          <cell r="BV12">
            <v>-1500000000</v>
          </cell>
          <cell r="BZ12">
            <v>-1500000000</v>
          </cell>
          <cell r="CB12" t="str">
            <v>2.2</v>
          </cell>
          <cell r="CI12">
            <v>2</v>
          </cell>
          <cell r="CJ12" t="str">
            <v>2. Programa de Comercialización y Desarrollo de Mercados</v>
          </cell>
          <cell r="CS12">
            <v>8</v>
          </cell>
          <cell r="CT12" t="str">
            <v>P</v>
          </cell>
          <cell r="CV12" t="b">
            <v>0</v>
          </cell>
        </row>
        <row r="13">
          <cell r="A13">
            <v>11</v>
          </cell>
          <cell r="B13">
            <v>1</v>
          </cell>
          <cell r="E13" t="str">
            <v>Agricultura, Ganadería, Desarrollo Rural, Pesca y Alimentación</v>
          </cell>
          <cell r="I13">
            <v>12071810540</v>
          </cell>
          <cell r="J13">
            <v>12071810540</v>
          </cell>
          <cell r="K13">
            <v>1901489910</v>
          </cell>
          <cell r="L13">
            <v>207376638.47</v>
          </cell>
          <cell r="M13">
            <v>0</v>
          </cell>
          <cell r="N13">
            <v>12071810540</v>
          </cell>
          <cell r="O13">
            <v>10431810540</v>
          </cell>
          <cell r="P13">
            <v>2311834975.0600004</v>
          </cell>
          <cell r="Q13">
            <v>727767279.44000006</v>
          </cell>
          <cell r="R13">
            <v>1530961313.3199999</v>
          </cell>
          <cell r="S13">
            <v>12071810540</v>
          </cell>
          <cell r="T13">
            <v>10258550540</v>
          </cell>
          <cell r="U13">
            <v>2859704769.8800001</v>
          </cell>
          <cell r="V13">
            <v>2731778346.8200002</v>
          </cell>
          <cell r="W13">
            <v>126481283.51000001</v>
          </cell>
          <cell r="BV13">
            <v>-1500000000</v>
          </cell>
          <cell r="BZ13">
            <v>-1500000000</v>
          </cell>
          <cell r="CC13" t="str">
            <v>2.2.8</v>
          </cell>
          <cell r="CK13">
            <v>8</v>
          </cell>
          <cell r="CL13" t="str">
            <v>8 Agricultura, Ganadería, Desarrollo Rural, Pesca y Alimentación</v>
          </cell>
          <cell r="CS13">
            <v>8</v>
          </cell>
          <cell r="CT13" t="str">
            <v>P</v>
          </cell>
          <cell r="CV13" t="b">
            <v>0</v>
          </cell>
        </row>
        <row r="14">
          <cell r="A14">
            <v>12</v>
          </cell>
          <cell r="B14">
            <v>1</v>
          </cell>
          <cell r="F14" t="str">
            <v>Programa de Comercialización y Desarrollo de Mercados</v>
          </cell>
          <cell r="I14">
            <v>12071810540</v>
          </cell>
          <cell r="J14">
            <v>12071810540</v>
          </cell>
          <cell r="K14">
            <v>1901489910</v>
          </cell>
          <cell r="L14">
            <v>207376638.47</v>
          </cell>
          <cell r="M14">
            <v>0</v>
          </cell>
          <cell r="N14">
            <v>12071810540</v>
          </cell>
          <cell r="O14">
            <v>10431810540</v>
          </cell>
          <cell r="P14">
            <v>2311834975.0600004</v>
          </cell>
          <cell r="Q14">
            <v>727767279.44000006</v>
          </cell>
          <cell r="R14">
            <v>1530961313.3199999</v>
          </cell>
          <cell r="S14">
            <v>12071810540</v>
          </cell>
          <cell r="T14">
            <v>10258550540</v>
          </cell>
          <cell r="U14">
            <v>2859704769.8800001</v>
          </cell>
          <cell r="V14">
            <v>2731778346.8200002</v>
          </cell>
          <cell r="W14">
            <v>126481283.51000001</v>
          </cell>
          <cell r="BV14">
            <v>-1500000000</v>
          </cell>
          <cell r="BZ14">
            <v>-1500000000</v>
          </cell>
          <cell r="CD14" t="str">
            <v>2.2.8.6</v>
          </cell>
          <cell r="CM14">
            <v>6</v>
          </cell>
          <cell r="CN14" t="str">
            <v>6 Programa de Comercialización y Desarrollo de Mercados</v>
          </cell>
          <cell r="CS14">
            <v>8</v>
          </cell>
          <cell r="CT14" t="str">
            <v>P</v>
          </cell>
          <cell r="CV14" t="b">
            <v>0</v>
          </cell>
        </row>
        <row r="15">
          <cell r="A15">
            <v>13</v>
          </cell>
          <cell r="B15">
            <v>1</v>
          </cell>
          <cell r="G15" t="str">
            <v>Incentivos a la Comercialización</v>
          </cell>
          <cell r="I15">
            <v>11800000000</v>
          </cell>
          <cell r="J15">
            <v>11800000000</v>
          </cell>
          <cell r="K15">
            <v>1901489910</v>
          </cell>
          <cell r="L15">
            <v>207376638.47</v>
          </cell>
          <cell r="M15">
            <v>0</v>
          </cell>
          <cell r="N15">
            <v>11800000000</v>
          </cell>
          <cell r="O15">
            <v>10160000000</v>
          </cell>
          <cell r="P15">
            <v>2300849533.6800003</v>
          </cell>
          <cell r="Q15">
            <v>721398220.58000004</v>
          </cell>
          <cell r="R15">
            <v>1530961313.3199999</v>
          </cell>
          <cell r="S15">
            <v>11800000000</v>
          </cell>
          <cell r="T15">
            <v>10118240000</v>
          </cell>
          <cell r="U15">
            <v>2837988215.9299998</v>
          </cell>
          <cell r="V15">
            <v>2711506932.4200001</v>
          </cell>
          <cell r="W15">
            <v>126481283.51000001</v>
          </cell>
          <cell r="BV15">
            <v>-1500000000</v>
          </cell>
          <cell r="BZ15">
            <v>-1500000000</v>
          </cell>
          <cell r="CE15" t="str">
            <v>2.2.8.6.1</v>
          </cell>
          <cell r="CO15">
            <v>1</v>
          </cell>
          <cell r="CP15" t="str">
            <v>1 Incentivos a la Comercialización</v>
          </cell>
          <cell r="CS15">
            <v>8</v>
          </cell>
          <cell r="CT15" t="str">
            <v>P</v>
          </cell>
          <cell r="CV15" t="b">
            <v>0</v>
          </cell>
        </row>
        <row r="16">
          <cell r="A16">
            <v>14</v>
          </cell>
          <cell r="B16">
            <v>1</v>
          </cell>
          <cell r="G16" t="str">
            <v>Promoción Comercial y Fomento a las Exportaciones</v>
          </cell>
          <cell r="I16">
            <v>271810540</v>
          </cell>
          <cell r="J16">
            <v>271810540</v>
          </cell>
          <cell r="K16">
            <v>0</v>
          </cell>
          <cell r="L16">
            <v>0</v>
          </cell>
          <cell r="M16">
            <v>0</v>
          </cell>
          <cell r="N16">
            <v>271810540</v>
          </cell>
          <cell r="O16">
            <v>271810540</v>
          </cell>
          <cell r="P16">
            <v>10985441.380000001</v>
          </cell>
          <cell r="Q16">
            <v>6369058.8600000003</v>
          </cell>
          <cell r="R16">
            <v>0</v>
          </cell>
          <cell r="S16">
            <v>271810540</v>
          </cell>
          <cell r="T16">
            <v>140310540</v>
          </cell>
          <cell r="U16">
            <v>21716553.949999999</v>
          </cell>
          <cell r="V16">
            <v>20271414.399999999</v>
          </cell>
          <cell r="W16">
            <v>0</v>
          </cell>
          <cell r="BV16">
            <v>0</v>
          </cell>
          <cell r="BZ16">
            <v>0</v>
          </cell>
          <cell r="CE16" t="str">
            <v>2.2.8.6.2</v>
          </cell>
          <cell r="CO16">
            <v>2</v>
          </cell>
          <cell r="CP16" t="str">
            <v>2 Promoción Comercial y Fomento a las Exportaciones</v>
          </cell>
          <cell r="CS16">
            <v>8</v>
          </cell>
          <cell r="CT16" t="str">
            <v>P</v>
          </cell>
          <cell r="CV16" t="b">
            <v>0</v>
          </cell>
        </row>
        <row r="17">
          <cell r="A17">
            <v>15</v>
          </cell>
          <cell r="B17">
            <v>1</v>
          </cell>
          <cell r="D17" t="str">
            <v>Programa de Fomento a la Inversión y Productividad</v>
          </cell>
          <cell r="I17">
            <v>53636546919.150002</v>
          </cell>
          <cell r="J17">
            <v>53670267406.280006</v>
          </cell>
          <cell r="K17">
            <v>721654481.37000012</v>
          </cell>
          <cell r="L17">
            <v>385876666.59130007</v>
          </cell>
          <cell r="M17">
            <v>255205115.63999999</v>
          </cell>
          <cell r="N17">
            <v>53636546919.150002</v>
          </cell>
          <cell r="O17">
            <v>52533413600.420006</v>
          </cell>
          <cell r="P17">
            <v>5396335837.8599997</v>
          </cell>
          <cell r="Q17">
            <v>3064655460.9345994</v>
          </cell>
          <cell r="R17">
            <v>573373924.64649999</v>
          </cell>
          <cell r="S17">
            <v>53636546919.150002</v>
          </cell>
          <cell r="T17">
            <v>52521472165.189995</v>
          </cell>
          <cell r="U17">
            <v>11666173209.948009</v>
          </cell>
          <cell r="V17">
            <v>8009364128.8401051</v>
          </cell>
          <cell r="W17">
            <v>3242951167.3300004</v>
          </cell>
          <cell r="BV17">
            <v>-1210000000</v>
          </cell>
          <cell r="BZ17">
            <v>-1210000000</v>
          </cell>
          <cell r="CB17" t="str">
            <v>2.4</v>
          </cell>
          <cell r="CI17">
            <v>4</v>
          </cell>
          <cell r="CJ17" t="str">
            <v>4. Programa de Fomento a la Inversión y Productividad</v>
          </cell>
          <cell r="CS17" t="str">
            <v>8,10,20,21</v>
          </cell>
          <cell r="CT17" t="str">
            <v>P/B</v>
          </cell>
          <cell r="CV17" t="b">
            <v>0</v>
          </cell>
        </row>
        <row r="18">
          <cell r="A18">
            <v>16</v>
          </cell>
          <cell r="B18">
            <v>1</v>
          </cell>
          <cell r="E18" t="str">
            <v>Agricultura, Ganadería, Desarrollo Rural, Pesca y Alimentación</v>
          </cell>
          <cell r="I18">
            <v>50195888606</v>
          </cell>
          <cell r="J18">
            <v>50229609093.130005</v>
          </cell>
          <cell r="K18">
            <v>377851155.13</v>
          </cell>
          <cell r="L18">
            <v>45439479</v>
          </cell>
          <cell r="M18">
            <v>252191189</v>
          </cell>
          <cell r="N18">
            <v>50195888606</v>
          </cell>
          <cell r="O18">
            <v>49268227427.270004</v>
          </cell>
          <cell r="P18">
            <v>4690362785.3599997</v>
          </cell>
          <cell r="Q18">
            <v>2360126994.0100002</v>
          </cell>
          <cell r="R18">
            <v>573236348.58000004</v>
          </cell>
          <cell r="S18">
            <v>50195888606</v>
          </cell>
          <cell r="T18">
            <v>49256285992.039993</v>
          </cell>
          <cell r="U18">
            <v>10570573687.690002</v>
          </cell>
          <cell r="V18">
            <v>6918367534.5100021</v>
          </cell>
          <cell r="W18">
            <v>3240948305.0900002</v>
          </cell>
          <cell r="BV18">
            <v>-1100000000</v>
          </cell>
          <cell r="BZ18">
            <v>-1100000000</v>
          </cell>
          <cell r="CC18" t="str">
            <v>2.4.8</v>
          </cell>
          <cell r="CK18">
            <v>8</v>
          </cell>
          <cell r="CL18" t="str">
            <v>8 Agricultura, Ganadería, Desarrollo Rural, Pesca y Alimentación</v>
          </cell>
          <cell r="CS18">
            <v>8</v>
          </cell>
          <cell r="CT18" t="str">
            <v>P</v>
          </cell>
          <cell r="CV18" t="b">
            <v>0</v>
          </cell>
        </row>
        <row r="19">
          <cell r="A19">
            <v>17</v>
          </cell>
          <cell r="B19">
            <v>1</v>
          </cell>
          <cell r="F19" t="str">
            <v>Programa de Concurrencia con las Entidades Federativas</v>
          </cell>
          <cell r="I19">
            <v>3271781888</v>
          </cell>
          <cell r="J19">
            <v>3271781888</v>
          </cell>
          <cell r="K19">
            <v>0</v>
          </cell>
          <cell r="L19">
            <v>0</v>
          </cell>
          <cell r="M19">
            <v>0</v>
          </cell>
          <cell r="N19">
            <v>3271781888</v>
          </cell>
          <cell r="O19">
            <v>3271781888</v>
          </cell>
          <cell r="P19">
            <v>0</v>
          </cell>
          <cell r="Q19">
            <v>0</v>
          </cell>
          <cell r="R19">
            <v>0</v>
          </cell>
          <cell r="S19">
            <v>3271781888</v>
          </cell>
          <cell r="T19">
            <v>3271781888</v>
          </cell>
          <cell r="U19">
            <v>1787635936.73</v>
          </cell>
          <cell r="V19">
            <v>321450000</v>
          </cell>
          <cell r="W19">
            <v>1140152998.78</v>
          </cell>
          <cell r="BV19">
            <v>0</v>
          </cell>
          <cell r="BZ19">
            <v>0</v>
          </cell>
          <cell r="CD19" t="str">
            <v>2.4.8.8</v>
          </cell>
          <cell r="CM19">
            <v>8</v>
          </cell>
          <cell r="CN19" t="str">
            <v>8 Programa de Concurrencia con las Entidades Federativas</v>
          </cell>
          <cell r="CS19">
            <v>8</v>
          </cell>
          <cell r="CT19" t="str">
            <v>P</v>
          </cell>
          <cell r="CV19" t="b">
            <v>0</v>
          </cell>
        </row>
        <row r="20">
          <cell r="A20">
            <v>18</v>
          </cell>
          <cell r="B20">
            <v>1</v>
          </cell>
          <cell r="G20" t="str">
            <v>Concurrencia en Materia Agrícola</v>
          </cell>
          <cell r="I20">
            <v>1800000000</v>
          </cell>
          <cell r="J20">
            <v>1800000000</v>
          </cell>
          <cell r="K20">
            <v>0</v>
          </cell>
          <cell r="L20">
            <v>0</v>
          </cell>
          <cell r="M20">
            <v>0</v>
          </cell>
          <cell r="N20">
            <v>1800000000</v>
          </cell>
          <cell r="O20">
            <v>0</v>
          </cell>
          <cell r="P20">
            <v>0</v>
          </cell>
          <cell r="Q20">
            <v>0</v>
          </cell>
          <cell r="R20">
            <v>0</v>
          </cell>
          <cell r="S20">
            <v>1800000000</v>
          </cell>
          <cell r="T20">
            <v>0</v>
          </cell>
          <cell r="U20">
            <v>0</v>
          </cell>
          <cell r="V20">
            <v>0</v>
          </cell>
          <cell r="W20">
            <v>0</v>
          </cell>
          <cell r="BV20">
            <v>0</v>
          </cell>
          <cell r="BZ20">
            <v>0</v>
          </cell>
          <cell r="CE20" t="str">
            <v>2.4.8.8.13</v>
          </cell>
          <cell r="CO20">
            <v>13</v>
          </cell>
          <cell r="CP20" t="str">
            <v>13 Concurrencia en Materia Agrícola</v>
          </cell>
          <cell r="CS20">
            <v>8</v>
          </cell>
          <cell r="CT20" t="str">
            <v>P</v>
          </cell>
          <cell r="CV20" t="b">
            <v>0</v>
          </cell>
        </row>
        <row r="21">
          <cell r="A21">
            <v>19</v>
          </cell>
          <cell r="B21">
            <v>1</v>
          </cell>
          <cell r="G21" t="str">
            <v>Concurrencia en Materia Pecuaria</v>
          </cell>
          <cell r="I21">
            <v>1200000000</v>
          </cell>
          <cell r="J21">
            <v>1200000000</v>
          </cell>
          <cell r="K21">
            <v>0</v>
          </cell>
          <cell r="L21">
            <v>0</v>
          </cell>
          <cell r="M21">
            <v>0</v>
          </cell>
          <cell r="N21">
            <v>1200000000</v>
          </cell>
          <cell r="O21">
            <v>3271781888</v>
          </cell>
          <cell r="P21">
            <v>0</v>
          </cell>
          <cell r="Q21">
            <v>0</v>
          </cell>
          <cell r="R21">
            <v>0</v>
          </cell>
          <cell r="S21">
            <v>1200000000</v>
          </cell>
          <cell r="T21">
            <v>3271781888</v>
          </cell>
          <cell r="U21">
            <v>1787635936.73</v>
          </cell>
          <cell r="V21">
            <v>321450000</v>
          </cell>
          <cell r="W21">
            <v>1140152998.78</v>
          </cell>
          <cell r="BV21">
            <v>0</v>
          </cell>
          <cell r="BZ21">
            <v>0</v>
          </cell>
          <cell r="CE21" t="str">
            <v>2.4.8.8.14</v>
          </cell>
          <cell r="CO21">
            <v>14</v>
          </cell>
          <cell r="CP21" t="str">
            <v>14 Concurrencia en Materia Pecuaria</v>
          </cell>
          <cell r="CS21">
            <v>8</v>
          </cell>
          <cell r="CT21" t="str">
            <v>P</v>
          </cell>
          <cell r="CV21" t="b">
            <v>0</v>
          </cell>
        </row>
        <row r="22">
          <cell r="A22">
            <v>20</v>
          </cell>
          <cell r="B22">
            <v>1</v>
          </cell>
          <cell r="G22" t="str">
            <v>Concurrencia en Materia Pesquera</v>
          </cell>
          <cell r="I22">
            <v>271781888</v>
          </cell>
          <cell r="J22">
            <v>271781888</v>
          </cell>
          <cell r="K22">
            <v>0</v>
          </cell>
          <cell r="L22">
            <v>0</v>
          </cell>
          <cell r="M22">
            <v>0</v>
          </cell>
          <cell r="N22">
            <v>271781888</v>
          </cell>
          <cell r="O22">
            <v>0</v>
          </cell>
          <cell r="P22">
            <v>0</v>
          </cell>
          <cell r="Q22">
            <v>0</v>
          </cell>
          <cell r="R22">
            <v>0</v>
          </cell>
          <cell r="S22">
            <v>271781888</v>
          </cell>
          <cell r="T22">
            <v>0</v>
          </cell>
          <cell r="U22">
            <v>0</v>
          </cell>
          <cell r="V22">
            <v>0</v>
          </cell>
          <cell r="W22">
            <v>0</v>
          </cell>
          <cell r="BV22">
            <v>0</v>
          </cell>
          <cell r="BZ22">
            <v>0</v>
          </cell>
          <cell r="CE22" t="str">
            <v>2.4.8.8.15</v>
          </cell>
          <cell r="CO22">
            <v>15</v>
          </cell>
          <cell r="CP22" t="str">
            <v>15 Concurrencia en Materia Pesquera</v>
          </cell>
          <cell r="CS22">
            <v>8</v>
          </cell>
          <cell r="CT22" t="str">
            <v>P</v>
          </cell>
          <cell r="CV22" t="b">
            <v>0</v>
          </cell>
        </row>
        <row r="23">
          <cell r="A23">
            <v>21</v>
          </cell>
          <cell r="B23">
            <v>1</v>
          </cell>
          <cell r="F23" t="str">
            <v>Programa de Fomento a la Agricultura</v>
          </cell>
          <cell r="I23">
            <v>22259559445</v>
          </cell>
          <cell r="J23">
            <v>22259559444.999996</v>
          </cell>
          <cell r="K23">
            <v>252191189</v>
          </cell>
          <cell r="L23">
            <v>0</v>
          </cell>
          <cell r="M23">
            <v>252191189</v>
          </cell>
          <cell r="N23">
            <v>22259559445</v>
          </cell>
          <cell r="O23">
            <v>21749559444.999996</v>
          </cell>
          <cell r="P23">
            <v>1644551609.9400001</v>
          </cell>
          <cell r="Q23">
            <v>1597718631.8600001</v>
          </cell>
          <cell r="R23">
            <v>28706978.079999998</v>
          </cell>
          <cell r="S23">
            <v>22259559445</v>
          </cell>
          <cell r="T23">
            <v>21780944522.199997</v>
          </cell>
          <cell r="U23">
            <v>4000269680.5</v>
          </cell>
          <cell r="V23">
            <v>3936054467.29</v>
          </cell>
          <cell r="W23">
            <v>51020213.210000001</v>
          </cell>
          <cell r="BV23">
            <v>-650000000</v>
          </cell>
          <cell r="BZ23">
            <v>-650000000</v>
          </cell>
          <cell r="CD23" t="str">
            <v>2.4.8.9</v>
          </cell>
          <cell r="CM23">
            <v>9</v>
          </cell>
          <cell r="CN23" t="str">
            <v>9 Programa de Fomento a la Agricultura</v>
          </cell>
          <cell r="CS23">
            <v>8</v>
          </cell>
          <cell r="CT23" t="str">
            <v>P</v>
          </cell>
          <cell r="CV23" t="b">
            <v>0</v>
          </cell>
        </row>
        <row r="24">
          <cell r="A24">
            <v>22</v>
          </cell>
          <cell r="B24">
            <v>1</v>
          </cell>
          <cell r="G24" t="str">
            <v>Tecnificación del Riego</v>
          </cell>
          <cell r="I24">
            <v>2300000000</v>
          </cell>
          <cell r="J24">
            <v>2300000000</v>
          </cell>
          <cell r="K24">
            <v>0</v>
          </cell>
          <cell r="L24">
            <v>0</v>
          </cell>
          <cell r="M24">
            <v>0</v>
          </cell>
          <cell r="N24">
            <v>2300000000</v>
          </cell>
          <cell r="O24">
            <v>2110000000</v>
          </cell>
          <cell r="P24">
            <v>0</v>
          </cell>
          <cell r="Q24">
            <v>0</v>
          </cell>
          <cell r="R24">
            <v>0</v>
          </cell>
          <cell r="S24">
            <v>2300000000</v>
          </cell>
          <cell r="T24">
            <v>2110000000</v>
          </cell>
          <cell r="U24">
            <v>0</v>
          </cell>
          <cell r="V24">
            <v>0</v>
          </cell>
          <cell r="W24">
            <v>0</v>
          </cell>
          <cell r="BV24">
            <v>-190000000</v>
          </cell>
          <cell r="BZ24">
            <v>-190000000</v>
          </cell>
          <cell r="CE24" t="str">
            <v>2.4.8.9.3</v>
          </cell>
          <cell r="CO24">
            <v>3</v>
          </cell>
          <cell r="CP24" t="str">
            <v>3 Tecnificación del Riego</v>
          </cell>
          <cell r="CS24">
            <v>8</v>
          </cell>
          <cell r="CT24" t="str">
            <v>P</v>
          </cell>
          <cell r="CV24" t="b">
            <v>0</v>
          </cell>
        </row>
        <row r="25">
          <cell r="A25">
            <v>23</v>
          </cell>
          <cell r="B25">
            <v>1</v>
          </cell>
          <cell r="G25" t="str">
            <v>Agroproducción</v>
          </cell>
          <cell r="I25">
            <v>900000000</v>
          </cell>
          <cell r="J25">
            <v>900000000</v>
          </cell>
          <cell r="K25">
            <v>0</v>
          </cell>
          <cell r="L25">
            <v>0</v>
          </cell>
          <cell r="M25">
            <v>0</v>
          </cell>
          <cell r="N25">
            <v>900000000</v>
          </cell>
          <cell r="O25">
            <v>1665408000</v>
          </cell>
          <cell r="P25">
            <v>870480000</v>
          </cell>
          <cell r="Q25">
            <v>870480000</v>
          </cell>
          <cell r="R25">
            <v>0</v>
          </cell>
          <cell r="S25">
            <v>900000000</v>
          </cell>
          <cell r="T25">
            <v>1707168000</v>
          </cell>
          <cell r="U25">
            <v>1293000713.78</v>
          </cell>
          <cell r="V25">
            <v>1254240000</v>
          </cell>
          <cell r="W25">
            <v>36660713.780000001</v>
          </cell>
          <cell r="BV25">
            <v>-4592000</v>
          </cell>
          <cell r="BZ25">
            <v>-4592000</v>
          </cell>
          <cell r="CE25" t="str">
            <v>2.4.8.9.21</v>
          </cell>
          <cell r="CO25">
            <v>21</v>
          </cell>
          <cell r="CP25" t="str">
            <v>21 Agroproducción</v>
          </cell>
          <cell r="CS25">
            <v>8</v>
          </cell>
          <cell r="CT25" t="str">
            <v>P</v>
          </cell>
          <cell r="CV25" t="b">
            <v>0</v>
          </cell>
        </row>
        <row r="26">
          <cell r="A26">
            <v>24</v>
          </cell>
          <cell r="B26">
            <v>1</v>
          </cell>
          <cell r="G26" t="str">
            <v>PROAGRO Insumos</v>
          </cell>
          <cell r="I26">
            <v>5888559445</v>
          </cell>
          <cell r="J26">
            <v>12609559445</v>
          </cell>
          <cell r="K26">
            <v>252191189</v>
          </cell>
          <cell r="L26">
            <v>0</v>
          </cell>
          <cell r="M26">
            <v>252191189</v>
          </cell>
          <cell r="N26">
            <v>5888559445</v>
          </cell>
          <cell r="O26">
            <v>12009559445</v>
          </cell>
          <cell r="P26">
            <v>755945609.94000006</v>
          </cell>
          <cell r="Q26">
            <v>727238631.86000001</v>
          </cell>
          <cell r="R26">
            <v>28706978.079999998</v>
          </cell>
          <cell r="S26">
            <v>5888559445</v>
          </cell>
          <cell r="T26">
            <v>11999184522.199999</v>
          </cell>
          <cell r="U26">
            <v>1977614612.95</v>
          </cell>
          <cell r="V26">
            <v>1963967396.5200002</v>
          </cell>
          <cell r="W26">
            <v>13647216.43</v>
          </cell>
          <cell r="BV26">
            <v>0</v>
          </cell>
          <cell r="BZ26">
            <v>0</v>
          </cell>
          <cell r="CE26" t="str">
            <v>2.4.8.9.17</v>
          </cell>
          <cell r="CO26">
            <v>17</v>
          </cell>
          <cell r="CP26" t="str">
            <v>17 PROAGRO Insumos</v>
          </cell>
          <cell r="CS26">
            <v>8</v>
          </cell>
          <cell r="CT26" t="str">
            <v>P</v>
          </cell>
          <cell r="CV26" t="b">
            <v>0</v>
          </cell>
        </row>
        <row r="27">
          <cell r="A27">
            <v>25</v>
          </cell>
          <cell r="B27">
            <v>1</v>
          </cell>
          <cell r="G27" t="str">
            <v>Producción Integral</v>
          </cell>
          <cell r="I27">
            <v>1700000000</v>
          </cell>
          <cell r="J27">
            <v>1700000000</v>
          </cell>
          <cell r="K27">
            <v>0</v>
          </cell>
          <cell r="L27">
            <v>0</v>
          </cell>
          <cell r="M27">
            <v>0</v>
          </cell>
          <cell r="N27">
            <v>1700000000</v>
          </cell>
          <cell r="O27">
            <v>1694592000</v>
          </cell>
          <cell r="P27">
            <v>0</v>
          </cell>
          <cell r="Q27">
            <v>0</v>
          </cell>
          <cell r="R27">
            <v>0</v>
          </cell>
          <cell r="S27">
            <v>1700000000</v>
          </cell>
          <cell r="T27">
            <v>1694592000</v>
          </cell>
          <cell r="U27">
            <v>3256847</v>
          </cell>
          <cell r="V27">
            <v>1424564</v>
          </cell>
          <cell r="W27">
            <v>712283</v>
          </cell>
          <cell r="BV27">
            <v>-5408000</v>
          </cell>
          <cell r="BZ27">
            <v>-5408000</v>
          </cell>
          <cell r="CE27" t="str">
            <v>2.4.8.9.19</v>
          </cell>
          <cell r="CO27">
            <v>19</v>
          </cell>
          <cell r="CP27" t="str">
            <v>19 Producción Integral</v>
          </cell>
          <cell r="CS27">
            <v>8</v>
          </cell>
          <cell r="CT27" t="str">
            <v>P</v>
          </cell>
          <cell r="CV27" t="b">
            <v>0</v>
          </cell>
        </row>
        <row r="28">
          <cell r="A28">
            <v>26</v>
          </cell>
          <cell r="B28">
            <v>1</v>
          </cell>
          <cell r="G28" t="str">
            <v>Innovación Agroalimentaria</v>
          </cell>
          <cell r="I28">
            <v>3250000000</v>
          </cell>
          <cell r="J28">
            <v>3250000000</v>
          </cell>
          <cell r="K28">
            <v>0</v>
          </cell>
          <cell r="L28">
            <v>0</v>
          </cell>
          <cell r="M28">
            <v>0</v>
          </cell>
          <cell r="N28">
            <v>3250000000</v>
          </cell>
          <cell r="O28">
            <v>3070000000</v>
          </cell>
          <cell r="P28">
            <v>12402000</v>
          </cell>
          <cell r="Q28">
            <v>0</v>
          </cell>
          <cell r="R28">
            <v>0</v>
          </cell>
          <cell r="S28">
            <v>3250000000</v>
          </cell>
          <cell r="T28">
            <v>3070000000</v>
          </cell>
          <cell r="U28">
            <v>717774045.95000005</v>
          </cell>
          <cell r="V28">
            <v>710949045.95000005</v>
          </cell>
          <cell r="W28">
            <v>0</v>
          </cell>
          <cell r="BV28">
            <v>-150000000</v>
          </cell>
          <cell r="BZ28">
            <v>-150000000</v>
          </cell>
          <cell r="CE28" t="str">
            <v>2.4.8.9.18</v>
          </cell>
          <cell r="CO28">
            <v>18</v>
          </cell>
          <cell r="CP28" t="str">
            <v>18 Innovación Agroalimentaria</v>
          </cell>
          <cell r="CS28">
            <v>8</v>
          </cell>
          <cell r="CT28" t="str">
            <v>P</v>
          </cell>
          <cell r="CV28" t="b">
            <v>0</v>
          </cell>
        </row>
        <row r="29">
          <cell r="A29">
            <v>27</v>
          </cell>
          <cell r="B29">
            <v>1</v>
          </cell>
          <cell r="G29" t="str">
            <v>PROAGRO Cultivos Básicos y Estratégicos</v>
          </cell>
          <cell r="I29">
            <v>6721000000</v>
          </cell>
          <cell r="J29">
            <v>0</v>
          </cell>
          <cell r="K29">
            <v>0</v>
          </cell>
          <cell r="L29">
            <v>0</v>
          </cell>
          <cell r="M29">
            <v>0</v>
          </cell>
          <cell r="N29">
            <v>6721000000</v>
          </cell>
          <cell r="O29">
            <v>0</v>
          </cell>
          <cell r="P29">
            <v>0</v>
          </cell>
          <cell r="Q29">
            <v>0</v>
          </cell>
          <cell r="R29">
            <v>0</v>
          </cell>
          <cell r="S29">
            <v>6721000000</v>
          </cell>
          <cell r="T29">
            <v>0</v>
          </cell>
          <cell r="U29">
            <v>0</v>
          </cell>
          <cell r="V29">
            <v>0</v>
          </cell>
          <cell r="W29">
            <v>0</v>
          </cell>
          <cell r="BV29">
            <v>0</v>
          </cell>
          <cell r="BZ29">
            <v>0</v>
          </cell>
          <cell r="CE29" t="str">
            <v>2.4.8.9.16</v>
          </cell>
          <cell r="CO29">
            <v>16</v>
          </cell>
          <cell r="CP29" t="str">
            <v>16 PROAGRO Cultivos Básicos y Estratégicos</v>
          </cell>
          <cell r="CS29">
            <v>8</v>
          </cell>
          <cell r="CT29" t="str">
            <v>P</v>
          </cell>
          <cell r="CV29" t="b">
            <v>0</v>
          </cell>
        </row>
        <row r="30">
          <cell r="A30">
            <v>28</v>
          </cell>
          <cell r="B30">
            <v>1</v>
          </cell>
          <cell r="G30" t="str">
            <v>Modernización de Maquinaria y Equipo</v>
          </cell>
          <cell r="I30">
            <v>1500000000</v>
          </cell>
          <cell r="J30">
            <v>1500000000</v>
          </cell>
          <cell r="K30">
            <v>0</v>
          </cell>
          <cell r="L30">
            <v>0</v>
          </cell>
          <cell r="M30">
            <v>0</v>
          </cell>
          <cell r="N30">
            <v>1500000000</v>
          </cell>
          <cell r="O30">
            <v>1200000000</v>
          </cell>
          <cell r="P30">
            <v>5724000</v>
          </cell>
          <cell r="Q30">
            <v>0</v>
          </cell>
          <cell r="R30">
            <v>0</v>
          </cell>
          <cell r="S30">
            <v>1500000000</v>
          </cell>
          <cell r="T30">
            <v>1200000000</v>
          </cell>
          <cell r="U30">
            <v>8623460.8200000003</v>
          </cell>
          <cell r="V30">
            <v>5473460.8200000003</v>
          </cell>
          <cell r="W30">
            <v>0</v>
          </cell>
          <cell r="BV30">
            <v>-300000000</v>
          </cell>
          <cell r="BZ30">
            <v>-300000000</v>
          </cell>
          <cell r="CE30" t="str">
            <v>2.4.8.9.20</v>
          </cell>
          <cell r="CO30">
            <v>20</v>
          </cell>
          <cell r="CP30" t="str">
            <v>20 Modernización de Maquinaria y Equipo</v>
          </cell>
          <cell r="CS30">
            <v>8</v>
          </cell>
          <cell r="CT30" t="str">
            <v>P</v>
          </cell>
          <cell r="CV30" t="b">
            <v>0</v>
          </cell>
        </row>
        <row r="31">
          <cell r="A31">
            <v>29</v>
          </cell>
          <cell r="B31">
            <v>1</v>
          </cell>
          <cell r="F31" t="str">
            <v>Programa de Fomento a la Productividad Pesquera y Acuícola</v>
          </cell>
          <cell r="I31">
            <v>1985507240</v>
          </cell>
          <cell r="J31">
            <v>1976007240</v>
          </cell>
          <cell r="K31">
            <v>0</v>
          </cell>
          <cell r="L31">
            <v>0</v>
          </cell>
          <cell r="M31">
            <v>0</v>
          </cell>
          <cell r="N31">
            <v>1985507240</v>
          </cell>
          <cell r="O31">
            <v>1972377349.1900001</v>
          </cell>
          <cell r="P31">
            <v>20217273.879999999</v>
          </cell>
          <cell r="Q31">
            <v>20217273.879999999</v>
          </cell>
          <cell r="R31">
            <v>0</v>
          </cell>
          <cell r="S31">
            <v>1985507240</v>
          </cell>
          <cell r="T31">
            <v>1963887160.04</v>
          </cell>
          <cell r="U31">
            <v>53124518.280000001</v>
          </cell>
          <cell r="V31">
            <v>47817097.840000004</v>
          </cell>
          <cell r="W31">
            <v>0</v>
          </cell>
          <cell r="BV31">
            <v>0</v>
          </cell>
          <cell r="BZ31">
            <v>0</v>
          </cell>
          <cell r="CD31" t="str">
            <v>2.4.8.7</v>
          </cell>
          <cell r="CM31">
            <v>7</v>
          </cell>
          <cell r="CN31" t="str">
            <v>7 Programa de Fomento a la Productividad Pesquera y Acuícola</v>
          </cell>
          <cell r="CS31">
            <v>8</v>
          </cell>
          <cell r="CT31" t="str">
            <v>P</v>
          </cell>
          <cell r="CV31" t="b">
            <v>0</v>
          </cell>
        </row>
        <row r="32">
          <cell r="A32">
            <v>30</v>
          </cell>
          <cell r="B32">
            <v>1</v>
          </cell>
          <cell r="G32" t="str">
            <v>Impulso a la Capitalización</v>
          </cell>
          <cell r="I32">
            <v>1895507240</v>
          </cell>
          <cell r="J32">
            <v>1886007240</v>
          </cell>
          <cell r="K32">
            <v>0</v>
          </cell>
          <cell r="L32">
            <v>0</v>
          </cell>
          <cell r="M32">
            <v>0</v>
          </cell>
          <cell r="N32">
            <v>1895507240</v>
          </cell>
          <cell r="O32">
            <v>1882377349.1900001</v>
          </cell>
          <cell r="P32">
            <v>20217273.879999999</v>
          </cell>
          <cell r="Q32">
            <v>20217273.879999999</v>
          </cell>
          <cell r="R32">
            <v>0</v>
          </cell>
          <cell r="S32">
            <v>1895507240</v>
          </cell>
          <cell r="T32">
            <v>1873887160.04</v>
          </cell>
          <cell r="U32">
            <v>53124518.280000001</v>
          </cell>
          <cell r="V32">
            <v>47817097.840000004</v>
          </cell>
          <cell r="W32">
            <v>0</v>
          </cell>
          <cell r="BV32">
            <v>0</v>
          </cell>
          <cell r="BZ32">
            <v>0</v>
          </cell>
          <cell r="CE32" t="str">
            <v>2.4.8.7.4</v>
          </cell>
          <cell r="CO32">
            <v>4</v>
          </cell>
          <cell r="CP32" t="str">
            <v>4 Impulso a la Capitalización</v>
          </cell>
          <cell r="CS32">
            <v>8</v>
          </cell>
          <cell r="CT32" t="str">
            <v>P</v>
          </cell>
          <cell r="CV32" t="b">
            <v>0</v>
          </cell>
        </row>
        <row r="33">
          <cell r="A33">
            <v>31</v>
          </cell>
          <cell r="B33">
            <v>1</v>
          </cell>
          <cell r="G33" t="str">
            <v>Innovación y Tecnología Pesquera</v>
          </cell>
          <cell r="I33">
            <v>90000000</v>
          </cell>
          <cell r="J33">
            <v>90000000</v>
          </cell>
          <cell r="K33">
            <v>0</v>
          </cell>
          <cell r="L33">
            <v>0</v>
          </cell>
          <cell r="M33">
            <v>0</v>
          </cell>
          <cell r="N33">
            <v>90000000</v>
          </cell>
          <cell r="O33">
            <v>90000000</v>
          </cell>
          <cell r="P33">
            <v>0</v>
          </cell>
          <cell r="Q33">
            <v>0</v>
          </cell>
          <cell r="R33">
            <v>0</v>
          </cell>
          <cell r="S33">
            <v>90000000</v>
          </cell>
          <cell r="T33">
            <v>90000000</v>
          </cell>
          <cell r="U33">
            <v>0</v>
          </cell>
          <cell r="V33">
            <v>0</v>
          </cell>
          <cell r="W33">
            <v>0</v>
          </cell>
          <cell r="BV33">
            <v>0</v>
          </cell>
          <cell r="BZ33">
            <v>0</v>
          </cell>
          <cell r="CE33" t="str">
            <v>2.4.8.7.33</v>
          </cell>
          <cell r="CO33">
            <v>33</v>
          </cell>
          <cell r="CP33" t="str">
            <v>33 Innovación y Tecnología Pesquera</v>
          </cell>
          <cell r="CS33">
            <v>8</v>
          </cell>
          <cell r="CT33" t="str">
            <v>P</v>
          </cell>
          <cell r="CV33" t="b">
            <v>0</v>
          </cell>
        </row>
        <row r="34">
          <cell r="A34">
            <v>32</v>
          </cell>
          <cell r="B34">
            <v>1</v>
          </cell>
          <cell r="F34" t="str">
            <v>Programa de Fomento Ganadero</v>
          </cell>
          <cell r="I34">
            <v>670000000</v>
          </cell>
          <cell r="J34">
            <v>713220487.13</v>
          </cell>
          <cell r="K34">
            <v>43220487.130000003</v>
          </cell>
          <cell r="L34">
            <v>0</v>
          </cell>
          <cell r="M34">
            <v>0</v>
          </cell>
          <cell r="N34">
            <v>670000000</v>
          </cell>
          <cell r="O34">
            <v>715211246.07999992</v>
          </cell>
          <cell r="P34">
            <v>62314711.729999997</v>
          </cell>
          <cell r="Q34">
            <v>60444711.729999997</v>
          </cell>
          <cell r="R34">
            <v>0</v>
          </cell>
          <cell r="S34">
            <v>670000000</v>
          </cell>
          <cell r="T34">
            <v>670000000</v>
          </cell>
          <cell r="U34">
            <v>60439886.829999998</v>
          </cell>
          <cell r="V34">
            <v>60439886.829999998</v>
          </cell>
          <cell r="W34">
            <v>0</v>
          </cell>
          <cell r="BV34">
            <v>0</v>
          </cell>
          <cell r="BZ34">
            <v>0</v>
          </cell>
          <cell r="CD34" t="str">
            <v>2.4.8.10</v>
          </cell>
          <cell r="CM34">
            <v>10</v>
          </cell>
          <cell r="CN34" t="str">
            <v>10 Programa de Fomento Ganadero</v>
          </cell>
          <cell r="CS34">
            <v>8</v>
          </cell>
          <cell r="CT34" t="str">
            <v>P</v>
          </cell>
          <cell r="CV34" t="b">
            <v>0</v>
          </cell>
        </row>
        <row r="35">
          <cell r="A35">
            <v>33</v>
          </cell>
          <cell r="B35">
            <v>1</v>
          </cell>
          <cell r="G35" t="str">
            <v>Perforación de Pozos Pecuarios</v>
          </cell>
          <cell r="I35">
            <v>170000000</v>
          </cell>
          <cell r="J35">
            <v>173370000</v>
          </cell>
          <cell r="K35">
            <v>3370000</v>
          </cell>
          <cell r="L35">
            <v>0</v>
          </cell>
          <cell r="M35">
            <v>0</v>
          </cell>
          <cell r="N35">
            <v>170000000</v>
          </cell>
          <cell r="O35">
            <v>173490758.94999999</v>
          </cell>
          <cell r="P35">
            <v>3020000</v>
          </cell>
          <cell r="Q35">
            <v>3020000</v>
          </cell>
          <cell r="R35">
            <v>0</v>
          </cell>
          <cell r="S35">
            <v>170000000</v>
          </cell>
          <cell r="T35">
            <v>170000000</v>
          </cell>
          <cell r="U35">
            <v>4107175.1</v>
          </cell>
          <cell r="V35">
            <v>4107175.1</v>
          </cell>
          <cell r="W35">
            <v>0</v>
          </cell>
          <cell r="BV35">
            <v>0</v>
          </cell>
          <cell r="BZ35">
            <v>0</v>
          </cell>
          <cell r="CE35" t="str">
            <v>2.4.8.10.5</v>
          </cell>
          <cell r="CO35">
            <v>5</v>
          </cell>
          <cell r="CP35" t="str">
            <v>5 Perforación de Pozos Pecuarios</v>
          </cell>
          <cell r="CS35">
            <v>8</v>
          </cell>
          <cell r="CT35" t="str">
            <v>P</v>
          </cell>
          <cell r="CV35" t="b">
            <v>0</v>
          </cell>
        </row>
        <row r="36">
          <cell r="A36">
            <v>34</v>
          </cell>
          <cell r="B36">
            <v>1</v>
          </cell>
          <cell r="G36" t="str">
            <v>Investigación y Transferencia de Tecnología Pecuaria</v>
          </cell>
          <cell r="I36">
            <v>300000000</v>
          </cell>
          <cell r="J36">
            <v>300000000</v>
          </cell>
          <cell r="K36">
            <v>0</v>
          </cell>
          <cell r="L36">
            <v>0</v>
          </cell>
          <cell r="M36">
            <v>0</v>
          </cell>
          <cell r="N36">
            <v>300000000</v>
          </cell>
          <cell r="O36">
            <v>300000000</v>
          </cell>
          <cell r="P36">
            <v>0</v>
          </cell>
          <cell r="Q36">
            <v>0</v>
          </cell>
          <cell r="R36">
            <v>0</v>
          </cell>
          <cell r="S36">
            <v>300000000</v>
          </cell>
          <cell r="T36">
            <v>300000000</v>
          </cell>
          <cell r="U36">
            <v>0</v>
          </cell>
          <cell r="V36">
            <v>0</v>
          </cell>
          <cell r="W36">
            <v>0</v>
          </cell>
          <cell r="BV36">
            <v>0</v>
          </cell>
          <cell r="BZ36">
            <v>0</v>
          </cell>
          <cell r="CE36" t="str">
            <v>2.4.8.10.34</v>
          </cell>
          <cell r="CO36">
            <v>34</v>
          </cell>
          <cell r="CP36" t="str">
            <v>34 Investigación y Transferencia de Tecnología Pecuaria</v>
          </cell>
          <cell r="CS36">
            <v>8</v>
          </cell>
          <cell r="CT36" t="str">
            <v>P</v>
          </cell>
          <cell r="CV36" t="b">
            <v>0</v>
          </cell>
        </row>
        <row r="37">
          <cell r="A37">
            <v>35</v>
          </cell>
          <cell r="B37">
            <v>1</v>
          </cell>
          <cell r="G37" t="str">
            <v>Infraestructura, Maquinaria y Equipo Post Productivo Pecuario</v>
          </cell>
          <cell r="I37">
            <v>200000000</v>
          </cell>
          <cell r="J37">
            <v>239850487.13</v>
          </cell>
          <cell r="K37">
            <v>39850487.130000003</v>
          </cell>
          <cell r="L37">
            <v>0</v>
          </cell>
          <cell r="M37">
            <v>0</v>
          </cell>
          <cell r="N37">
            <v>200000000</v>
          </cell>
          <cell r="O37">
            <v>241720487.13</v>
          </cell>
          <cell r="P37">
            <v>59294711.729999997</v>
          </cell>
          <cell r="Q37">
            <v>57424711.729999997</v>
          </cell>
          <cell r="R37">
            <v>0</v>
          </cell>
          <cell r="S37">
            <v>200000000</v>
          </cell>
          <cell r="T37">
            <v>200000000</v>
          </cell>
          <cell r="U37">
            <v>56332711.729999997</v>
          </cell>
          <cell r="V37">
            <v>56332711.729999997</v>
          </cell>
          <cell r="W37">
            <v>0</v>
          </cell>
          <cell r="BV37">
            <v>0</v>
          </cell>
          <cell r="BZ37">
            <v>0</v>
          </cell>
          <cell r="CE37" t="str">
            <v>2.4.8.10.41</v>
          </cell>
          <cell r="CO37">
            <v>41</v>
          </cell>
          <cell r="CP37" t="str">
            <v>41 Infraestructura, Maquinaria y Equipo Post Productivo Pecuario</v>
          </cell>
          <cell r="CS37">
            <v>8</v>
          </cell>
          <cell r="CT37" t="str">
            <v>P</v>
          </cell>
          <cell r="CV37" t="b">
            <v>0</v>
          </cell>
        </row>
        <row r="38">
          <cell r="A38">
            <v>36</v>
          </cell>
          <cell r="B38">
            <v>1</v>
          </cell>
          <cell r="F38" t="str">
            <v>Programa de Productividad y Competitividad Agroalimentaria</v>
          </cell>
          <cell r="I38">
            <v>4908495357</v>
          </cell>
          <cell r="J38">
            <v>4908495357</v>
          </cell>
          <cell r="K38">
            <v>0</v>
          </cell>
          <cell r="L38">
            <v>0</v>
          </cell>
          <cell r="M38">
            <v>0</v>
          </cell>
          <cell r="N38">
            <v>4908495357</v>
          </cell>
          <cell r="O38">
            <v>4658495357</v>
          </cell>
          <cell r="P38">
            <v>2411879071.3299999</v>
          </cell>
          <cell r="Q38">
            <v>238079017.18000001</v>
          </cell>
          <cell r="R38">
            <v>544529370.5</v>
          </cell>
          <cell r="S38">
            <v>4908495357</v>
          </cell>
          <cell r="T38">
            <v>4658495357</v>
          </cell>
          <cell r="U38">
            <v>2314123069.0800004</v>
          </cell>
          <cell r="V38">
            <v>1912792164.79</v>
          </cell>
          <cell r="W38">
            <v>360615950.53999996</v>
          </cell>
          <cell r="BV38">
            <v>-250000000</v>
          </cell>
          <cell r="BZ38">
            <v>-250000000</v>
          </cell>
          <cell r="CD38" t="str">
            <v>2.4.8.11</v>
          </cell>
          <cell r="CM38">
            <v>11</v>
          </cell>
          <cell r="CN38" t="str">
            <v>11 Programa de Productividad y Competitividad Agroalimentaria</v>
          </cell>
          <cell r="CS38">
            <v>8</v>
          </cell>
          <cell r="CT38" t="str">
            <v>P</v>
          </cell>
          <cell r="CV38" t="b">
            <v>0</v>
          </cell>
        </row>
        <row r="39">
          <cell r="A39">
            <v>37</v>
          </cell>
          <cell r="B39">
            <v>1</v>
          </cell>
          <cell r="G39" t="str">
            <v>Acceso al Financiamiento en Apoyo Pecuario</v>
          </cell>
          <cell r="I39">
            <v>650000000</v>
          </cell>
          <cell r="J39">
            <v>650000000</v>
          </cell>
          <cell r="K39">
            <v>0</v>
          </cell>
          <cell r="L39">
            <v>0</v>
          </cell>
          <cell r="M39">
            <v>0</v>
          </cell>
          <cell r="N39">
            <v>650000000</v>
          </cell>
          <cell r="O39">
            <v>650000000</v>
          </cell>
          <cell r="P39">
            <v>637602949</v>
          </cell>
          <cell r="Q39">
            <v>0</v>
          </cell>
          <cell r="R39">
            <v>0</v>
          </cell>
          <cell r="S39">
            <v>650000000</v>
          </cell>
          <cell r="T39">
            <v>650000000</v>
          </cell>
          <cell r="U39">
            <v>307802204.47999996</v>
          </cell>
          <cell r="V39">
            <v>303303047.17000002</v>
          </cell>
          <cell r="W39">
            <v>0</v>
          </cell>
          <cell r="BV39">
            <v>0</v>
          </cell>
          <cell r="BZ39">
            <v>0</v>
          </cell>
          <cell r="CE39" t="str">
            <v>2.4.8.11.22</v>
          </cell>
          <cell r="CO39">
            <v>22</v>
          </cell>
          <cell r="CP39" t="str">
            <v>22 Acceso al Financiamiento en Apoyo Pecuario</v>
          </cell>
          <cell r="CS39">
            <v>8</v>
          </cell>
          <cell r="CT39" t="str">
            <v>P</v>
          </cell>
          <cell r="CV39" t="b">
            <v>0</v>
          </cell>
        </row>
        <row r="40">
          <cell r="A40">
            <v>38</v>
          </cell>
          <cell r="B40">
            <v>1</v>
          </cell>
          <cell r="G40" t="str">
            <v>Acceso al Financiamiento en Apoyo a la Agricultura</v>
          </cell>
          <cell r="I40">
            <v>752100000</v>
          </cell>
          <cell r="J40">
            <v>752100000</v>
          </cell>
          <cell r="K40">
            <v>0</v>
          </cell>
          <cell r="L40">
            <v>0</v>
          </cell>
          <cell r="M40">
            <v>0</v>
          </cell>
          <cell r="N40">
            <v>752100000</v>
          </cell>
          <cell r="O40">
            <v>752100000</v>
          </cell>
          <cell r="P40">
            <v>504451559.5</v>
          </cell>
          <cell r="Q40">
            <v>0</v>
          </cell>
          <cell r="R40">
            <v>0</v>
          </cell>
          <cell r="S40">
            <v>752100000</v>
          </cell>
          <cell r="T40">
            <v>752100000</v>
          </cell>
          <cell r="U40">
            <v>352632034.86000001</v>
          </cell>
          <cell r="V40">
            <v>235700393.96000001</v>
          </cell>
          <cell r="W40">
            <v>115279442.37</v>
          </cell>
          <cell r="BV40">
            <v>0</v>
          </cell>
          <cell r="BZ40">
            <v>0</v>
          </cell>
          <cell r="CE40" t="str">
            <v>2.4.8.11.23</v>
          </cell>
          <cell r="CO40">
            <v>23</v>
          </cell>
          <cell r="CP40" t="str">
            <v>23 Acceso al Financiamiento en Apoyo a la Agricultura</v>
          </cell>
          <cell r="CS40">
            <v>8</v>
          </cell>
          <cell r="CT40" t="str">
            <v>P</v>
          </cell>
          <cell r="CV40" t="b">
            <v>0</v>
          </cell>
        </row>
        <row r="41">
          <cell r="A41">
            <v>39</v>
          </cell>
          <cell r="B41">
            <v>1</v>
          </cell>
          <cell r="G41" t="str">
            <v>Acceso al Financiamiento en Apoyo a la Pesca</v>
          </cell>
          <cell r="I41">
            <v>200000000</v>
          </cell>
          <cell r="J41">
            <v>200000000</v>
          </cell>
          <cell r="K41">
            <v>0</v>
          </cell>
          <cell r="L41">
            <v>0</v>
          </cell>
          <cell r="M41">
            <v>0</v>
          </cell>
          <cell r="N41">
            <v>200000000</v>
          </cell>
          <cell r="O41">
            <v>200000000</v>
          </cell>
          <cell r="P41">
            <v>193440000</v>
          </cell>
          <cell r="Q41">
            <v>0</v>
          </cell>
          <cell r="R41">
            <v>0</v>
          </cell>
          <cell r="S41">
            <v>200000000</v>
          </cell>
          <cell r="T41">
            <v>200000000</v>
          </cell>
          <cell r="U41">
            <v>94627486.349999994</v>
          </cell>
          <cell r="V41">
            <v>93348130.280000001</v>
          </cell>
          <cell r="W41">
            <v>0</v>
          </cell>
          <cell r="BV41">
            <v>0</v>
          </cell>
          <cell r="BZ41">
            <v>0</v>
          </cell>
          <cell r="CE41" t="str">
            <v>2.4.8.11.24</v>
          </cell>
          <cell r="CO41">
            <v>24</v>
          </cell>
          <cell r="CP41" t="str">
            <v>24 Acceso al Financiamiento en Apoyo a la Pesca</v>
          </cell>
          <cell r="CS41">
            <v>8</v>
          </cell>
          <cell r="CT41" t="str">
            <v>P</v>
          </cell>
          <cell r="CV41" t="b">
            <v>0</v>
          </cell>
        </row>
        <row r="42">
          <cell r="A42">
            <v>40</v>
          </cell>
          <cell r="B42">
            <v>1</v>
          </cell>
          <cell r="G42" t="str">
            <v>Certificación para la Normalización Agroalimentaria</v>
          </cell>
          <cell r="I42">
            <v>47300000</v>
          </cell>
          <cell r="J42">
            <v>47300000</v>
          </cell>
          <cell r="K42">
            <v>0</v>
          </cell>
          <cell r="L42">
            <v>0</v>
          </cell>
          <cell r="M42">
            <v>0</v>
          </cell>
          <cell r="N42">
            <v>47300000</v>
          </cell>
          <cell r="O42">
            <v>47300000</v>
          </cell>
          <cell r="P42">
            <v>5087987.6100000003</v>
          </cell>
          <cell r="Q42">
            <v>0</v>
          </cell>
          <cell r="R42">
            <v>0</v>
          </cell>
          <cell r="S42">
            <v>47300000</v>
          </cell>
          <cell r="T42">
            <v>47300000</v>
          </cell>
          <cell r="U42">
            <v>24051460.66</v>
          </cell>
          <cell r="V42">
            <v>813560</v>
          </cell>
          <cell r="W42">
            <v>22991472.25</v>
          </cell>
          <cell r="BV42">
            <v>0</v>
          </cell>
          <cell r="BZ42">
            <v>0</v>
          </cell>
          <cell r="CE42" t="str">
            <v>2.4.8.11.6</v>
          </cell>
          <cell r="CO42">
            <v>6</v>
          </cell>
          <cell r="CP42" t="str">
            <v>6 Certificación para la Normalización Agroalimentaria</v>
          </cell>
          <cell r="CS42">
            <v>8</v>
          </cell>
          <cell r="CT42" t="str">
            <v>P</v>
          </cell>
          <cell r="CV42" t="b">
            <v>0</v>
          </cell>
        </row>
        <row r="43">
          <cell r="A43">
            <v>41</v>
          </cell>
          <cell r="B43">
            <v>1</v>
          </cell>
          <cell r="G43" t="str">
            <v>Desarrollo Productivo Sur Sureste</v>
          </cell>
          <cell r="I43">
            <v>1250000000</v>
          </cell>
          <cell r="J43">
            <v>1250000000</v>
          </cell>
          <cell r="K43">
            <v>0</v>
          </cell>
          <cell r="L43">
            <v>0</v>
          </cell>
          <cell r="M43">
            <v>0</v>
          </cell>
          <cell r="N43">
            <v>1250000000</v>
          </cell>
          <cell r="O43">
            <v>1000000000</v>
          </cell>
          <cell r="P43">
            <v>557891177</v>
          </cell>
          <cell r="Q43">
            <v>238079017.18000001</v>
          </cell>
          <cell r="R43">
            <v>312500000</v>
          </cell>
          <cell r="S43">
            <v>1250000000</v>
          </cell>
          <cell r="T43">
            <v>1300000000</v>
          </cell>
          <cell r="U43">
            <v>1087901079.8299999</v>
          </cell>
          <cell r="V43">
            <v>846490131.54999995</v>
          </cell>
          <cell r="W43">
            <v>222345035.91999999</v>
          </cell>
          <cell r="BV43">
            <v>-250000000</v>
          </cell>
          <cell r="BZ43">
            <v>-250000000</v>
          </cell>
          <cell r="CE43" t="str">
            <v>2.4.8.11.7</v>
          </cell>
          <cell r="CO43">
            <v>7</v>
          </cell>
          <cell r="CP43" t="str">
            <v>7 Desarrollo Productivo Sur Sureste</v>
          </cell>
          <cell r="CS43">
            <v>8</v>
          </cell>
          <cell r="CT43" t="str">
            <v>P</v>
          </cell>
          <cell r="CV43" t="b">
            <v>0</v>
          </cell>
        </row>
        <row r="44">
          <cell r="A44">
            <v>42</v>
          </cell>
          <cell r="B44">
            <v>1</v>
          </cell>
          <cell r="G44" t="str">
            <v>Fortalecimiento a la Cadena Productiva</v>
          </cell>
          <cell r="I44">
            <v>291095357</v>
          </cell>
          <cell r="J44">
            <v>291095357</v>
          </cell>
          <cell r="K44">
            <v>0</v>
          </cell>
          <cell r="L44">
            <v>0</v>
          </cell>
          <cell r="M44">
            <v>0</v>
          </cell>
          <cell r="N44">
            <v>291095357</v>
          </cell>
          <cell r="O44">
            <v>291095357</v>
          </cell>
          <cell r="P44">
            <v>290425837.72000003</v>
          </cell>
          <cell r="Q44">
            <v>0</v>
          </cell>
          <cell r="R44">
            <v>190900000</v>
          </cell>
          <cell r="S44">
            <v>291095357</v>
          </cell>
          <cell r="T44">
            <v>291095357</v>
          </cell>
          <cell r="U44">
            <v>193956501.06999999</v>
          </cell>
          <cell r="V44">
            <v>190900000</v>
          </cell>
          <cell r="W44">
            <v>0</v>
          </cell>
          <cell r="BV44">
            <v>0</v>
          </cell>
          <cell r="BZ44">
            <v>0</v>
          </cell>
          <cell r="CE44" t="str">
            <v>2.4.8.11.8</v>
          </cell>
          <cell r="CO44">
            <v>8</v>
          </cell>
          <cell r="CP44" t="str">
            <v>8 Fortalecimiento a la Cadena Productiva</v>
          </cell>
          <cell r="CS44">
            <v>8</v>
          </cell>
          <cell r="CT44" t="str">
            <v>P</v>
          </cell>
          <cell r="CV44" t="b">
            <v>0</v>
          </cell>
        </row>
        <row r="45">
          <cell r="A45">
            <v>43</v>
          </cell>
          <cell r="B45">
            <v>1</v>
          </cell>
          <cell r="G45" t="str">
            <v>Productividad Agroalimentaria</v>
          </cell>
          <cell r="I45">
            <v>1258000000</v>
          </cell>
          <cell r="J45">
            <v>1258000000</v>
          </cell>
          <cell r="K45">
            <v>0</v>
          </cell>
          <cell r="L45">
            <v>0</v>
          </cell>
          <cell r="M45">
            <v>0</v>
          </cell>
          <cell r="N45">
            <v>1258000000</v>
          </cell>
          <cell r="O45">
            <v>1258000000</v>
          </cell>
          <cell r="P45">
            <v>220283160.5</v>
          </cell>
          <cell r="Q45">
            <v>0</v>
          </cell>
          <cell r="R45">
            <v>38432970.5</v>
          </cell>
          <cell r="S45">
            <v>1258000000</v>
          </cell>
          <cell r="T45">
            <v>1058000000</v>
          </cell>
          <cell r="U45">
            <v>237199101.82999998</v>
          </cell>
          <cell r="V45">
            <v>235060501.82999998</v>
          </cell>
          <cell r="W45">
            <v>0</v>
          </cell>
          <cell r="BV45">
            <v>0</v>
          </cell>
          <cell r="BZ45">
            <v>0</v>
          </cell>
          <cell r="CE45" t="str">
            <v>2.4.8.11.10</v>
          </cell>
          <cell r="CO45">
            <v>10</v>
          </cell>
          <cell r="CP45" t="str">
            <v>10 Productividad Agroalimentaria</v>
          </cell>
          <cell r="CS45">
            <v>8</v>
          </cell>
          <cell r="CT45" t="str">
            <v>P</v>
          </cell>
          <cell r="CV45" t="b">
            <v>0</v>
          </cell>
        </row>
        <row r="46">
          <cell r="A46">
            <v>44</v>
          </cell>
          <cell r="B46">
            <v>1</v>
          </cell>
          <cell r="G46" t="str">
            <v>Sistema Nacional de Agroparques</v>
          </cell>
          <cell r="I46">
            <v>460000000</v>
          </cell>
          <cell r="J46">
            <v>460000000</v>
          </cell>
          <cell r="K46">
            <v>0</v>
          </cell>
          <cell r="L46">
            <v>0</v>
          </cell>
          <cell r="M46">
            <v>0</v>
          </cell>
          <cell r="N46">
            <v>460000000</v>
          </cell>
          <cell r="O46">
            <v>460000000</v>
          </cell>
          <cell r="P46">
            <v>2696400</v>
          </cell>
          <cell r="Q46">
            <v>0</v>
          </cell>
          <cell r="R46">
            <v>2696400</v>
          </cell>
          <cell r="S46">
            <v>460000000</v>
          </cell>
          <cell r="T46">
            <v>360000000</v>
          </cell>
          <cell r="U46">
            <v>15953200</v>
          </cell>
          <cell r="V46">
            <v>7176400</v>
          </cell>
          <cell r="W46">
            <v>0</v>
          </cell>
          <cell r="BV46">
            <v>0</v>
          </cell>
          <cell r="BZ46">
            <v>0</v>
          </cell>
          <cell r="CE46" t="str">
            <v>2.4.8.11.11</v>
          </cell>
          <cell r="CO46">
            <v>11</v>
          </cell>
          <cell r="CP46" t="str">
            <v>11 Sistema Nacional de Agroparques</v>
          </cell>
          <cell r="CS46">
            <v>8</v>
          </cell>
          <cell r="CT46" t="str">
            <v>P</v>
          </cell>
          <cell r="CV46" t="b">
            <v>0</v>
          </cell>
        </row>
        <row r="47">
          <cell r="A47">
            <v>45</v>
          </cell>
          <cell r="B47">
            <v>1</v>
          </cell>
          <cell r="F47" t="str">
            <v>Programa de Sanidad e Inocuidad Agroalimentaria</v>
          </cell>
          <cell r="I47">
            <v>4668026649</v>
          </cell>
          <cell r="J47">
            <v>4668026649</v>
          </cell>
          <cell r="K47">
            <v>45439479</v>
          </cell>
          <cell r="L47">
            <v>45439479</v>
          </cell>
          <cell r="M47">
            <v>0</v>
          </cell>
          <cell r="N47">
            <v>4668026649</v>
          </cell>
          <cell r="O47">
            <v>4668026649</v>
          </cell>
          <cell r="P47">
            <v>273095885</v>
          </cell>
          <cell r="Q47">
            <v>273095884.95999998</v>
          </cell>
          <cell r="R47">
            <v>0</v>
          </cell>
          <cell r="S47">
            <v>4668026649</v>
          </cell>
          <cell r="T47">
            <v>4668026649</v>
          </cell>
          <cell r="U47">
            <v>1903847823.3800001</v>
          </cell>
          <cell r="V47">
            <v>337982822.44</v>
          </cell>
          <cell r="W47">
            <v>1565562323.6400001</v>
          </cell>
          <cell r="BV47">
            <v>0</v>
          </cell>
          <cell r="BZ47">
            <v>0</v>
          </cell>
          <cell r="CD47" t="str">
            <v>2.4.8.12</v>
          </cell>
          <cell r="CM47">
            <v>12</v>
          </cell>
          <cell r="CN47" t="str">
            <v>12 Programa de Sanidad e Inocuidad Agroalimentaria</v>
          </cell>
          <cell r="CS47">
            <v>8</v>
          </cell>
          <cell r="CT47" t="str">
            <v>P</v>
          </cell>
          <cell r="CV47" t="b">
            <v>0</v>
          </cell>
        </row>
        <row r="48">
          <cell r="A48">
            <v>46</v>
          </cell>
          <cell r="B48">
            <v>1</v>
          </cell>
          <cell r="G48" t="str">
            <v>Rastros TIF</v>
          </cell>
          <cell r="I48">
            <v>400000000</v>
          </cell>
          <cell r="J48">
            <v>400000000</v>
          </cell>
          <cell r="K48">
            <v>0</v>
          </cell>
          <cell r="L48">
            <v>0</v>
          </cell>
          <cell r="M48">
            <v>0</v>
          </cell>
          <cell r="N48">
            <v>400000000</v>
          </cell>
          <cell r="O48">
            <v>400000000</v>
          </cell>
          <cell r="P48">
            <v>0</v>
          </cell>
          <cell r="Q48">
            <v>0</v>
          </cell>
          <cell r="R48">
            <v>0</v>
          </cell>
          <cell r="S48">
            <v>400000000</v>
          </cell>
          <cell r="T48">
            <v>400000000</v>
          </cell>
          <cell r="U48">
            <v>564935.74</v>
          </cell>
          <cell r="V48">
            <v>215527.48</v>
          </cell>
          <cell r="W48">
            <v>46731</v>
          </cell>
          <cell r="BV48">
            <v>0</v>
          </cell>
          <cell r="BZ48">
            <v>0</v>
          </cell>
          <cell r="CE48" t="str">
            <v>2.4.8.12.12</v>
          </cell>
          <cell r="CO48">
            <v>12</v>
          </cell>
          <cell r="CP48" t="str">
            <v>12 Rastros TIF</v>
          </cell>
          <cell r="CS48">
            <v>8</v>
          </cell>
          <cell r="CT48" t="str">
            <v>P</v>
          </cell>
          <cell r="CV48" t="b">
            <v>0</v>
          </cell>
        </row>
        <row r="49">
          <cell r="A49">
            <v>47</v>
          </cell>
          <cell r="B49">
            <v>1</v>
          </cell>
          <cell r="G49" t="str">
            <v>Sanidades Federalizado</v>
          </cell>
          <cell r="I49">
            <v>2278629406</v>
          </cell>
          <cell r="J49">
            <v>2278629406</v>
          </cell>
          <cell r="K49">
            <v>0</v>
          </cell>
          <cell r="L49">
            <v>0</v>
          </cell>
          <cell r="M49">
            <v>0</v>
          </cell>
          <cell r="N49">
            <v>2278629406</v>
          </cell>
          <cell r="O49">
            <v>2278629406</v>
          </cell>
          <cell r="P49">
            <v>0</v>
          </cell>
          <cell r="Q49">
            <v>0</v>
          </cell>
          <cell r="R49">
            <v>0</v>
          </cell>
          <cell r="S49">
            <v>2278629406</v>
          </cell>
          <cell r="T49">
            <v>2278629406</v>
          </cell>
          <cell r="U49">
            <v>1565515592.6400001</v>
          </cell>
          <cell r="V49">
            <v>0</v>
          </cell>
          <cell r="W49">
            <v>1565515592.6400001</v>
          </cell>
          <cell r="BV49">
            <v>0</v>
          </cell>
          <cell r="BZ49">
            <v>0</v>
          </cell>
          <cell r="CE49" t="str">
            <v>2.4.8.12.25</v>
          </cell>
          <cell r="CO49">
            <v>25</v>
          </cell>
          <cell r="CP49" t="str">
            <v>25 Sanidades Federalizado</v>
          </cell>
          <cell r="CS49">
            <v>8</v>
          </cell>
          <cell r="CT49" t="str">
            <v>P</v>
          </cell>
          <cell r="CV49" t="b">
            <v>0</v>
          </cell>
        </row>
        <row r="50">
          <cell r="A50">
            <v>48</v>
          </cell>
          <cell r="B50">
            <v>1</v>
          </cell>
          <cell r="G50" t="str">
            <v>Programa de Acciones Complementarias para Mejorar las Sanidades</v>
          </cell>
          <cell r="I50">
            <v>1989397243</v>
          </cell>
          <cell r="J50">
            <v>1989397243</v>
          </cell>
          <cell r="K50">
            <v>45439479</v>
          </cell>
          <cell r="L50">
            <v>45439479</v>
          </cell>
          <cell r="M50">
            <v>0</v>
          </cell>
          <cell r="N50">
            <v>1989397243</v>
          </cell>
          <cell r="O50">
            <v>1989397243</v>
          </cell>
          <cell r="P50">
            <v>273095885</v>
          </cell>
          <cell r="Q50">
            <v>273095884.95999998</v>
          </cell>
          <cell r="R50">
            <v>0</v>
          </cell>
          <cell r="S50">
            <v>1989397243</v>
          </cell>
          <cell r="T50">
            <v>1989397243</v>
          </cell>
          <cell r="U50">
            <v>337767295</v>
          </cell>
          <cell r="V50">
            <v>337767294.95999998</v>
          </cell>
          <cell r="W50">
            <v>0</v>
          </cell>
          <cell r="BV50">
            <v>0</v>
          </cell>
          <cell r="BZ50">
            <v>0</v>
          </cell>
          <cell r="CE50" t="str">
            <v>2.4.8.12.40</v>
          </cell>
          <cell r="CO50">
            <v>40</v>
          </cell>
          <cell r="CP50" t="str">
            <v>40 Programa de Acciones Complementarias para Mejorar las Sanidades</v>
          </cell>
          <cell r="CS50">
            <v>8</v>
          </cell>
          <cell r="CT50" t="str">
            <v>P</v>
          </cell>
          <cell r="CV50" t="b">
            <v>0</v>
          </cell>
        </row>
        <row r="51">
          <cell r="A51">
            <v>49</v>
          </cell>
          <cell r="B51">
            <v>1</v>
          </cell>
          <cell r="F51" t="str">
            <v>Programa de Productividad Rural</v>
          </cell>
          <cell r="I51">
            <v>6038000000</v>
          </cell>
          <cell r="J51">
            <v>6038000000</v>
          </cell>
          <cell r="K51">
            <v>37000000</v>
          </cell>
          <cell r="L51">
            <v>0</v>
          </cell>
          <cell r="M51">
            <v>0</v>
          </cell>
          <cell r="N51">
            <v>6038000000</v>
          </cell>
          <cell r="O51">
            <v>5838000000</v>
          </cell>
          <cell r="P51">
            <v>197743700</v>
          </cell>
          <cell r="Q51">
            <v>113900000</v>
          </cell>
          <cell r="R51">
            <v>0</v>
          </cell>
          <cell r="S51">
            <v>6038000000</v>
          </cell>
          <cell r="T51">
            <v>5838000000</v>
          </cell>
          <cell r="U51">
            <v>270154649.56999999</v>
          </cell>
          <cell r="V51">
            <v>142945436.63</v>
          </cell>
          <cell r="W51">
            <v>122096818.91999999</v>
          </cell>
          <cell r="BV51">
            <v>-200000000</v>
          </cell>
          <cell r="BZ51">
            <v>-200000000</v>
          </cell>
          <cell r="CD51" t="str">
            <v>2.4.8.13</v>
          </cell>
          <cell r="CM51">
            <v>13</v>
          </cell>
          <cell r="CN51" t="str">
            <v>13 Programa de Productividad Rural</v>
          </cell>
          <cell r="CS51">
            <v>8</v>
          </cell>
          <cell r="CT51" t="str">
            <v>P</v>
          </cell>
          <cell r="CV51" t="b">
            <v>0</v>
          </cell>
        </row>
        <row r="52">
          <cell r="A52">
            <v>50</v>
          </cell>
          <cell r="B52">
            <v>1</v>
          </cell>
          <cell r="G52" t="str">
            <v>Desarrollo de Zonas Áridas (PRODEZA)</v>
          </cell>
          <cell r="I52">
            <v>900000000</v>
          </cell>
          <cell r="J52">
            <v>900000000</v>
          </cell>
          <cell r="K52">
            <v>0</v>
          </cell>
          <cell r="L52">
            <v>0</v>
          </cell>
          <cell r="M52">
            <v>0</v>
          </cell>
          <cell r="N52">
            <v>900000000</v>
          </cell>
          <cell r="O52">
            <v>900000000</v>
          </cell>
          <cell r="P52">
            <v>109540000</v>
          </cell>
          <cell r="Q52">
            <v>100000000</v>
          </cell>
          <cell r="R52">
            <v>0</v>
          </cell>
          <cell r="S52">
            <v>900000000</v>
          </cell>
          <cell r="T52">
            <v>900000000</v>
          </cell>
          <cell r="U52">
            <v>109540000</v>
          </cell>
          <cell r="V52">
            <v>82687759.680000007</v>
          </cell>
          <cell r="W52">
            <v>25452240.32</v>
          </cell>
          <cell r="BV52">
            <v>0</v>
          </cell>
          <cell r="BZ52">
            <v>0</v>
          </cell>
          <cell r="CE52" t="str">
            <v>2.4.8.13.31</v>
          </cell>
          <cell r="CO52">
            <v>31</v>
          </cell>
          <cell r="CP52" t="str">
            <v>31 Desarrollo de Zonas Áridas (PRODEZA)</v>
          </cell>
          <cell r="CS52">
            <v>8</v>
          </cell>
          <cell r="CT52" t="str">
            <v>P</v>
          </cell>
          <cell r="CV52" t="b">
            <v>0</v>
          </cell>
        </row>
        <row r="53">
          <cell r="A53">
            <v>51</v>
          </cell>
          <cell r="B53">
            <v>1</v>
          </cell>
          <cell r="G53" t="str">
            <v>Fortalecimiento a Organizaciones Rurales</v>
          </cell>
          <cell r="I53">
            <v>516000000</v>
          </cell>
          <cell r="J53">
            <v>516000000</v>
          </cell>
          <cell r="K53">
            <v>30000000</v>
          </cell>
          <cell r="L53">
            <v>0</v>
          </cell>
          <cell r="M53">
            <v>0</v>
          </cell>
          <cell r="N53">
            <v>516000000</v>
          </cell>
          <cell r="O53">
            <v>516000000</v>
          </cell>
          <cell r="P53">
            <v>29260000</v>
          </cell>
          <cell r="Q53">
            <v>13900000</v>
          </cell>
          <cell r="R53">
            <v>0</v>
          </cell>
          <cell r="S53">
            <v>516000000</v>
          </cell>
          <cell r="T53">
            <v>516000000</v>
          </cell>
          <cell r="U53">
            <v>17100000</v>
          </cell>
          <cell r="V53">
            <v>15000000</v>
          </cell>
          <cell r="W53">
            <v>0</v>
          </cell>
          <cell r="BV53">
            <v>0</v>
          </cell>
          <cell r="BZ53">
            <v>0</v>
          </cell>
          <cell r="CE53" t="str">
            <v>2.4.8.13.32</v>
          </cell>
          <cell r="CO53">
            <v>32</v>
          </cell>
          <cell r="CP53" t="str">
            <v>32 Fortalecimiento a Organizaciones Rurales</v>
          </cell>
          <cell r="CS53">
            <v>8</v>
          </cell>
          <cell r="CT53" t="str">
            <v>P</v>
          </cell>
          <cell r="CV53" t="b">
            <v>0</v>
          </cell>
        </row>
        <row r="54">
          <cell r="A54">
            <v>52</v>
          </cell>
          <cell r="B54">
            <v>1</v>
          </cell>
          <cell r="G54" t="str">
            <v>Desarrollo Comercial de la Agricultura Familiar</v>
          </cell>
          <cell r="I54">
            <v>500000000</v>
          </cell>
          <cell r="J54">
            <v>500000000</v>
          </cell>
          <cell r="K54">
            <v>7000000</v>
          </cell>
          <cell r="L54">
            <v>0</v>
          </cell>
          <cell r="M54">
            <v>0</v>
          </cell>
          <cell r="N54">
            <v>500000000</v>
          </cell>
          <cell r="O54">
            <v>500000000</v>
          </cell>
          <cell r="P54">
            <v>49308300</v>
          </cell>
          <cell r="Q54">
            <v>0</v>
          </cell>
          <cell r="R54">
            <v>0</v>
          </cell>
          <cell r="S54">
            <v>500000000</v>
          </cell>
          <cell r="T54">
            <v>500000000</v>
          </cell>
          <cell r="U54">
            <v>38580116.439999998</v>
          </cell>
          <cell r="V54">
            <v>36967722.420000002</v>
          </cell>
          <cell r="W54">
            <v>0</v>
          </cell>
          <cell r="BV54">
            <v>0</v>
          </cell>
          <cell r="BZ54">
            <v>0</v>
          </cell>
          <cell r="CE54" t="str">
            <v>2.4.8.13.29</v>
          </cell>
          <cell r="CO54">
            <v>29</v>
          </cell>
          <cell r="CP54" t="str">
            <v>29 Desarrollo Comercial de la Agricultura Familiar</v>
          </cell>
          <cell r="CS54">
            <v>8</v>
          </cell>
          <cell r="CT54" t="str">
            <v>P</v>
          </cell>
          <cell r="CV54" t="b">
            <v>0</v>
          </cell>
        </row>
        <row r="55">
          <cell r="A55">
            <v>53</v>
          </cell>
          <cell r="B55">
            <v>1</v>
          </cell>
          <cell r="G55" t="str">
            <v>Atención a Siniestros Agropecuarios</v>
          </cell>
          <cell r="I55">
            <v>4122000000</v>
          </cell>
          <cell r="J55">
            <v>4122000000</v>
          </cell>
          <cell r="K55">
            <v>0</v>
          </cell>
          <cell r="L55">
            <v>0</v>
          </cell>
          <cell r="M55">
            <v>0</v>
          </cell>
          <cell r="N55">
            <v>4122000000</v>
          </cell>
          <cell r="O55">
            <v>3922000000</v>
          </cell>
          <cell r="P55">
            <v>9635400</v>
          </cell>
          <cell r="Q55">
            <v>0</v>
          </cell>
          <cell r="R55">
            <v>0</v>
          </cell>
          <cell r="S55">
            <v>4122000000</v>
          </cell>
          <cell r="T55">
            <v>3922000000</v>
          </cell>
          <cell r="U55">
            <v>104934533.13</v>
          </cell>
          <cell r="V55">
            <v>8289954.5299999993</v>
          </cell>
          <cell r="W55">
            <v>96644578.599999994</v>
          </cell>
          <cell r="BV55">
            <v>-200000000</v>
          </cell>
          <cell r="BZ55">
            <v>-200000000</v>
          </cell>
          <cell r="CE55" t="str">
            <v>2.4.8.13.30</v>
          </cell>
          <cell r="CO55">
            <v>30</v>
          </cell>
          <cell r="CP55" t="str">
            <v>30 Atención a Siniestros Agropecuarios</v>
          </cell>
          <cell r="CS55">
            <v>8</v>
          </cell>
          <cell r="CT55" t="str">
            <v>P</v>
          </cell>
          <cell r="CV55" t="b">
            <v>0</v>
          </cell>
        </row>
        <row r="56">
          <cell r="A56">
            <v>54</v>
          </cell>
          <cell r="B56">
            <v>1</v>
          </cell>
          <cell r="F56" t="str">
            <v>Programa de Apoyos a Pequeños Productores</v>
          </cell>
          <cell r="I56">
            <v>6160820477</v>
          </cell>
          <cell r="J56">
            <v>6160820477</v>
          </cell>
          <cell r="K56">
            <v>0</v>
          </cell>
          <cell r="L56">
            <v>0</v>
          </cell>
          <cell r="M56">
            <v>0</v>
          </cell>
          <cell r="N56">
            <v>6160820477</v>
          </cell>
          <cell r="O56">
            <v>6160820477</v>
          </cell>
          <cell r="P56">
            <v>46105703.479999997</v>
          </cell>
          <cell r="Q56">
            <v>22217740</v>
          </cell>
          <cell r="R56">
            <v>0</v>
          </cell>
          <cell r="S56">
            <v>6160820477</v>
          </cell>
          <cell r="T56">
            <v>6160820477</v>
          </cell>
          <cell r="U56">
            <v>137033898.31999999</v>
          </cell>
          <cell r="V56">
            <v>116449102.89</v>
          </cell>
          <cell r="W56">
            <v>0</v>
          </cell>
          <cell r="BV56">
            <v>0</v>
          </cell>
          <cell r="BZ56">
            <v>0</v>
          </cell>
          <cell r="CD56" t="str">
            <v>2.4.8.18</v>
          </cell>
          <cell r="CM56">
            <v>18</v>
          </cell>
          <cell r="CN56" t="str">
            <v>18 Programa de Apoyos a Pequeños Productores</v>
          </cell>
          <cell r="CS56">
            <v>8</v>
          </cell>
          <cell r="CT56" t="str">
            <v>P</v>
          </cell>
          <cell r="CV56" t="b">
            <v>0</v>
          </cell>
        </row>
        <row r="57">
          <cell r="A57">
            <v>55</v>
          </cell>
          <cell r="B57">
            <v>1</v>
          </cell>
          <cell r="G57" t="str">
            <v>Arráigate (FORMAR y Jóvenes Emprendedores)</v>
          </cell>
          <cell r="I57">
            <v>515872051</v>
          </cell>
          <cell r="J57">
            <v>515872051</v>
          </cell>
          <cell r="K57">
            <v>0</v>
          </cell>
          <cell r="L57">
            <v>0</v>
          </cell>
          <cell r="M57">
            <v>0</v>
          </cell>
          <cell r="N57">
            <v>515872051</v>
          </cell>
          <cell r="O57">
            <v>515872051</v>
          </cell>
          <cell r="P57">
            <v>0</v>
          </cell>
          <cell r="Q57">
            <v>0</v>
          </cell>
          <cell r="R57">
            <v>0</v>
          </cell>
          <cell r="S57">
            <v>515872051</v>
          </cell>
          <cell r="T57">
            <v>515872051</v>
          </cell>
          <cell r="U57">
            <v>1505000</v>
          </cell>
          <cell r="V57">
            <v>0</v>
          </cell>
          <cell r="W57">
            <v>0</v>
          </cell>
          <cell r="BV57">
            <v>0</v>
          </cell>
          <cell r="BZ57">
            <v>0</v>
          </cell>
          <cell r="CE57" t="str">
            <v>2.4.8.18.35</v>
          </cell>
          <cell r="CO57">
            <v>35</v>
          </cell>
          <cell r="CP57" t="str">
            <v>35 Arráigate (FORMAR y Jóvenes Emprendedores)</v>
          </cell>
          <cell r="CS57">
            <v>8</v>
          </cell>
          <cell r="CT57" t="str">
            <v>P</v>
          </cell>
          <cell r="CV57" t="b">
            <v>0</v>
          </cell>
        </row>
        <row r="58">
          <cell r="A58">
            <v>56</v>
          </cell>
          <cell r="B58">
            <v>1</v>
          </cell>
          <cell r="G58" t="str">
            <v>Fondo para el Apoyo a Proyectos Productivos en Núcleos Agrarios (FAPPA)</v>
          </cell>
          <cell r="I58">
            <v>760000000</v>
          </cell>
          <cell r="J58">
            <v>760000000</v>
          </cell>
          <cell r="K58">
            <v>0</v>
          </cell>
          <cell r="L58">
            <v>0</v>
          </cell>
          <cell r="M58">
            <v>0</v>
          </cell>
          <cell r="N58">
            <v>760000000</v>
          </cell>
          <cell r="O58">
            <v>760526400</v>
          </cell>
          <cell r="P58">
            <v>16036971.68</v>
          </cell>
          <cell r="Q58">
            <v>9994972</v>
          </cell>
          <cell r="R58">
            <v>0</v>
          </cell>
          <cell r="S58">
            <v>760000000</v>
          </cell>
          <cell r="T58">
            <v>760526400</v>
          </cell>
          <cell r="U58">
            <v>54434256.579999998</v>
          </cell>
          <cell r="V58">
            <v>50501257</v>
          </cell>
          <cell r="W58">
            <v>0</v>
          </cell>
          <cell r="BV58">
            <v>0</v>
          </cell>
          <cell r="BZ58">
            <v>0</v>
          </cell>
          <cell r="CE58" t="str">
            <v>2.4.8.18.36</v>
          </cell>
          <cell r="CO58">
            <v>36</v>
          </cell>
          <cell r="CP58" t="str">
            <v>36 Fondo para el Apoyo a Proyectos Productivos en Núcleos Agrarios (FAPPA)</v>
          </cell>
          <cell r="CS58">
            <v>8</v>
          </cell>
          <cell r="CT58" t="str">
            <v>P</v>
          </cell>
          <cell r="CV58" t="b">
            <v>0</v>
          </cell>
        </row>
        <row r="59">
          <cell r="A59">
            <v>57</v>
          </cell>
          <cell r="B59">
            <v>1</v>
          </cell>
          <cell r="G59" t="str">
            <v>Programa de Apoyo a la Productividad de la Mujer Emprendedora (PROMETE)</v>
          </cell>
          <cell r="I59">
            <v>1100000000</v>
          </cell>
          <cell r="J59">
            <v>1100000000</v>
          </cell>
          <cell r="K59">
            <v>0</v>
          </cell>
          <cell r="L59">
            <v>0</v>
          </cell>
          <cell r="M59">
            <v>0</v>
          </cell>
          <cell r="N59">
            <v>1100000000</v>
          </cell>
          <cell r="O59">
            <v>1099473600</v>
          </cell>
          <cell r="P59">
            <v>20967768.32</v>
          </cell>
          <cell r="Q59">
            <v>12222768</v>
          </cell>
          <cell r="R59">
            <v>0</v>
          </cell>
          <cell r="S59">
            <v>1100000000</v>
          </cell>
          <cell r="T59">
            <v>1099473600</v>
          </cell>
          <cell r="U59">
            <v>66279940</v>
          </cell>
          <cell r="V59">
            <v>59581536</v>
          </cell>
          <cell r="W59">
            <v>0</v>
          </cell>
          <cell r="BV59">
            <v>0</v>
          </cell>
          <cell r="BZ59">
            <v>0</v>
          </cell>
          <cell r="CE59" t="str">
            <v>2.4.8.18.37</v>
          </cell>
          <cell r="CO59">
            <v>37</v>
          </cell>
          <cell r="CP59" t="str">
            <v>37 Programa de Apoyo a la Productividad de la Mujer Emprendedora (PROMETE)</v>
          </cell>
          <cell r="CS59">
            <v>8</v>
          </cell>
          <cell r="CT59" t="str">
            <v>P</v>
          </cell>
          <cell r="CV59" t="b">
            <v>0</v>
          </cell>
        </row>
        <row r="60">
          <cell r="A60">
            <v>58</v>
          </cell>
          <cell r="B60">
            <v>1</v>
          </cell>
          <cell r="G60" t="str">
            <v>Incentivos Productivos</v>
          </cell>
          <cell r="I60">
            <v>2384948426</v>
          </cell>
          <cell r="J60">
            <v>2384948426</v>
          </cell>
          <cell r="K60">
            <v>0</v>
          </cell>
          <cell r="L60">
            <v>0</v>
          </cell>
          <cell r="M60">
            <v>0</v>
          </cell>
          <cell r="N60">
            <v>2384948426</v>
          </cell>
          <cell r="O60">
            <v>2384948426</v>
          </cell>
          <cell r="P60">
            <v>9100963.4800000004</v>
          </cell>
          <cell r="Q60">
            <v>0</v>
          </cell>
          <cell r="R60">
            <v>0</v>
          </cell>
          <cell r="S60">
            <v>2384948426</v>
          </cell>
          <cell r="T60">
            <v>2384948426</v>
          </cell>
          <cell r="U60">
            <v>11374701.739999998</v>
          </cell>
          <cell r="V60">
            <v>6366309.8899999997</v>
          </cell>
          <cell r="W60">
            <v>0</v>
          </cell>
          <cell r="BV60">
            <v>0</v>
          </cell>
          <cell r="BZ60">
            <v>0</v>
          </cell>
          <cell r="CE60" t="str">
            <v>2.4.8.18.38</v>
          </cell>
          <cell r="CO60">
            <v>38</v>
          </cell>
          <cell r="CP60" t="str">
            <v>38 Incentivos Productivos</v>
          </cell>
          <cell r="CS60">
            <v>8</v>
          </cell>
          <cell r="CT60" t="str">
            <v>P</v>
          </cell>
          <cell r="CV60" t="b">
            <v>0</v>
          </cell>
        </row>
        <row r="61">
          <cell r="A61">
            <v>59</v>
          </cell>
          <cell r="B61">
            <v>1</v>
          </cell>
          <cell r="G61" t="str">
            <v>PROCAFÉ e Impulso Productivo al Café</v>
          </cell>
          <cell r="I61">
            <v>730600000</v>
          </cell>
          <cell r="J61">
            <v>730600000</v>
          </cell>
          <cell r="K61">
            <v>0</v>
          </cell>
          <cell r="L61">
            <v>0</v>
          </cell>
          <cell r="M61">
            <v>0</v>
          </cell>
          <cell r="N61">
            <v>730600000</v>
          </cell>
          <cell r="O61">
            <v>730600000</v>
          </cell>
          <cell r="P61">
            <v>3106027.48</v>
          </cell>
          <cell r="Q61">
            <v>0</v>
          </cell>
          <cell r="R61">
            <v>0</v>
          </cell>
          <cell r="S61">
            <v>730600000</v>
          </cell>
          <cell r="T61">
            <v>730600000</v>
          </cell>
          <cell r="U61">
            <v>1709291.85</v>
          </cell>
          <cell r="V61">
            <v>0</v>
          </cell>
          <cell r="W61">
            <v>0</v>
          </cell>
          <cell r="BV61">
            <v>0</v>
          </cell>
          <cell r="BZ61">
            <v>0</v>
          </cell>
          <cell r="CF61" t="str">
            <v>2.4.8.18.38.4</v>
          </cell>
          <cell r="CQ61">
            <v>4</v>
          </cell>
          <cell r="CR61" t="str">
            <v>4 PROCAFÉ e Impulso Productivo al Café</v>
          </cell>
          <cell r="CS61">
            <v>8</v>
          </cell>
          <cell r="CT61" t="str">
            <v>P</v>
          </cell>
          <cell r="CV61" t="b">
            <v>0</v>
          </cell>
        </row>
        <row r="62">
          <cell r="A62">
            <v>60</v>
          </cell>
          <cell r="B62">
            <v>1</v>
          </cell>
          <cell r="G62" t="str">
            <v>Programa de Incentivos para Productores de Maíz y Frijol (PIMAF)</v>
          </cell>
          <cell r="I62">
            <v>1654348426</v>
          </cell>
          <cell r="J62">
            <v>1654348426</v>
          </cell>
          <cell r="K62">
            <v>0</v>
          </cell>
          <cell r="L62">
            <v>0</v>
          </cell>
          <cell r="M62">
            <v>0</v>
          </cell>
          <cell r="N62">
            <v>1654348426</v>
          </cell>
          <cell r="O62">
            <v>1654348426</v>
          </cell>
          <cell r="P62">
            <v>5994936</v>
          </cell>
          <cell r="Q62">
            <v>0</v>
          </cell>
          <cell r="R62">
            <v>0</v>
          </cell>
          <cell r="S62">
            <v>1654348426</v>
          </cell>
          <cell r="T62">
            <v>1654348426</v>
          </cell>
          <cell r="U62">
            <v>9665409.8900000006</v>
          </cell>
          <cell r="V62">
            <v>6366309.8899999997</v>
          </cell>
          <cell r="W62">
            <v>0</v>
          </cell>
          <cell r="BV62">
            <v>0</v>
          </cell>
          <cell r="BZ62">
            <v>0</v>
          </cell>
          <cell r="CF62" t="str">
            <v>2.4.8.18.38.5</v>
          </cell>
          <cell r="CQ62">
            <v>5</v>
          </cell>
          <cell r="CR62" t="str">
            <v>5 Programa de Incentivos para Productores de Maíz y Frijol (PIMAF)</v>
          </cell>
          <cell r="CS62">
            <v>8</v>
          </cell>
          <cell r="CT62" t="str">
            <v>P</v>
          </cell>
          <cell r="CV62" t="b">
            <v>0</v>
          </cell>
        </row>
        <row r="63">
          <cell r="A63">
            <v>61</v>
          </cell>
          <cell r="B63">
            <v>1</v>
          </cell>
          <cell r="G63" t="str">
            <v>Extensionismo</v>
          </cell>
          <cell r="I63">
            <v>1400000000</v>
          </cell>
          <cell r="J63">
            <v>1400000000</v>
          </cell>
          <cell r="K63">
            <v>0</v>
          </cell>
          <cell r="L63">
            <v>0</v>
          </cell>
          <cell r="M63">
            <v>0</v>
          </cell>
          <cell r="N63">
            <v>1400000000</v>
          </cell>
          <cell r="O63">
            <v>1400000000</v>
          </cell>
          <cell r="P63">
            <v>0</v>
          </cell>
          <cell r="Q63">
            <v>0</v>
          </cell>
          <cell r="R63">
            <v>0</v>
          </cell>
          <cell r="S63">
            <v>1400000000</v>
          </cell>
          <cell r="T63">
            <v>1400000000</v>
          </cell>
          <cell r="U63">
            <v>3440000</v>
          </cell>
          <cell r="V63">
            <v>0</v>
          </cell>
          <cell r="W63">
            <v>0</v>
          </cell>
          <cell r="BV63">
            <v>0</v>
          </cell>
          <cell r="BZ63">
            <v>0</v>
          </cell>
          <cell r="CE63" t="str">
            <v>2.4.8.18.39</v>
          </cell>
          <cell r="CO63">
            <v>39</v>
          </cell>
          <cell r="CP63" t="str">
            <v>39 Extensionismo</v>
          </cell>
          <cell r="CS63">
            <v>8</v>
          </cell>
          <cell r="CT63" t="str">
            <v>P</v>
          </cell>
          <cell r="CV63" t="b">
            <v>0</v>
          </cell>
        </row>
        <row r="64">
          <cell r="A64">
            <v>62</v>
          </cell>
          <cell r="B64">
            <v>1</v>
          </cell>
          <cell r="F64" t="str">
            <v>Sistema Nacional de Información para el Desarrollo Rural Sustentable</v>
          </cell>
          <cell r="I64">
            <v>185223910</v>
          </cell>
          <cell r="J64">
            <v>185223910</v>
          </cell>
          <cell r="K64">
            <v>0</v>
          </cell>
          <cell r="L64">
            <v>0</v>
          </cell>
          <cell r="M64">
            <v>0</v>
          </cell>
          <cell r="N64">
            <v>185223910</v>
          </cell>
          <cell r="O64">
            <v>185481376</v>
          </cell>
          <cell r="P64">
            <v>34454830</v>
          </cell>
          <cell r="Q64">
            <v>34453734.399999999</v>
          </cell>
          <cell r="R64">
            <v>0</v>
          </cell>
          <cell r="S64">
            <v>185223910</v>
          </cell>
          <cell r="T64">
            <v>195856298.80000001</v>
          </cell>
          <cell r="U64">
            <v>43944225</v>
          </cell>
          <cell r="V64">
            <v>42436555.799999997</v>
          </cell>
          <cell r="W64">
            <v>1500000</v>
          </cell>
          <cell r="BV64">
            <v>0</v>
          </cell>
          <cell r="BZ64">
            <v>0</v>
          </cell>
          <cell r="CD64" t="str">
            <v>2.4.8.19</v>
          </cell>
          <cell r="CM64">
            <v>19</v>
          </cell>
          <cell r="CN64" t="str">
            <v>19 Sistema Nacional de Información para el Desarrollo Rural Sustentable</v>
          </cell>
          <cell r="CS64">
            <v>8</v>
          </cell>
          <cell r="CT64" t="str">
            <v>P</v>
          </cell>
          <cell r="CV64" t="b">
            <v>0</v>
          </cell>
        </row>
        <row r="65">
          <cell r="A65">
            <v>63</v>
          </cell>
          <cell r="B65">
            <v>1</v>
          </cell>
          <cell r="G65" t="str">
            <v>Sistema Nacional de Información para el Desarrollo Rural Sustentable (SNIDRUS)</v>
          </cell>
          <cell r="I65">
            <v>172535299</v>
          </cell>
          <cell r="J65">
            <v>172535299</v>
          </cell>
          <cell r="K65">
            <v>0</v>
          </cell>
          <cell r="L65">
            <v>0</v>
          </cell>
          <cell r="M65">
            <v>0</v>
          </cell>
          <cell r="N65">
            <v>172535299</v>
          </cell>
          <cell r="O65">
            <v>172792765</v>
          </cell>
          <cell r="P65">
            <v>34454830</v>
          </cell>
          <cell r="Q65">
            <v>34453734.399999999</v>
          </cell>
          <cell r="R65">
            <v>0</v>
          </cell>
          <cell r="S65">
            <v>172535299</v>
          </cell>
          <cell r="T65">
            <v>183167687.80000001</v>
          </cell>
          <cell r="U65">
            <v>43944225</v>
          </cell>
          <cell r="V65">
            <v>42436555.799999997</v>
          </cell>
          <cell r="W65">
            <v>1500000</v>
          </cell>
          <cell r="BV65">
            <v>0</v>
          </cell>
          <cell r="BZ65">
            <v>0</v>
          </cell>
          <cell r="CE65" t="str">
            <v>2.4.8.19.9</v>
          </cell>
          <cell r="CO65">
            <v>9</v>
          </cell>
          <cell r="CP65" t="str">
            <v>9 Sistema Nacional de Información para el Desarrollo Rural Sustentable (SNIDRUS)</v>
          </cell>
          <cell r="CS65">
            <v>8</v>
          </cell>
          <cell r="CT65" t="str">
            <v>P</v>
          </cell>
          <cell r="CV65" t="b">
            <v>0</v>
          </cell>
        </row>
        <row r="66">
          <cell r="A66">
            <v>64</v>
          </cell>
          <cell r="B66">
            <v>1</v>
          </cell>
          <cell r="G66" t="str">
            <v>Sistema Integral para el Desarrollo Sustentable de la Caña de Azúcar (SIDESCA)</v>
          </cell>
          <cell r="I66">
            <v>12688611</v>
          </cell>
          <cell r="J66">
            <v>12688611</v>
          </cell>
          <cell r="K66">
            <v>0</v>
          </cell>
          <cell r="L66">
            <v>0</v>
          </cell>
          <cell r="M66">
            <v>0</v>
          </cell>
          <cell r="N66">
            <v>12688611</v>
          </cell>
          <cell r="O66">
            <v>12688611</v>
          </cell>
          <cell r="P66">
            <v>0</v>
          </cell>
          <cell r="Q66">
            <v>0</v>
          </cell>
          <cell r="R66">
            <v>0</v>
          </cell>
          <cell r="S66">
            <v>12688611</v>
          </cell>
          <cell r="T66">
            <v>12688611</v>
          </cell>
          <cell r="U66">
            <v>0</v>
          </cell>
          <cell r="V66">
            <v>0</v>
          </cell>
          <cell r="W66">
            <v>0</v>
          </cell>
          <cell r="BV66">
            <v>0</v>
          </cell>
          <cell r="BZ66">
            <v>0</v>
          </cell>
          <cell r="CE66" t="str">
            <v>2.4.8.19.26</v>
          </cell>
          <cell r="CO66">
            <v>26</v>
          </cell>
          <cell r="CP66" t="str">
            <v>26 Sistema Integral para el Desarrollo Sustentable de la Caña de Azúcar (SIDESCA)</v>
          </cell>
          <cell r="CS66">
            <v>8</v>
          </cell>
          <cell r="CT66" t="str">
            <v>P</v>
          </cell>
          <cell r="CV66" t="b">
            <v>0</v>
          </cell>
        </row>
        <row r="67">
          <cell r="A67">
            <v>65</v>
          </cell>
          <cell r="B67">
            <v>1</v>
          </cell>
          <cell r="F67" t="str">
            <v>Sistema Nacional de Investigación Agrícola</v>
          </cell>
          <cell r="I67">
            <v>48473640</v>
          </cell>
          <cell r="J67">
            <v>48473640</v>
          </cell>
          <cell r="K67">
            <v>0</v>
          </cell>
          <cell r="L67">
            <v>0</v>
          </cell>
          <cell r="M67">
            <v>0</v>
          </cell>
          <cell r="N67">
            <v>48473640</v>
          </cell>
          <cell r="O67">
            <v>48473640</v>
          </cell>
          <cell r="P67">
            <v>0</v>
          </cell>
          <cell r="Q67">
            <v>0</v>
          </cell>
          <cell r="R67">
            <v>0</v>
          </cell>
          <cell r="S67">
            <v>48473640</v>
          </cell>
          <cell r="T67">
            <v>48473640</v>
          </cell>
          <cell r="U67">
            <v>0</v>
          </cell>
          <cell r="V67">
            <v>0</v>
          </cell>
          <cell r="W67">
            <v>0</v>
          </cell>
          <cell r="BV67">
            <v>0</v>
          </cell>
          <cell r="BZ67">
            <v>0</v>
          </cell>
          <cell r="CD67" t="str">
            <v>2.4.8.20</v>
          </cell>
          <cell r="CM67">
            <v>20</v>
          </cell>
          <cell r="CN67" t="str">
            <v>20 Sistema Nacional de Investigación Agrícola</v>
          </cell>
          <cell r="CS67">
            <v>8</v>
          </cell>
          <cell r="CT67" t="str">
            <v>P</v>
          </cell>
          <cell r="CV67" t="b">
            <v>0</v>
          </cell>
        </row>
        <row r="68">
          <cell r="A68">
            <v>66</v>
          </cell>
          <cell r="B68">
            <v>1</v>
          </cell>
          <cell r="G68" t="str">
            <v>Sistema Nacional de Investigación Agrícola</v>
          </cell>
          <cell r="I68">
            <v>11488253</v>
          </cell>
          <cell r="J68">
            <v>11488253</v>
          </cell>
          <cell r="K68">
            <v>0</v>
          </cell>
          <cell r="L68">
            <v>0</v>
          </cell>
          <cell r="M68">
            <v>0</v>
          </cell>
          <cell r="N68">
            <v>11488253</v>
          </cell>
          <cell r="O68">
            <v>11488253</v>
          </cell>
          <cell r="P68">
            <v>0</v>
          </cell>
          <cell r="Q68">
            <v>0</v>
          </cell>
          <cell r="R68">
            <v>0</v>
          </cell>
          <cell r="S68">
            <v>11488253</v>
          </cell>
          <cell r="T68">
            <v>11488253</v>
          </cell>
          <cell r="U68">
            <v>0</v>
          </cell>
          <cell r="V68">
            <v>0</v>
          </cell>
          <cell r="W68">
            <v>0</v>
          </cell>
          <cell r="BV68">
            <v>0</v>
          </cell>
          <cell r="BZ68">
            <v>0</v>
          </cell>
          <cell r="CE68" t="str">
            <v>2.4.8.20.27</v>
          </cell>
          <cell r="CO68">
            <v>27</v>
          </cell>
          <cell r="CP68" t="str">
            <v>27 Sistema Nacional de Investigación Agrícola</v>
          </cell>
          <cell r="CS68">
            <v>8</v>
          </cell>
          <cell r="CT68" t="str">
            <v>P</v>
          </cell>
          <cell r="CV68" t="b">
            <v>0</v>
          </cell>
        </row>
        <row r="69">
          <cell r="A69">
            <v>67</v>
          </cell>
          <cell r="B69">
            <v>1</v>
          </cell>
          <cell r="G69" t="str">
            <v>Fondo SAGARPA-CONACYT</v>
          </cell>
          <cell r="I69">
            <v>36985387</v>
          </cell>
          <cell r="J69">
            <v>36985387</v>
          </cell>
          <cell r="K69">
            <v>0</v>
          </cell>
          <cell r="L69">
            <v>0</v>
          </cell>
          <cell r="M69">
            <v>0</v>
          </cell>
          <cell r="N69">
            <v>36985387</v>
          </cell>
          <cell r="O69">
            <v>36985387</v>
          </cell>
          <cell r="P69">
            <v>0</v>
          </cell>
          <cell r="Q69">
            <v>0</v>
          </cell>
          <cell r="R69">
            <v>0</v>
          </cell>
          <cell r="S69">
            <v>36985387</v>
          </cell>
          <cell r="T69">
            <v>36985387</v>
          </cell>
          <cell r="U69">
            <v>0</v>
          </cell>
          <cell r="V69">
            <v>0</v>
          </cell>
          <cell r="W69">
            <v>0</v>
          </cell>
          <cell r="BV69">
            <v>0</v>
          </cell>
          <cell r="BZ69">
            <v>0</v>
          </cell>
          <cell r="CE69" t="str">
            <v>2.4.8.20.28</v>
          </cell>
          <cell r="CO69">
            <v>28</v>
          </cell>
          <cell r="CP69" t="str">
            <v>28 Fondo SAGARPA-CONACYT</v>
          </cell>
          <cell r="CS69">
            <v>8</v>
          </cell>
          <cell r="CT69" t="str">
            <v>P</v>
          </cell>
          <cell r="CV69" t="b">
            <v>0</v>
          </cell>
        </row>
        <row r="70">
          <cell r="A70">
            <v>68</v>
          </cell>
          <cell r="B70">
            <v>1</v>
          </cell>
          <cell r="E70" t="str">
            <v>Economía</v>
          </cell>
          <cell r="I70">
            <v>331285779.89999998</v>
          </cell>
          <cell r="J70">
            <v>331285779.89999998</v>
          </cell>
          <cell r="K70">
            <v>0</v>
          </cell>
          <cell r="L70">
            <v>0</v>
          </cell>
          <cell r="M70">
            <v>0</v>
          </cell>
          <cell r="N70">
            <v>331285779.89999998</v>
          </cell>
          <cell r="O70">
            <v>221285779.90000001</v>
          </cell>
          <cell r="P70">
            <v>0</v>
          </cell>
          <cell r="Q70">
            <v>0</v>
          </cell>
          <cell r="R70">
            <v>0</v>
          </cell>
          <cell r="S70">
            <v>331285779.89999998</v>
          </cell>
          <cell r="T70">
            <v>221285779.90000001</v>
          </cell>
          <cell r="U70">
            <v>0</v>
          </cell>
          <cell r="V70">
            <v>0</v>
          </cell>
          <cell r="W70">
            <v>0</v>
          </cell>
          <cell r="BV70">
            <v>-110000000.00000001</v>
          </cell>
          <cell r="BZ70">
            <v>-110000000.00000001</v>
          </cell>
          <cell r="CC70" t="str">
            <v>2.4.10</v>
          </cell>
          <cell r="CK70">
            <v>10</v>
          </cell>
          <cell r="CL70" t="str">
            <v>10 Economía</v>
          </cell>
          <cell r="CS70">
            <v>10</v>
          </cell>
          <cell r="CT70" t="str">
            <v>B</v>
          </cell>
          <cell r="CV70" t="b">
            <v>0</v>
          </cell>
        </row>
        <row r="71">
          <cell r="A71">
            <v>69</v>
          </cell>
          <cell r="B71">
            <v>1</v>
          </cell>
          <cell r="F71" t="str">
            <v>Programa de financiamiento al Microempresario, a la Mujer Rural y Fondo Nacional Emprendedor</v>
          </cell>
          <cell r="I71">
            <v>331285779.89999998</v>
          </cell>
          <cell r="J71">
            <v>331285779.89999998</v>
          </cell>
          <cell r="K71">
            <v>0</v>
          </cell>
          <cell r="L71">
            <v>0</v>
          </cell>
          <cell r="M71">
            <v>0</v>
          </cell>
          <cell r="N71">
            <v>331285779.89999998</v>
          </cell>
          <cell r="O71">
            <v>221285779.90000001</v>
          </cell>
          <cell r="P71">
            <v>0</v>
          </cell>
          <cell r="Q71">
            <v>0</v>
          </cell>
          <cell r="R71">
            <v>0</v>
          </cell>
          <cell r="S71">
            <v>331285779.89999998</v>
          </cell>
          <cell r="T71">
            <v>221285779.90000001</v>
          </cell>
          <cell r="U71">
            <v>0</v>
          </cell>
          <cell r="V71">
            <v>0</v>
          </cell>
          <cell r="W71">
            <v>0</v>
          </cell>
          <cell r="BV71">
            <v>-110000000.00000001</v>
          </cell>
          <cell r="BZ71">
            <v>-110000000.00000001</v>
          </cell>
          <cell r="CD71" t="str">
            <v>2.4.10.15</v>
          </cell>
          <cell r="CM71">
            <v>15</v>
          </cell>
          <cell r="CN71" t="str">
            <v>15 Programa de financiamiento al Microempresario, a la Mujer Rural y Fondo Nacional Emprendedor</v>
          </cell>
          <cell r="CS71">
            <v>10</v>
          </cell>
          <cell r="CT71" t="str">
            <v>B</v>
          </cell>
          <cell r="CV71" t="b">
            <v>0</v>
          </cell>
        </row>
        <row r="72">
          <cell r="A72">
            <v>70</v>
          </cell>
          <cell r="B72">
            <v>1</v>
          </cell>
          <cell r="E72" t="str">
            <v>Desarrollo Social</v>
          </cell>
          <cell r="I72">
            <v>2709372533.249999</v>
          </cell>
          <cell r="J72">
            <v>2709372533.249999</v>
          </cell>
          <cell r="K72">
            <v>343803326.23999989</v>
          </cell>
          <cell r="L72">
            <v>340437187.59130007</v>
          </cell>
          <cell r="M72">
            <v>3013926.64</v>
          </cell>
          <cell r="N72">
            <v>2709372533.249999</v>
          </cell>
          <cell r="O72">
            <v>2643900393.249999</v>
          </cell>
          <cell r="P72">
            <v>705973052.49999976</v>
          </cell>
          <cell r="Q72">
            <v>704528466.92460001</v>
          </cell>
          <cell r="R72">
            <v>137576.06650000002</v>
          </cell>
          <cell r="S72">
            <v>2709372533.249999</v>
          </cell>
          <cell r="T72">
            <v>2643900393.249999</v>
          </cell>
          <cell r="U72">
            <v>1083599522.2580001</v>
          </cell>
          <cell r="V72">
            <v>1082996594.3301001</v>
          </cell>
          <cell r="W72">
            <v>2862.24</v>
          </cell>
          <cell r="BV72">
            <v>0</v>
          </cell>
          <cell r="BZ72">
            <v>0</v>
          </cell>
          <cell r="CC72" t="str">
            <v>2.4.20</v>
          </cell>
          <cell r="CK72">
            <v>20</v>
          </cell>
          <cell r="CL72" t="str">
            <v>20 Desarrollo Social</v>
          </cell>
          <cell r="CS72">
            <v>20</v>
          </cell>
          <cell r="CT72" t="str">
            <v>B</v>
          </cell>
          <cell r="CV72" t="b">
            <v>0</v>
          </cell>
        </row>
        <row r="73">
          <cell r="A73">
            <v>71</v>
          </cell>
          <cell r="B73">
            <v>1</v>
          </cell>
          <cell r="F73" t="str">
            <v>Programa de Fomento a la Economía Social</v>
          </cell>
          <cell r="I73">
            <v>2508183294</v>
          </cell>
          <cell r="J73">
            <v>2508183294</v>
          </cell>
          <cell r="K73">
            <v>339852068</v>
          </cell>
          <cell r="L73">
            <v>336838141.36000001</v>
          </cell>
          <cell r="M73">
            <v>3013926.64</v>
          </cell>
          <cell r="N73">
            <v>2508183294</v>
          </cell>
          <cell r="O73">
            <v>2442711154</v>
          </cell>
          <cell r="P73">
            <v>690000000</v>
          </cell>
          <cell r="Q73">
            <v>690000000</v>
          </cell>
          <cell r="R73">
            <v>0</v>
          </cell>
          <cell r="S73">
            <v>2508183294</v>
          </cell>
          <cell r="T73">
            <v>2442711154</v>
          </cell>
          <cell r="U73">
            <v>1050000000</v>
          </cell>
          <cell r="V73">
            <v>1050000000</v>
          </cell>
          <cell r="W73">
            <v>0</v>
          </cell>
          <cell r="BV73">
            <v>0</v>
          </cell>
          <cell r="BZ73">
            <v>0</v>
          </cell>
          <cell r="CD73" t="str">
            <v>2.4.20.14</v>
          </cell>
          <cell r="CM73">
            <v>14</v>
          </cell>
          <cell r="CN73" t="str">
            <v>14 Programa de Fomento a la Economía Social</v>
          </cell>
          <cell r="CS73">
            <v>20</v>
          </cell>
          <cell r="CT73" t="str">
            <v>B</v>
          </cell>
          <cell r="CV73" t="b">
            <v>0</v>
          </cell>
        </row>
        <row r="74">
          <cell r="A74">
            <v>72</v>
          </cell>
          <cell r="B74">
            <v>1</v>
          </cell>
          <cell r="F74" t="str">
            <v>Fondo Nacional de Fomento a las Artesanías (FONART)</v>
          </cell>
          <cell r="I74">
            <v>201189239.25</v>
          </cell>
          <cell r="J74">
            <v>201189239.25</v>
          </cell>
          <cell r="K74">
            <v>3951258.2399999993</v>
          </cell>
          <cell r="L74">
            <v>3599046.2313000001</v>
          </cell>
          <cell r="M74">
            <v>0</v>
          </cell>
          <cell r="N74">
            <v>201189239.25</v>
          </cell>
          <cell r="O74">
            <v>201189239.25</v>
          </cell>
          <cell r="P74">
            <v>15973052.5</v>
          </cell>
          <cell r="Q74">
            <v>14528466.9246</v>
          </cell>
          <cell r="R74">
            <v>137576.06650000002</v>
          </cell>
          <cell r="S74">
            <v>201189239.25</v>
          </cell>
          <cell r="T74">
            <v>201189239.25</v>
          </cell>
          <cell r="U74">
            <v>33599522.258000001</v>
          </cell>
          <cell r="V74">
            <v>32996594.3301</v>
          </cell>
          <cell r="W74">
            <v>2862.24</v>
          </cell>
          <cell r="BV74">
            <v>0</v>
          </cell>
          <cell r="BZ74">
            <v>0</v>
          </cell>
          <cell r="CD74" t="str">
            <v>2.4.20.17</v>
          </cell>
          <cell r="CM74">
            <v>17</v>
          </cell>
          <cell r="CN74" t="str">
            <v>17 Fondo Nacional de Fomento a las Artesanías (FONART)</v>
          </cell>
          <cell r="CS74">
            <v>20</v>
          </cell>
          <cell r="CT74" t="str">
            <v>B</v>
          </cell>
          <cell r="CV74" t="b">
            <v>0</v>
          </cell>
        </row>
        <row r="75">
          <cell r="A75">
            <v>73</v>
          </cell>
          <cell r="B75">
            <v>1</v>
          </cell>
          <cell r="E75" t="str">
            <v>Turismo</v>
          </cell>
          <cell r="I75">
            <v>400000000</v>
          </cell>
          <cell r="J75">
            <v>400000000</v>
          </cell>
          <cell r="K75">
            <v>0</v>
          </cell>
          <cell r="L75">
            <v>0</v>
          </cell>
          <cell r="M75">
            <v>0</v>
          </cell>
          <cell r="N75">
            <v>400000000</v>
          </cell>
          <cell r="O75">
            <v>400000000</v>
          </cell>
          <cell r="P75">
            <v>0</v>
          </cell>
          <cell r="Q75">
            <v>0</v>
          </cell>
          <cell r="R75">
            <v>0</v>
          </cell>
          <cell r="S75">
            <v>400000000</v>
          </cell>
          <cell r="T75">
            <v>400000000</v>
          </cell>
          <cell r="U75">
            <v>12000000</v>
          </cell>
          <cell r="V75">
            <v>8000000</v>
          </cell>
          <cell r="W75">
            <v>2000000</v>
          </cell>
          <cell r="BV75">
            <v>0</v>
          </cell>
          <cell r="BZ75">
            <v>0</v>
          </cell>
          <cell r="CC75" t="str">
            <v>2.4.21</v>
          </cell>
          <cell r="CK75">
            <v>21</v>
          </cell>
          <cell r="CL75" t="str">
            <v>21 Turismo</v>
          </cell>
          <cell r="CS75">
            <v>21</v>
          </cell>
          <cell r="CT75" t="str">
            <v>B</v>
          </cell>
          <cell r="CV75" t="b">
            <v>0</v>
          </cell>
        </row>
        <row r="76">
          <cell r="A76">
            <v>74</v>
          </cell>
          <cell r="B76">
            <v>1</v>
          </cell>
          <cell r="F76" t="str">
            <v>Ecoturismo y Turismo Rural</v>
          </cell>
          <cell r="I76">
            <v>400000000</v>
          </cell>
          <cell r="J76">
            <v>400000000</v>
          </cell>
          <cell r="K76">
            <v>0</v>
          </cell>
          <cell r="L76">
            <v>0</v>
          </cell>
          <cell r="M76">
            <v>0</v>
          </cell>
          <cell r="N76">
            <v>400000000</v>
          </cell>
          <cell r="O76">
            <v>400000000</v>
          </cell>
          <cell r="P76">
            <v>0</v>
          </cell>
          <cell r="Q76">
            <v>0</v>
          </cell>
          <cell r="R76">
            <v>0</v>
          </cell>
          <cell r="S76">
            <v>400000000</v>
          </cell>
          <cell r="T76">
            <v>400000000</v>
          </cell>
          <cell r="U76">
            <v>12000000</v>
          </cell>
          <cell r="V76">
            <v>8000000</v>
          </cell>
          <cell r="W76">
            <v>2000000</v>
          </cell>
          <cell r="BV76">
            <v>0</v>
          </cell>
          <cell r="BZ76">
            <v>0</v>
          </cell>
          <cell r="CD76" t="str">
            <v>2.4.21.16</v>
          </cell>
          <cell r="CM76">
            <v>16</v>
          </cell>
          <cell r="CN76" t="str">
            <v>16 Ecoturismo y Turismo Rural</v>
          </cell>
          <cell r="CS76">
            <v>21</v>
          </cell>
          <cell r="CT76" t="str">
            <v>B</v>
          </cell>
          <cell r="CV76" t="b">
            <v>0</v>
          </cell>
        </row>
        <row r="77">
          <cell r="A77">
            <v>75</v>
          </cell>
          <cell r="B77">
            <v>1</v>
          </cell>
          <cell r="C77" t="str">
            <v>Medio Ambiente</v>
          </cell>
          <cell r="I77">
            <v>16222753231.061829</v>
          </cell>
          <cell r="J77">
            <v>16189298690.98184</v>
          </cell>
          <cell r="K77">
            <v>1361725243.5700006</v>
          </cell>
          <cell r="L77">
            <v>176496971.10599998</v>
          </cell>
          <cell r="M77">
            <v>826254313.01599991</v>
          </cell>
          <cell r="N77">
            <v>16222753231.061829</v>
          </cell>
          <cell r="O77">
            <v>15291034532.86183</v>
          </cell>
          <cell r="P77">
            <v>2290343615.9901423</v>
          </cell>
          <cell r="Q77">
            <v>2072307012.1401439</v>
          </cell>
          <cell r="R77">
            <v>160758827.63199994</v>
          </cell>
          <cell r="S77">
            <v>16222753231.061829</v>
          </cell>
          <cell r="T77">
            <v>15346101841.673809</v>
          </cell>
          <cell r="U77">
            <v>3397966585.9421425</v>
          </cell>
          <cell r="V77">
            <v>2767133963.9421482</v>
          </cell>
          <cell r="W77">
            <v>289343878.11799997</v>
          </cell>
          <cell r="BV77">
            <v>-900000000</v>
          </cell>
          <cell r="BZ77">
            <v>-900000000</v>
          </cell>
          <cell r="CA77" t="str">
            <v>3</v>
          </cell>
          <cell r="CG77">
            <v>3</v>
          </cell>
          <cell r="CH77" t="str">
            <v>3. Medio Ambiente</v>
          </cell>
          <cell r="CS77" t="str">
            <v>8,16</v>
          </cell>
          <cell r="CT77" t="str">
            <v>P</v>
          </cell>
          <cell r="CV77" t="b">
            <v>0</v>
          </cell>
        </row>
        <row r="78">
          <cell r="A78">
            <v>76</v>
          </cell>
          <cell r="B78">
            <v>1</v>
          </cell>
          <cell r="D78" t="str">
            <v>Programa de Sustentabilidad de los Recursos Naturales</v>
          </cell>
          <cell r="I78">
            <v>16222753231.061829</v>
          </cell>
          <cell r="J78">
            <v>16189298690.98184</v>
          </cell>
          <cell r="K78">
            <v>1361725243.5700006</v>
          </cell>
          <cell r="L78">
            <v>176496971.10599998</v>
          </cell>
          <cell r="M78">
            <v>826254313.01599991</v>
          </cell>
          <cell r="N78">
            <v>16222753231.061829</v>
          </cell>
          <cell r="O78">
            <v>15291034532.86183</v>
          </cell>
          <cell r="P78">
            <v>2290343615.9901423</v>
          </cell>
          <cell r="Q78">
            <v>2072307012.1401439</v>
          </cell>
          <cell r="R78">
            <v>160758827.63199994</v>
          </cell>
          <cell r="S78">
            <v>16222753231.061829</v>
          </cell>
          <cell r="T78">
            <v>15346101841.673809</v>
          </cell>
          <cell r="U78">
            <v>3397966585.9421425</v>
          </cell>
          <cell r="V78">
            <v>2767133963.9421482</v>
          </cell>
          <cell r="W78">
            <v>289343878.11799997</v>
          </cell>
          <cell r="BV78">
            <v>-900000000</v>
          </cell>
          <cell r="BZ78">
            <v>-900000000</v>
          </cell>
          <cell r="CB78" t="str">
            <v>3.5</v>
          </cell>
          <cell r="CI78">
            <v>5</v>
          </cell>
          <cell r="CJ78" t="str">
            <v>5. Programa de Sustentabilidad de los Recursos Naturales</v>
          </cell>
          <cell r="CS78" t="str">
            <v>8,16</v>
          </cell>
          <cell r="CT78" t="str">
            <v>P</v>
          </cell>
          <cell r="CV78" t="b">
            <v>0</v>
          </cell>
        </row>
        <row r="79">
          <cell r="A79">
            <v>77</v>
          </cell>
          <cell r="B79">
            <v>1</v>
          </cell>
          <cell r="E79" t="str">
            <v>Agricultura, Ganadería, Desarrollo Rural, Pesca y Alimentación</v>
          </cell>
          <cell r="I79">
            <v>6837152527</v>
          </cell>
          <cell r="J79">
            <v>6803432039.8699999</v>
          </cell>
          <cell r="K79">
            <v>1074540832.73</v>
          </cell>
          <cell r="L79">
            <v>0</v>
          </cell>
          <cell r="M79">
            <v>817761319.86000001</v>
          </cell>
          <cell r="N79">
            <v>6837152527</v>
          </cell>
          <cell r="O79">
            <v>6405071171.7300005</v>
          </cell>
          <cell r="P79">
            <v>1749978078.6399999</v>
          </cell>
          <cell r="Q79">
            <v>1684130944.26</v>
          </cell>
          <cell r="R79">
            <v>63937406.549999997</v>
          </cell>
          <cell r="S79">
            <v>6837152527</v>
          </cell>
          <cell r="T79">
            <v>6458772606.96</v>
          </cell>
          <cell r="U79">
            <v>2110748629.3299997</v>
          </cell>
          <cell r="V79">
            <v>1766457664.4099998</v>
          </cell>
          <cell r="W79">
            <v>11647266.82</v>
          </cell>
          <cell r="BV79">
            <v>-400000000</v>
          </cell>
          <cell r="BZ79">
            <v>-400000000</v>
          </cell>
          <cell r="CC79" t="str">
            <v>3.5.8</v>
          </cell>
          <cell r="CK79">
            <v>8</v>
          </cell>
          <cell r="CL79" t="str">
            <v>8 Agricultura, Ganadería, Desarrollo Rural, Pesca y Alimentación</v>
          </cell>
          <cell r="CS79">
            <v>8</v>
          </cell>
          <cell r="CT79" t="str">
            <v>P</v>
          </cell>
          <cell r="CV79" t="b">
            <v>0</v>
          </cell>
        </row>
        <row r="80">
          <cell r="A80">
            <v>78</v>
          </cell>
          <cell r="B80">
            <v>1</v>
          </cell>
          <cell r="F80" t="str">
            <v>Programa de Fomento a la Productividad Pesquera y Acuícola</v>
          </cell>
          <cell r="I80">
            <v>290000000</v>
          </cell>
          <cell r="J80">
            <v>299500000</v>
          </cell>
          <cell r="K80">
            <v>17761319.859999999</v>
          </cell>
          <cell r="L80">
            <v>0</v>
          </cell>
          <cell r="M80">
            <v>17761319.859999999</v>
          </cell>
          <cell r="N80">
            <v>290000000</v>
          </cell>
          <cell r="O80">
            <v>303129890.81</v>
          </cell>
          <cell r="P80">
            <v>78852050.810000002</v>
          </cell>
          <cell r="Q80">
            <v>71016306.060000002</v>
          </cell>
          <cell r="R80">
            <v>7835744.75</v>
          </cell>
          <cell r="S80">
            <v>290000000</v>
          </cell>
          <cell r="T80">
            <v>311620079.96000004</v>
          </cell>
          <cell r="U80">
            <v>88932079.930000007</v>
          </cell>
          <cell r="V80">
            <v>79629890.810000002</v>
          </cell>
          <cell r="W80">
            <v>8490189.1199999992</v>
          </cell>
          <cell r="BV80">
            <v>0</v>
          </cell>
          <cell r="BZ80">
            <v>0</v>
          </cell>
          <cell r="CD80" t="str">
            <v>3.5.8.7</v>
          </cell>
          <cell r="CM80">
            <v>7</v>
          </cell>
          <cell r="CN80" t="str">
            <v>7 Programa de Fomento a la Productividad Pesquera y Acuícola</v>
          </cell>
          <cell r="CS80">
            <v>8</v>
          </cell>
          <cell r="CT80" t="str">
            <v>P</v>
          </cell>
          <cell r="CV80" t="b">
            <v>0</v>
          </cell>
        </row>
        <row r="81">
          <cell r="A81">
            <v>79</v>
          </cell>
          <cell r="B81">
            <v>1</v>
          </cell>
          <cell r="G81" t="str">
            <v>Desarrollo de la Acuacultura</v>
          </cell>
          <cell r="I81">
            <v>250000000</v>
          </cell>
          <cell r="J81">
            <v>259500000</v>
          </cell>
          <cell r="K81">
            <v>17761319.859999999</v>
          </cell>
          <cell r="L81">
            <v>0</v>
          </cell>
          <cell r="M81">
            <v>17761319.859999999</v>
          </cell>
          <cell r="N81">
            <v>250000000</v>
          </cell>
          <cell r="O81">
            <v>263129890.81</v>
          </cell>
          <cell r="P81">
            <v>78852050.810000002</v>
          </cell>
          <cell r="Q81">
            <v>71016306.060000002</v>
          </cell>
          <cell r="R81">
            <v>7835744.75</v>
          </cell>
          <cell r="S81">
            <v>250000000</v>
          </cell>
          <cell r="T81">
            <v>263129890.81</v>
          </cell>
          <cell r="U81">
            <v>80329890.810000002</v>
          </cell>
          <cell r="V81">
            <v>79629890.810000002</v>
          </cell>
          <cell r="W81">
            <v>0</v>
          </cell>
          <cell r="BV81">
            <v>0</v>
          </cell>
          <cell r="BZ81">
            <v>0</v>
          </cell>
          <cell r="CE81" t="str">
            <v>3.5.8.7.42</v>
          </cell>
          <cell r="CO81">
            <v>42</v>
          </cell>
          <cell r="CP81" t="str">
            <v>42 Desarrollo de la Acuacultura</v>
          </cell>
          <cell r="CS81">
            <v>8</v>
          </cell>
          <cell r="CT81" t="str">
            <v>P</v>
          </cell>
          <cell r="CV81" t="b">
            <v>0</v>
          </cell>
        </row>
        <row r="82">
          <cell r="A82">
            <v>80</v>
          </cell>
          <cell r="B82">
            <v>1</v>
          </cell>
          <cell r="G82" t="str">
            <v>Ordenamiento Pesquero y Acuícola</v>
          </cell>
          <cell r="I82">
            <v>40000000</v>
          </cell>
          <cell r="J82">
            <v>40000000</v>
          </cell>
          <cell r="K82">
            <v>0</v>
          </cell>
          <cell r="L82">
            <v>0</v>
          </cell>
          <cell r="M82">
            <v>0</v>
          </cell>
          <cell r="N82">
            <v>40000000</v>
          </cell>
          <cell r="O82">
            <v>40000000</v>
          </cell>
          <cell r="P82">
            <v>0</v>
          </cell>
          <cell r="Q82">
            <v>0</v>
          </cell>
          <cell r="R82">
            <v>0</v>
          </cell>
          <cell r="S82">
            <v>40000000</v>
          </cell>
          <cell r="T82">
            <v>48490189.149999999</v>
          </cell>
          <cell r="U82">
            <v>8602189.1199999992</v>
          </cell>
          <cell r="V82">
            <v>0</v>
          </cell>
          <cell r="W82">
            <v>8490189.1199999992</v>
          </cell>
          <cell r="BV82">
            <v>0</v>
          </cell>
          <cell r="BZ82">
            <v>0</v>
          </cell>
          <cell r="CE82" t="str">
            <v>3.5.8.7.43</v>
          </cell>
          <cell r="CO82">
            <v>43</v>
          </cell>
          <cell r="CP82" t="str">
            <v>43 Ordenamiento Pesquero y Acuícola</v>
          </cell>
          <cell r="CS82">
            <v>8</v>
          </cell>
          <cell r="CT82" t="str">
            <v>P</v>
          </cell>
          <cell r="CV82" t="b">
            <v>0</v>
          </cell>
        </row>
        <row r="83">
          <cell r="A83">
            <v>81</v>
          </cell>
          <cell r="B83">
            <v>1</v>
          </cell>
          <cell r="F83" t="str">
            <v>Programa de Fomento Ganadero</v>
          </cell>
          <cell r="I83">
            <v>4886152527</v>
          </cell>
          <cell r="J83">
            <v>4842932039.8699999</v>
          </cell>
          <cell r="K83">
            <v>1056779512.87</v>
          </cell>
          <cell r="L83">
            <v>0</v>
          </cell>
          <cell r="M83">
            <v>800000000</v>
          </cell>
          <cell r="N83">
            <v>4886152527</v>
          </cell>
          <cell r="O83">
            <v>4440941280.9200001</v>
          </cell>
          <cell r="P83">
            <v>1670805288.27</v>
          </cell>
          <cell r="Q83">
            <v>1613114638.2</v>
          </cell>
          <cell r="R83">
            <v>56101661.799999997</v>
          </cell>
          <cell r="S83">
            <v>4886152527</v>
          </cell>
          <cell r="T83">
            <v>4486152527</v>
          </cell>
          <cell r="U83">
            <v>1672817929.48</v>
          </cell>
          <cell r="V83">
            <v>1669515533.28</v>
          </cell>
          <cell r="W83">
            <v>3157077.7</v>
          </cell>
          <cell r="BV83">
            <v>-400000000</v>
          </cell>
          <cell r="BZ83">
            <v>-400000000</v>
          </cell>
          <cell r="CD83" t="str">
            <v>3.5.8.10</v>
          </cell>
          <cell r="CM83">
            <v>10</v>
          </cell>
          <cell r="CN83" t="str">
            <v>10 Programa de Fomento Ganadero</v>
          </cell>
          <cell r="CS83">
            <v>8</v>
          </cell>
          <cell r="CT83" t="str">
            <v>P</v>
          </cell>
          <cell r="CV83" t="b">
            <v>0</v>
          </cell>
        </row>
        <row r="84">
          <cell r="A84">
            <v>82</v>
          </cell>
          <cell r="B84">
            <v>1</v>
          </cell>
          <cell r="G84" t="str">
            <v>PROGAN Productivo</v>
          </cell>
          <cell r="I84">
            <v>3986152527</v>
          </cell>
          <cell r="J84">
            <v>3743450587.3600001</v>
          </cell>
          <cell r="K84">
            <v>857298060.36000001</v>
          </cell>
          <cell r="L84">
            <v>0</v>
          </cell>
          <cell r="M84">
            <v>800000000</v>
          </cell>
          <cell r="N84">
            <v>3986152527</v>
          </cell>
          <cell r="O84">
            <v>3344979880.5699997</v>
          </cell>
          <cell r="P84">
            <v>1459762074.51</v>
          </cell>
          <cell r="Q84">
            <v>1402265510.78</v>
          </cell>
          <cell r="R84">
            <v>56101661.799999997</v>
          </cell>
          <cell r="S84">
            <v>3986152527</v>
          </cell>
          <cell r="T84">
            <v>3590522637.1599998</v>
          </cell>
          <cell r="U84">
            <v>1461428875.05</v>
          </cell>
          <cell r="V84">
            <v>1458140228.8499999</v>
          </cell>
          <cell r="W84">
            <v>3157077.7</v>
          </cell>
          <cell r="BV84">
            <v>-394650000</v>
          </cell>
          <cell r="BZ84">
            <v>-394650000</v>
          </cell>
          <cell r="CE84" t="str">
            <v>3.5.8.10.44</v>
          </cell>
          <cell r="CO84">
            <v>44</v>
          </cell>
          <cell r="CP84" t="str">
            <v>44 PROGAN Productivo</v>
          </cell>
          <cell r="CS84">
            <v>8</v>
          </cell>
          <cell r="CT84" t="str">
            <v>P</v>
          </cell>
          <cell r="CV84" t="b">
            <v>0</v>
          </cell>
        </row>
        <row r="85">
          <cell r="A85">
            <v>83</v>
          </cell>
          <cell r="B85">
            <v>1</v>
          </cell>
          <cell r="G85" t="str">
            <v>Repoblamiento y Recría Pecuaria</v>
          </cell>
          <cell r="I85">
            <v>500000000</v>
          </cell>
          <cell r="J85">
            <v>687921692</v>
          </cell>
          <cell r="K85">
            <v>187921692</v>
          </cell>
          <cell r="L85">
            <v>0</v>
          </cell>
          <cell r="M85">
            <v>0</v>
          </cell>
          <cell r="N85">
            <v>500000000</v>
          </cell>
          <cell r="O85">
            <v>683610031.84000003</v>
          </cell>
          <cell r="P85">
            <v>196697292</v>
          </cell>
          <cell r="Q85">
            <v>196503205.66</v>
          </cell>
          <cell r="R85">
            <v>0</v>
          </cell>
          <cell r="S85">
            <v>500000000</v>
          </cell>
          <cell r="T85">
            <v>495629889.83999997</v>
          </cell>
          <cell r="U85">
            <v>196180757.44</v>
          </cell>
          <cell r="V85">
            <v>196167007.44</v>
          </cell>
          <cell r="W85">
            <v>0</v>
          </cell>
          <cell r="BV85">
            <v>-5350000</v>
          </cell>
          <cell r="BZ85">
            <v>-5350000</v>
          </cell>
          <cell r="CE85" t="str">
            <v>3.5.8.10.45</v>
          </cell>
          <cell r="CO85">
            <v>45</v>
          </cell>
          <cell r="CP85" t="str">
            <v>45 Repoblamiento y Recría Pecuaria</v>
          </cell>
          <cell r="CS85">
            <v>8</v>
          </cell>
          <cell r="CT85" t="str">
            <v>P</v>
          </cell>
          <cell r="CV85" t="b">
            <v>0</v>
          </cell>
        </row>
        <row r="86">
          <cell r="A86">
            <v>84</v>
          </cell>
          <cell r="B86">
            <v>1</v>
          </cell>
          <cell r="G86" t="str">
            <v>Sustentabilidad Pecuaria</v>
          </cell>
          <cell r="I86">
            <v>400000000</v>
          </cell>
          <cell r="J86">
            <v>411559760.50999999</v>
          </cell>
          <cell r="K86">
            <v>11559760.51</v>
          </cell>
          <cell r="L86">
            <v>0</v>
          </cell>
          <cell r="M86">
            <v>0</v>
          </cell>
          <cell r="N86">
            <v>400000000</v>
          </cell>
          <cell r="O86">
            <v>412351368.50999999</v>
          </cell>
          <cell r="P86">
            <v>14345921.76</v>
          </cell>
          <cell r="Q86">
            <v>14345921.76</v>
          </cell>
          <cell r="R86">
            <v>0</v>
          </cell>
          <cell r="S86">
            <v>400000000</v>
          </cell>
          <cell r="T86">
            <v>400000000</v>
          </cell>
          <cell r="U86">
            <v>15208296.99</v>
          </cell>
          <cell r="V86">
            <v>15208296.99</v>
          </cell>
          <cell r="W86">
            <v>0</v>
          </cell>
          <cell r="BV86">
            <v>0</v>
          </cell>
          <cell r="BZ86">
            <v>0</v>
          </cell>
          <cell r="CE86" t="str">
            <v>3.5.8.10.51</v>
          </cell>
          <cell r="CO86">
            <v>51</v>
          </cell>
          <cell r="CP86" t="str">
            <v>51 Sustentabilidad Pecuaria</v>
          </cell>
          <cell r="CS86">
            <v>8</v>
          </cell>
          <cell r="CT86" t="str">
            <v>P</v>
          </cell>
          <cell r="CV86" t="b">
            <v>0</v>
          </cell>
        </row>
        <row r="87">
          <cell r="A87">
            <v>85</v>
          </cell>
          <cell r="B87">
            <v>1</v>
          </cell>
          <cell r="F87" t="str">
            <v>Programa de Productividad Rural</v>
          </cell>
          <cell r="I87">
            <v>1661000000</v>
          </cell>
          <cell r="J87">
            <v>1661000000</v>
          </cell>
          <cell r="K87">
            <v>0</v>
          </cell>
          <cell r="L87">
            <v>0</v>
          </cell>
          <cell r="M87">
            <v>0</v>
          </cell>
          <cell r="N87">
            <v>1661000000</v>
          </cell>
          <cell r="O87">
            <v>1661000000</v>
          </cell>
          <cell r="P87">
            <v>320739.56</v>
          </cell>
          <cell r="Q87">
            <v>0</v>
          </cell>
          <cell r="R87">
            <v>0</v>
          </cell>
          <cell r="S87">
            <v>1661000000</v>
          </cell>
          <cell r="T87">
            <v>1661000000</v>
          </cell>
          <cell r="U87">
            <v>348998619.92000002</v>
          </cell>
          <cell r="V87">
            <v>17312240.32</v>
          </cell>
          <cell r="W87">
            <v>0</v>
          </cell>
          <cell r="BV87">
            <v>0</v>
          </cell>
          <cell r="BZ87">
            <v>0</v>
          </cell>
          <cell r="CD87" t="str">
            <v>3.5.8.13</v>
          </cell>
          <cell r="CM87">
            <v>13</v>
          </cell>
          <cell r="CN87" t="str">
            <v>13 Programa de Productividad Rural</v>
          </cell>
          <cell r="CS87">
            <v>8</v>
          </cell>
          <cell r="CT87" t="str">
            <v>P</v>
          </cell>
          <cell r="CV87" t="b">
            <v>0</v>
          </cell>
        </row>
        <row r="88">
          <cell r="A88">
            <v>86</v>
          </cell>
          <cell r="B88">
            <v>1</v>
          </cell>
          <cell r="G88" t="str">
            <v>Infraestructura Productiva para el Aprovechamiento Sustentable de Suelo y Agua</v>
          </cell>
          <cell r="I88">
            <v>1661000000</v>
          </cell>
          <cell r="J88">
            <v>1661000000</v>
          </cell>
          <cell r="K88">
            <v>0</v>
          </cell>
          <cell r="L88">
            <v>0</v>
          </cell>
          <cell r="M88">
            <v>0</v>
          </cell>
          <cell r="N88">
            <v>1661000000</v>
          </cell>
          <cell r="O88">
            <v>1661000000</v>
          </cell>
          <cell r="P88">
            <v>320739.56</v>
          </cell>
          <cell r="Q88">
            <v>0</v>
          </cell>
          <cell r="R88">
            <v>0</v>
          </cell>
          <cell r="S88">
            <v>1661000000</v>
          </cell>
          <cell r="T88">
            <v>1661000000</v>
          </cell>
          <cell r="U88">
            <v>348998619.92000002</v>
          </cell>
          <cell r="V88">
            <v>17312240.32</v>
          </cell>
          <cell r="W88">
            <v>0</v>
          </cell>
          <cell r="BV88">
            <v>0</v>
          </cell>
          <cell r="BZ88">
            <v>0</v>
          </cell>
          <cell r="CE88" t="str">
            <v>3.5.8.13.46</v>
          </cell>
          <cell r="CO88">
            <v>46</v>
          </cell>
          <cell r="CP88" t="str">
            <v>46 Infraestructura Productiva para el Aprovechamiento Sustentable de Suelo y Agua</v>
          </cell>
          <cell r="CS88">
            <v>8</v>
          </cell>
          <cell r="CT88" t="str">
            <v>P</v>
          </cell>
          <cell r="CV88" t="b">
            <v>0</v>
          </cell>
        </row>
        <row r="89">
          <cell r="A89">
            <v>87</v>
          </cell>
          <cell r="B89">
            <v>1</v>
          </cell>
          <cell r="E89" t="str">
            <v>Medio Ambiente y Recursos Naturales</v>
          </cell>
          <cell r="I89">
            <v>9385600704.0618267</v>
          </cell>
          <cell r="J89">
            <v>9385866651.1118259</v>
          </cell>
          <cell r="K89">
            <v>287184410.83999991</v>
          </cell>
          <cell r="L89">
            <v>176496971.10599998</v>
          </cell>
          <cell r="M89">
            <v>8492993.1559999995</v>
          </cell>
          <cell r="N89">
            <v>9385600704.0618267</v>
          </cell>
          <cell r="O89">
            <v>8885963361.1318264</v>
          </cell>
          <cell r="P89">
            <v>540365537.35014284</v>
          </cell>
          <cell r="Q89">
            <v>388176067.88014263</v>
          </cell>
          <cell r="R89">
            <v>96821421.082000002</v>
          </cell>
          <cell r="S89">
            <v>9385600704.0618267</v>
          </cell>
          <cell r="T89">
            <v>8887329234.7138367</v>
          </cell>
          <cell r="U89">
            <v>1287217956.6121433</v>
          </cell>
          <cell r="V89">
            <v>1000676299.5321434</v>
          </cell>
          <cell r="W89">
            <v>277696611.29800004</v>
          </cell>
          <cell r="BV89">
            <v>-500000000</v>
          </cell>
          <cell r="BZ89">
            <v>-500000000</v>
          </cell>
          <cell r="CC89" t="str">
            <v>3.5.16</v>
          </cell>
          <cell r="CK89">
            <v>16</v>
          </cell>
          <cell r="CL89" t="str">
            <v>16 Medio Ambiente y Recursos Naturales</v>
          </cell>
          <cell r="CS89">
            <v>16</v>
          </cell>
          <cell r="CT89" t="str">
            <v>P</v>
          </cell>
          <cell r="CV89" t="b">
            <v>0</v>
          </cell>
        </row>
        <row r="90">
          <cell r="A90">
            <v>88</v>
          </cell>
          <cell r="B90">
            <v>1</v>
          </cell>
          <cell r="F90" t="str">
            <v>Forestal</v>
          </cell>
          <cell r="I90">
            <v>7067593128.0618277</v>
          </cell>
          <cell r="J90">
            <v>7067859075.1118288</v>
          </cell>
          <cell r="K90">
            <v>108372505.44000004</v>
          </cell>
          <cell r="L90">
            <v>76986511.060000062</v>
          </cell>
          <cell r="M90">
            <v>6782715.129999999</v>
          </cell>
          <cell r="N90">
            <v>7067593128.0618277</v>
          </cell>
          <cell r="O90">
            <v>6567881010.3318281</v>
          </cell>
          <cell r="P90">
            <v>296539680.15014321</v>
          </cell>
          <cell r="Q90">
            <v>199163455.11014295</v>
          </cell>
          <cell r="R90">
            <v>95061999.929999992</v>
          </cell>
          <cell r="S90">
            <v>7067593128.0618277</v>
          </cell>
          <cell r="T90">
            <v>6569204489.3318281</v>
          </cell>
          <cell r="U90">
            <v>912724768.22014272</v>
          </cell>
          <cell r="V90">
            <v>635455918.60014296</v>
          </cell>
          <cell r="W90">
            <v>276743441.64999998</v>
          </cell>
          <cell r="BV90">
            <v>-500000000</v>
          </cell>
          <cell r="BZ90">
            <v>-500000000</v>
          </cell>
          <cell r="CD90" t="str">
            <v>3.5.16.21</v>
          </cell>
          <cell r="CM90">
            <v>21</v>
          </cell>
          <cell r="CN90" t="str">
            <v>21 Forestal</v>
          </cell>
          <cell r="CS90">
            <v>16</v>
          </cell>
          <cell r="CT90" t="str">
            <v>P</v>
          </cell>
          <cell r="CV90" t="b">
            <v>0</v>
          </cell>
        </row>
        <row r="91">
          <cell r="A91">
            <v>89</v>
          </cell>
          <cell r="B91">
            <v>1</v>
          </cell>
          <cell r="F91" t="str">
            <v>Protección al medio ambiente en el medio rural</v>
          </cell>
          <cell r="I91">
            <v>2318007576</v>
          </cell>
          <cell r="J91">
            <v>2318007576</v>
          </cell>
          <cell r="K91">
            <v>178811905.40000001</v>
          </cell>
          <cell r="L91">
            <v>99510460.046000004</v>
          </cell>
          <cell r="M91">
            <v>1710278.0260000003</v>
          </cell>
          <cell r="N91">
            <v>2318007576</v>
          </cell>
          <cell r="O91">
            <v>2318082350.8000002</v>
          </cell>
          <cell r="P91">
            <v>243825857.20000005</v>
          </cell>
          <cell r="Q91">
            <v>189012612.76999998</v>
          </cell>
          <cell r="R91">
            <v>1759421.152</v>
          </cell>
          <cell r="S91">
            <v>2318007576</v>
          </cell>
          <cell r="T91">
            <v>2318124745.3820004</v>
          </cell>
          <cell r="U91">
            <v>374493188.39200002</v>
          </cell>
          <cell r="V91">
            <v>365220380.93199992</v>
          </cell>
          <cell r="W91">
            <v>953169.64800000004</v>
          </cell>
          <cell r="BV91">
            <v>0</v>
          </cell>
          <cell r="BZ91">
            <v>0</v>
          </cell>
          <cell r="CD91" t="str">
            <v>3.5.16.22</v>
          </cell>
          <cell r="CM91">
            <v>22</v>
          </cell>
          <cell r="CN91" t="str">
            <v>22 Protección al medio ambiente en el medio rural</v>
          </cell>
          <cell r="CS91">
            <v>16</v>
          </cell>
          <cell r="CT91" t="str">
            <v>P</v>
          </cell>
          <cell r="CV91" t="b">
            <v>0</v>
          </cell>
        </row>
        <row r="92">
          <cell r="A92">
            <v>90</v>
          </cell>
          <cell r="B92">
            <v>1</v>
          </cell>
          <cell r="G92" t="str">
            <v>Desarrollo Regional Sustentable</v>
          </cell>
          <cell r="I92">
            <v>234894914</v>
          </cell>
          <cell r="J92">
            <v>234894914</v>
          </cell>
          <cell r="K92">
            <v>0</v>
          </cell>
          <cell r="L92">
            <v>0</v>
          </cell>
          <cell r="M92">
            <v>0</v>
          </cell>
          <cell r="N92">
            <v>234894914</v>
          </cell>
          <cell r="O92">
            <v>234894914</v>
          </cell>
          <cell r="P92">
            <v>0</v>
          </cell>
          <cell r="Q92">
            <v>0</v>
          </cell>
          <cell r="R92">
            <v>0</v>
          </cell>
          <cell r="S92">
            <v>234894914</v>
          </cell>
          <cell r="T92">
            <v>234894914</v>
          </cell>
          <cell r="U92">
            <v>136880</v>
          </cell>
          <cell r="V92">
            <v>136880</v>
          </cell>
          <cell r="W92">
            <v>0</v>
          </cell>
          <cell r="BV92">
            <v>0</v>
          </cell>
          <cell r="BZ92">
            <v>0</v>
          </cell>
          <cell r="CE92" t="str">
            <v>3.5.16.22.47</v>
          </cell>
          <cell r="CO92">
            <v>47</v>
          </cell>
          <cell r="CP92" t="str">
            <v>47 Desarrollo Regional Sustentable</v>
          </cell>
          <cell r="CS92">
            <v>16</v>
          </cell>
          <cell r="CT92" t="str">
            <v>P</v>
          </cell>
          <cell r="CV92" t="b">
            <v>0</v>
          </cell>
        </row>
        <row r="93">
          <cell r="A93">
            <v>91</v>
          </cell>
          <cell r="B93">
            <v>1</v>
          </cell>
          <cell r="G93" t="str">
            <v>PET (Incendios Forestales)</v>
          </cell>
          <cell r="I93">
            <v>607422510</v>
          </cell>
          <cell r="J93">
            <v>607422510</v>
          </cell>
          <cell r="K93">
            <v>0</v>
          </cell>
          <cell r="L93">
            <v>0</v>
          </cell>
          <cell r="M93">
            <v>0</v>
          </cell>
          <cell r="N93">
            <v>607422510</v>
          </cell>
          <cell r="O93">
            <v>607422510</v>
          </cell>
          <cell r="P93">
            <v>0</v>
          </cell>
          <cell r="Q93">
            <v>0</v>
          </cell>
          <cell r="R93">
            <v>0</v>
          </cell>
          <cell r="S93">
            <v>607422510</v>
          </cell>
          <cell r="T93">
            <v>607422510</v>
          </cell>
          <cell r="U93">
            <v>59113245</v>
          </cell>
          <cell r="V93">
            <v>59113245</v>
          </cell>
          <cell r="W93">
            <v>0</v>
          </cell>
          <cell r="BV93">
            <v>0</v>
          </cell>
          <cell r="BZ93">
            <v>0</v>
          </cell>
          <cell r="CE93" t="str">
            <v>3.5.16.22.48</v>
          </cell>
          <cell r="CO93">
            <v>48</v>
          </cell>
          <cell r="CP93" t="str">
            <v>48 PET (Incendios Forestales)</v>
          </cell>
          <cell r="CS93">
            <v>16</v>
          </cell>
          <cell r="CT93" t="str">
            <v>P</v>
          </cell>
          <cell r="CV93" t="b">
            <v>0</v>
          </cell>
        </row>
        <row r="94">
          <cell r="A94">
            <v>92</v>
          </cell>
          <cell r="B94">
            <v>1</v>
          </cell>
          <cell r="G94" t="str">
            <v>PROFEPA</v>
          </cell>
          <cell r="I94">
            <v>171862580</v>
          </cell>
          <cell r="J94">
            <v>171862580</v>
          </cell>
          <cell r="K94">
            <v>20326063.400000002</v>
          </cell>
          <cell r="L94">
            <v>14654931.125999996</v>
          </cell>
          <cell r="M94">
            <v>24525.645999999997</v>
          </cell>
          <cell r="N94">
            <v>171862580</v>
          </cell>
          <cell r="O94">
            <v>171937354.79999995</v>
          </cell>
          <cell r="P94">
            <v>35942760.200000003</v>
          </cell>
          <cell r="Q94">
            <v>25799376.659999996</v>
          </cell>
          <cell r="R94">
            <v>1264632.352</v>
          </cell>
          <cell r="S94">
            <v>171862580</v>
          </cell>
          <cell r="T94">
            <v>171979749.38199994</v>
          </cell>
          <cell r="U94">
            <v>43138144.982000008</v>
          </cell>
          <cell r="V94">
            <v>39027458.46199999</v>
          </cell>
          <cell r="W94">
            <v>889824.9580000001</v>
          </cell>
          <cell r="BV94">
            <v>0</v>
          </cell>
          <cell r="BZ94">
            <v>0</v>
          </cell>
          <cell r="CE94" t="str">
            <v>3.5.16.22.49</v>
          </cell>
          <cell r="CO94">
            <v>49</v>
          </cell>
          <cell r="CP94" t="str">
            <v>49 PROFEPA</v>
          </cell>
          <cell r="CS94">
            <v>16</v>
          </cell>
          <cell r="CT94" t="str">
            <v>P</v>
          </cell>
          <cell r="CV94" t="b">
            <v>0</v>
          </cell>
        </row>
        <row r="95">
          <cell r="A95">
            <v>93</v>
          </cell>
          <cell r="B95">
            <v>1</v>
          </cell>
          <cell r="G95" t="str">
            <v>Vida Silvestre</v>
          </cell>
          <cell r="I95">
            <v>1303827572</v>
          </cell>
          <cell r="J95">
            <v>1303827572</v>
          </cell>
          <cell r="K95">
            <v>158485842</v>
          </cell>
          <cell r="L95">
            <v>84855528.920000002</v>
          </cell>
          <cell r="M95">
            <v>1685752.3800000001</v>
          </cell>
          <cell r="N95">
            <v>1303827572</v>
          </cell>
          <cell r="O95">
            <v>1303827572</v>
          </cell>
          <cell r="P95">
            <v>207883097.00000003</v>
          </cell>
          <cell r="Q95">
            <v>163213236.11000001</v>
          </cell>
          <cell r="R95">
            <v>494788.80000000005</v>
          </cell>
          <cell r="S95">
            <v>1303827572</v>
          </cell>
          <cell r="T95">
            <v>1303827572</v>
          </cell>
          <cell r="U95">
            <v>272104918.40999997</v>
          </cell>
          <cell r="V95">
            <v>266942797.47000003</v>
          </cell>
          <cell r="W95">
            <v>63344.69</v>
          </cell>
          <cell r="BV95">
            <v>0</v>
          </cell>
          <cell r="BZ95">
            <v>0</v>
          </cell>
          <cell r="CE95" t="str">
            <v>3.5.16.22.50</v>
          </cell>
          <cell r="CO95">
            <v>50</v>
          </cell>
          <cell r="CP95" t="str">
            <v>50 Vida Silvestre</v>
          </cell>
          <cell r="CS95">
            <v>16</v>
          </cell>
          <cell r="CT95" t="str">
            <v>P</v>
          </cell>
          <cell r="CV95" t="b">
            <v>0</v>
          </cell>
        </row>
        <row r="96">
          <cell r="A96">
            <v>94</v>
          </cell>
          <cell r="B96">
            <v>1</v>
          </cell>
          <cell r="C96" t="str">
            <v>Educativa</v>
          </cell>
          <cell r="I96">
            <v>36073954772.31649</v>
          </cell>
          <cell r="J96">
            <v>35915126620.144417</v>
          </cell>
          <cell r="K96">
            <v>6064903267.8737869</v>
          </cell>
          <cell r="L96">
            <v>6011268763.6544905</v>
          </cell>
          <cell r="M96">
            <v>35340940.870646633</v>
          </cell>
          <cell r="N96">
            <v>36073954772.31649</v>
          </cell>
          <cell r="O96">
            <v>35805536335.618118</v>
          </cell>
          <cell r="P96">
            <v>11508336636.20244</v>
          </cell>
          <cell r="Q96">
            <v>11381303331.282345</v>
          </cell>
          <cell r="R96">
            <v>34757410.160239309</v>
          </cell>
          <cell r="S96">
            <v>36073954772.31649</v>
          </cell>
          <cell r="T96">
            <v>35853297658.916229</v>
          </cell>
          <cell r="U96">
            <v>13129283282.182714</v>
          </cell>
          <cell r="V96">
            <v>13086035908.430569</v>
          </cell>
          <cell r="W96">
            <v>4376099.8454892403</v>
          </cell>
          <cell r="BV96">
            <v>-105975181.06046902</v>
          </cell>
          <cell r="BZ96">
            <v>-105975181.06046902</v>
          </cell>
          <cell r="CA96" t="str">
            <v>4</v>
          </cell>
          <cell r="CG96">
            <v>4</v>
          </cell>
          <cell r="CH96" t="str">
            <v>4. Educativa</v>
          </cell>
          <cell r="CS96" t="str">
            <v>8,11</v>
          </cell>
          <cell r="CT96" t="str">
            <v>P/B</v>
          </cell>
          <cell r="CV96" t="b">
            <v>0</v>
          </cell>
        </row>
        <row r="97">
          <cell r="A97">
            <v>95</v>
          </cell>
          <cell r="B97">
            <v>1</v>
          </cell>
          <cell r="D97" t="str">
            <v>Programa de Educación e Investigación</v>
          </cell>
          <cell r="I97">
            <v>36073954772.31649</v>
          </cell>
          <cell r="J97">
            <v>35915126620.144417</v>
          </cell>
          <cell r="K97">
            <v>6064903267.8737869</v>
          </cell>
          <cell r="L97">
            <v>6011268763.6544905</v>
          </cell>
          <cell r="M97">
            <v>35340940.870646633</v>
          </cell>
          <cell r="N97">
            <v>36073954772.31649</v>
          </cell>
          <cell r="O97">
            <v>35805536335.618118</v>
          </cell>
          <cell r="P97">
            <v>11508336636.20244</v>
          </cell>
          <cell r="Q97">
            <v>11381303331.282345</v>
          </cell>
          <cell r="R97">
            <v>34757410.160239309</v>
          </cell>
          <cell r="S97">
            <v>36073954772.31649</v>
          </cell>
          <cell r="T97">
            <v>35853297658.916229</v>
          </cell>
          <cell r="U97">
            <v>13129283282.182714</v>
          </cell>
          <cell r="V97">
            <v>13086035908.430569</v>
          </cell>
          <cell r="W97">
            <v>4376099.8454892403</v>
          </cell>
          <cell r="BV97">
            <v>-105975181.06046902</v>
          </cell>
          <cell r="BZ97">
            <v>-105975181.06046902</v>
          </cell>
          <cell r="CB97" t="str">
            <v>4.6</v>
          </cell>
          <cell r="CI97">
            <v>6</v>
          </cell>
          <cell r="CJ97" t="str">
            <v>6. Programa de Educación e Investigación</v>
          </cell>
          <cell r="CS97" t="str">
            <v>8,11</v>
          </cell>
          <cell r="CT97" t="str">
            <v>P/B</v>
          </cell>
          <cell r="CV97" t="b">
            <v>0</v>
          </cell>
        </row>
        <row r="98">
          <cell r="A98">
            <v>96</v>
          </cell>
          <cell r="B98">
            <v>1</v>
          </cell>
          <cell r="E98" t="str">
            <v>Agricultura, Ganadería, Desarrollo Rural, Pesca y Alimentación</v>
          </cell>
          <cell r="I98">
            <v>5604465041</v>
          </cell>
          <cell r="J98">
            <v>5604465041</v>
          </cell>
          <cell r="K98">
            <v>432665867</v>
          </cell>
          <cell r="L98">
            <v>418271561.85000002</v>
          </cell>
          <cell r="M98">
            <v>155987</v>
          </cell>
          <cell r="N98">
            <v>5604465041</v>
          </cell>
          <cell r="O98">
            <v>5604465041</v>
          </cell>
          <cell r="P98">
            <v>863342919.00000024</v>
          </cell>
          <cell r="Q98">
            <v>840246733.5200001</v>
          </cell>
          <cell r="R98">
            <v>2119197.52</v>
          </cell>
          <cell r="S98">
            <v>5604465041</v>
          </cell>
          <cell r="T98">
            <v>5611287148.1599998</v>
          </cell>
          <cell r="U98">
            <v>1300487145.7200007</v>
          </cell>
          <cell r="V98">
            <v>1291706406.4300008</v>
          </cell>
          <cell r="W98">
            <v>2705094.44</v>
          </cell>
          <cell r="BV98">
            <v>0</v>
          </cell>
          <cell r="BZ98">
            <v>0</v>
          </cell>
          <cell r="CC98" t="str">
            <v>4.6.8</v>
          </cell>
          <cell r="CK98">
            <v>8</v>
          </cell>
          <cell r="CL98" t="str">
            <v>8 Agricultura, Ganadería, Desarrollo Rural, Pesca y Alimentación</v>
          </cell>
          <cell r="CS98">
            <v>8</v>
          </cell>
          <cell r="CT98" t="str">
            <v>P</v>
          </cell>
          <cell r="CV98" t="b">
            <v>0</v>
          </cell>
        </row>
        <row r="99">
          <cell r="A99">
            <v>97</v>
          </cell>
          <cell r="B99">
            <v>1</v>
          </cell>
          <cell r="F99" t="str">
            <v>Colegio de Postgraduados</v>
          </cell>
          <cell r="I99">
            <v>1279900000</v>
          </cell>
          <cell r="J99">
            <v>1279900000</v>
          </cell>
          <cell r="K99">
            <v>131372684</v>
          </cell>
          <cell r="L99">
            <v>131372684</v>
          </cell>
          <cell r="M99">
            <v>0</v>
          </cell>
          <cell r="N99">
            <v>1279900000</v>
          </cell>
          <cell r="O99">
            <v>1279900000</v>
          </cell>
          <cell r="P99">
            <v>239275610</v>
          </cell>
          <cell r="Q99">
            <v>239275610</v>
          </cell>
          <cell r="R99">
            <v>0</v>
          </cell>
          <cell r="S99">
            <v>1279900000</v>
          </cell>
          <cell r="T99">
            <v>1279900000</v>
          </cell>
          <cell r="U99">
            <v>345488370</v>
          </cell>
          <cell r="V99">
            <v>344545990</v>
          </cell>
          <cell r="W99">
            <v>942380</v>
          </cell>
          <cell r="BV99">
            <v>0</v>
          </cell>
          <cell r="BZ99">
            <v>0</v>
          </cell>
          <cell r="CD99" t="str">
            <v>4.6.8.23</v>
          </cell>
          <cell r="CM99">
            <v>23</v>
          </cell>
          <cell r="CN99" t="str">
            <v>23 Colegio de Postgraduados</v>
          </cell>
          <cell r="CS99">
            <v>8</v>
          </cell>
          <cell r="CT99" t="str">
            <v>P</v>
          </cell>
          <cell r="CV99" t="b">
            <v>0</v>
          </cell>
        </row>
        <row r="100">
          <cell r="A100">
            <v>98</v>
          </cell>
          <cell r="B100">
            <v>1</v>
          </cell>
          <cell r="F100" t="str">
            <v>Colegio Superior Agropecuario del Estado de Guerrero (CSAEGRO)</v>
          </cell>
          <cell r="I100">
            <v>100284735</v>
          </cell>
          <cell r="J100">
            <v>100284735</v>
          </cell>
          <cell r="K100">
            <v>6745950</v>
          </cell>
          <cell r="L100">
            <v>4519790.0400000028</v>
          </cell>
          <cell r="M100">
            <v>0</v>
          </cell>
          <cell r="N100">
            <v>100284735</v>
          </cell>
          <cell r="O100">
            <v>100284735</v>
          </cell>
          <cell r="P100">
            <v>11632720</v>
          </cell>
          <cell r="Q100">
            <v>8075234.0400000047</v>
          </cell>
          <cell r="R100">
            <v>932776</v>
          </cell>
          <cell r="S100">
            <v>100284735</v>
          </cell>
          <cell r="T100">
            <v>100284735</v>
          </cell>
          <cell r="U100">
            <v>15416878.590000004</v>
          </cell>
          <cell r="V100">
            <v>14222493.720000006</v>
          </cell>
          <cell r="W100">
            <v>971959.09000000008</v>
          </cell>
          <cell r="BV100">
            <v>0</v>
          </cell>
          <cell r="BZ100">
            <v>0</v>
          </cell>
          <cell r="CD100" t="str">
            <v>4.6.8.24</v>
          </cell>
          <cell r="CM100">
            <v>24</v>
          </cell>
          <cell r="CN100" t="str">
            <v>24 Colegio Superior Agropecuario del Estado de Guerrero (CSAEGRO)</v>
          </cell>
          <cell r="CS100">
            <v>8</v>
          </cell>
          <cell r="CT100" t="str">
            <v>P</v>
          </cell>
          <cell r="CV100" t="b">
            <v>0</v>
          </cell>
        </row>
        <row r="101">
          <cell r="A101">
            <v>99</v>
          </cell>
          <cell r="B101">
            <v>1</v>
          </cell>
          <cell r="F101" t="str">
            <v>Instituto Nacional de Investigaciones Forestales, Agrícolas y Pecuarias (INIFAP)</v>
          </cell>
          <cell r="I101">
            <v>1156867654</v>
          </cell>
          <cell r="J101">
            <v>1156867654</v>
          </cell>
          <cell r="K101">
            <v>110063047</v>
          </cell>
          <cell r="L101">
            <v>109907060</v>
          </cell>
          <cell r="M101">
            <v>155987</v>
          </cell>
          <cell r="N101">
            <v>1156867654</v>
          </cell>
          <cell r="O101">
            <v>1156867654</v>
          </cell>
          <cell r="P101">
            <v>190321301</v>
          </cell>
          <cell r="Q101">
            <v>190321301</v>
          </cell>
          <cell r="R101">
            <v>0</v>
          </cell>
          <cell r="S101">
            <v>1156867654</v>
          </cell>
          <cell r="T101">
            <v>1163689761.1600001</v>
          </cell>
          <cell r="U101">
            <v>279483599.15999997</v>
          </cell>
          <cell r="V101">
            <v>279483599.15999997</v>
          </cell>
          <cell r="W101">
            <v>0</v>
          </cell>
          <cell r="BV101">
            <v>0</v>
          </cell>
          <cell r="BZ101">
            <v>0</v>
          </cell>
          <cell r="CD101" t="str">
            <v>4.6.8.25</v>
          </cell>
          <cell r="CM101">
            <v>25</v>
          </cell>
          <cell r="CN101" t="str">
            <v>25 Instituto Nacional de Investigaciones Forestales, Agrícolas y Pecuarias (INIFAP)</v>
          </cell>
          <cell r="CS101">
            <v>8</v>
          </cell>
          <cell r="CT101" t="str">
            <v>P</v>
          </cell>
          <cell r="CV101" t="b">
            <v>0</v>
          </cell>
        </row>
        <row r="102">
          <cell r="A102">
            <v>100</v>
          </cell>
          <cell r="B102">
            <v>1</v>
          </cell>
          <cell r="F102" t="str">
            <v>Instituto Nacional de Pesca (INAPESCA)</v>
          </cell>
          <cell r="I102">
            <v>514012652</v>
          </cell>
          <cell r="J102">
            <v>514012652</v>
          </cell>
          <cell r="K102">
            <v>17655184</v>
          </cell>
          <cell r="L102">
            <v>8870025.8100000005</v>
          </cell>
          <cell r="M102">
            <v>0</v>
          </cell>
          <cell r="N102">
            <v>514012652</v>
          </cell>
          <cell r="O102">
            <v>514012652</v>
          </cell>
          <cell r="P102">
            <v>44505136</v>
          </cell>
          <cell r="Q102">
            <v>24966436.48</v>
          </cell>
          <cell r="R102">
            <v>1186421.52</v>
          </cell>
          <cell r="S102">
            <v>514012652</v>
          </cell>
          <cell r="T102">
            <v>514012652</v>
          </cell>
          <cell r="U102">
            <v>51520879.969999991</v>
          </cell>
          <cell r="V102">
            <v>44876905.549999982</v>
          </cell>
          <cell r="W102">
            <v>790755.35</v>
          </cell>
          <cell r="BV102">
            <v>0</v>
          </cell>
          <cell r="BZ102">
            <v>0</v>
          </cell>
          <cell r="CD102" t="str">
            <v>4.6.8.26</v>
          </cell>
          <cell r="CM102">
            <v>26</v>
          </cell>
          <cell r="CN102" t="str">
            <v>26 Instituto Nacional de Pesca (INAPESCA)</v>
          </cell>
          <cell r="CS102">
            <v>8</v>
          </cell>
          <cell r="CT102" t="str">
            <v>P</v>
          </cell>
          <cell r="CV102" t="b">
            <v>0</v>
          </cell>
        </row>
        <row r="103">
          <cell r="A103">
            <v>101</v>
          </cell>
          <cell r="B103">
            <v>1</v>
          </cell>
          <cell r="F103" t="str">
            <v>Universidad Autónoma Chapingo</v>
          </cell>
          <cell r="I103">
            <v>2553400000</v>
          </cell>
          <cell r="J103">
            <v>2553400000</v>
          </cell>
          <cell r="K103">
            <v>166829002</v>
          </cell>
          <cell r="L103">
            <v>163602002</v>
          </cell>
          <cell r="M103">
            <v>0</v>
          </cell>
          <cell r="N103">
            <v>2553400000</v>
          </cell>
          <cell r="O103">
            <v>2553400000</v>
          </cell>
          <cell r="P103">
            <v>377608152</v>
          </cell>
          <cell r="Q103">
            <v>377608152</v>
          </cell>
          <cell r="R103">
            <v>0</v>
          </cell>
          <cell r="S103">
            <v>2553400000</v>
          </cell>
          <cell r="T103">
            <v>2553400000</v>
          </cell>
          <cell r="U103">
            <v>608577418</v>
          </cell>
          <cell r="V103">
            <v>608577418</v>
          </cell>
          <cell r="W103">
            <v>0</v>
          </cell>
          <cell r="BV103">
            <v>0</v>
          </cell>
          <cell r="BZ103">
            <v>0</v>
          </cell>
          <cell r="CD103" t="str">
            <v>4.6.8.27</v>
          </cell>
          <cell r="CM103">
            <v>27</v>
          </cell>
          <cell r="CN103" t="str">
            <v>27 Universidad Autónoma Chapingo</v>
          </cell>
          <cell r="CS103">
            <v>8</v>
          </cell>
          <cell r="CT103" t="str">
            <v>P</v>
          </cell>
          <cell r="CV103" t="b">
            <v>0</v>
          </cell>
        </row>
        <row r="104">
          <cell r="A104">
            <v>102</v>
          </cell>
          <cell r="B104">
            <v>1</v>
          </cell>
          <cell r="E104" t="str">
            <v>Educación Pública</v>
          </cell>
          <cell r="I104">
            <v>30469489731.316486</v>
          </cell>
          <cell r="J104">
            <v>30310661579.144409</v>
          </cell>
          <cell r="K104">
            <v>5632237400.8737869</v>
          </cell>
          <cell r="L104">
            <v>5592997201.8044901</v>
          </cell>
          <cell r="M104">
            <v>35184953.870646633</v>
          </cell>
          <cell r="N104">
            <v>30469489731.316486</v>
          </cell>
          <cell r="O104">
            <v>30201071294.618118</v>
          </cell>
          <cell r="P104">
            <v>10644993717.202438</v>
          </cell>
          <cell r="Q104">
            <v>10541056597.762344</v>
          </cell>
          <cell r="R104">
            <v>32638212.640239317</v>
          </cell>
          <cell r="S104">
            <v>30469489731.316486</v>
          </cell>
          <cell r="T104">
            <v>30242010510.756237</v>
          </cell>
          <cell r="U104">
            <v>11828796136.462715</v>
          </cell>
          <cell r="V104">
            <v>11794329502.000568</v>
          </cell>
          <cell r="W104">
            <v>1671005.4054892398</v>
          </cell>
          <cell r="BV104">
            <v>-105975181.06046902</v>
          </cell>
          <cell r="BZ104">
            <v>-105975181.06046902</v>
          </cell>
          <cell r="CC104" t="str">
            <v>4.6.11</v>
          </cell>
          <cell r="CK104">
            <v>11</v>
          </cell>
          <cell r="CL104" t="str">
            <v>11 Educación Pública</v>
          </cell>
          <cell r="CS104">
            <v>11</v>
          </cell>
          <cell r="CT104" t="str">
            <v>P/B</v>
          </cell>
          <cell r="CV104" t="b">
            <v>0</v>
          </cell>
        </row>
        <row r="105">
          <cell r="A105">
            <v>103</v>
          </cell>
          <cell r="B105">
            <v>1</v>
          </cell>
          <cell r="F105" t="str">
            <v>Desarrollo de Capacidades Educación</v>
          </cell>
          <cell r="I105">
            <v>5946354690.6081371</v>
          </cell>
          <cell r="J105">
            <v>5944920788.5981379</v>
          </cell>
          <cell r="K105">
            <v>265507505.66348147</v>
          </cell>
          <cell r="L105">
            <v>260143017.13948148</v>
          </cell>
          <cell r="M105">
            <v>3551407.5369999995</v>
          </cell>
          <cell r="N105">
            <v>5946354690.6081371</v>
          </cell>
          <cell r="O105">
            <v>5823635494.8166523</v>
          </cell>
          <cell r="P105">
            <v>927926964.08312523</v>
          </cell>
          <cell r="Q105">
            <v>922153627.38876617</v>
          </cell>
          <cell r="R105">
            <v>917116.16735901986</v>
          </cell>
          <cell r="S105">
            <v>5946354690.6081371</v>
          </cell>
          <cell r="T105">
            <v>5841208842.2216921</v>
          </cell>
          <cell r="U105">
            <v>1439384479.8044319</v>
          </cell>
          <cell r="V105">
            <v>1436146169.3248618</v>
          </cell>
          <cell r="W105">
            <v>126100.96</v>
          </cell>
          <cell r="BV105">
            <v>-105975181.06046902</v>
          </cell>
          <cell r="BZ105">
            <v>-105975181.06046902</v>
          </cell>
          <cell r="CD105" t="str">
            <v>4.6.11.28</v>
          </cell>
          <cell r="CM105">
            <v>28</v>
          </cell>
          <cell r="CN105" t="str">
            <v>28 Desarrollo de Capacidades Educación</v>
          </cell>
          <cell r="CS105">
            <v>11</v>
          </cell>
          <cell r="CT105" t="str">
            <v>B</v>
          </cell>
          <cell r="CV105" t="b">
            <v>0</v>
          </cell>
        </row>
        <row r="106">
          <cell r="A106">
            <v>104</v>
          </cell>
          <cell r="B106">
            <v>1</v>
          </cell>
          <cell r="F106" t="str">
            <v>Educación Agropecuaria</v>
          </cell>
          <cell r="I106">
            <v>6361411673.9543982</v>
          </cell>
          <cell r="J106">
            <v>6204017423.7923222</v>
          </cell>
          <cell r="K106">
            <v>1025023854.1924167</v>
          </cell>
          <cell r="L106">
            <v>993390307.85876989</v>
          </cell>
          <cell r="M106">
            <v>31633546.333646633</v>
          </cell>
          <cell r="N106">
            <v>6361411673.9543982</v>
          </cell>
          <cell r="O106">
            <v>6215712433.0475197</v>
          </cell>
          <cell r="P106">
            <v>1433308568.4673276</v>
          </cell>
          <cell r="Q106">
            <v>1335144785.7215872</v>
          </cell>
          <cell r="R106">
            <v>31721096.472880296</v>
          </cell>
          <cell r="S106">
            <v>6361411673.9543982</v>
          </cell>
          <cell r="T106">
            <v>6238514552.9605989</v>
          </cell>
          <cell r="U106">
            <v>1996651853.4692121</v>
          </cell>
          <cell r="V106">
            <v>1995106949.0237226</v>
          </cell>
          <cell r="W106">
            <v>1544904.4454892399</v>
          </cell>
          <cell r="BV106">
            <v>0</v>
          </cell>
          <cell r="BZ106">
            <v>0</v>
          </cell>
          <cell r="CD106" t="str">
            <v>4.6.11.29</v>
          </cell>
          <cell r="CM106">
            <v>29</v>
          </cell>
          <cell r="CN106" t="str">
            <v>29 Educación Agropecuaria</v>
          </cell>
          <cell r="CS106">
            <v>11</v>
          </cell>
          <cell r="CT106" t="str">
            <v>B</v>
          </cell>
          <cell r="CV106" t="b">
            <v>0</v>
          </cell>
        </row>
        <row r="107">
          <cell r="A107">
            <v>105</v>
          </cell>
          <cell r="B107">
            <v>1</v>
          </cell>
          <cell r="F107" t="str">
            <v>PROSPERA Educación</v>
          </cell>
          <cell r="I107">
            <v>17227353432.753948</v>
          </cell>
          <cell r="J107">
            <v>17227353432.753948</v>
          </cell>
          <cell r="K107">
            <v>4274390929.0178876</v>
          </cell>
          <cell r="L107">
            <v>4272148764.8062382</v>
          </cell>
          <cell r="M107">
            <v>0</v>
          </cell>
          <cell r="N107">
            <v>17227353432.753948</v>
          </cell>
          <cell r="O107">
            <v>17227353432.753948</v>
          </cell>
          <cell r="P107">
            <v>8151948835.6519852</v>
          </cell>
          <cell r="Q107">
            <v>8151948835.6519852</v>
          </cell>
          <cell r="R107">
            <v>0</v>
          </cell>
          <cell r="S107">
            <v>17227353432.753948</v>
          </cell>
          <cell r="T107">
            <v>17227353432.753948</v>
          </cell>
          <cell r="U107">
            <v>8181632255.1890736</v>
          </cell>
          <cell r="V107">
            <v>8151948835.6519852</v>
          </cell>
          <cell r="W107">
            <v>0</v>
          </cell>
          <cell r="BV107">
            <v>0</v>
          </cell>
          <cell r="BZ107">
            <v>0</v>
          </cell>
          <cell r="CD107" t="str">
            <v>4.6.11.30</v>
          </cell>
          <cell r="CM107">
            <v>30</v>
          </cell>
          <cell r="CN107" t="str">
            <v>30 PROSPERA Educación</v>
          </cell>
          <cell r="CS107">
            <v>11</v>
          </cell>
          <cell r="CT107" t="str">
            <v>B</v>
          </cell>
          <cell r="CV107" t="b">
            <v>0</v>
          </cell>
        </row>
        <row r="108">
          <cell r="A108">
            <v>106</v>
          </cell>
          <cell r="B108">
            <v>1</v>
          </cell>
          <cell r="F108" t="str">
            <v>Universidad Autónoma Agraria Antonio Narro</v>
          </cell>
          <cell r="I108">
            <v>934369934</v>
          </cell>
          <cell r="J108">
            <v>934369934</v>
          </cell>
          <cell r="K108">
            <v>67315112</v>
          </cell>
          <cell r="L108">
            <v>67315112</v>
          </cell>
          <cell r="M108">
            <v>0</v>
          </cell>
          <cell r="N108">
            <v>934369934</v>
          </cell>
          <cell r="O108">
            <v>934369934</v>
          </cell>
          <cell r="P108">
            <v>131809349</v>
          </cell>
          <cell r="Q108">
            <v>131809349</v>
          </cell>
          <cell r="R108">
            <v>0</v>
          </cell>
          <cell r="S108">
            <v>934369934</v>
          </cell>
          <cell r="T108">
            <v>934933682.81999993</v>
          </cell>
          <cell r="U108">
            <v>211127548</v>
          </cell>
          <cell r="V108">
            <v>211127548</v>
          </cell>
          <cell r="W108">
            <v>0</v>
          </cell>
          <cell r="BV108">
            <v>0</v>
          </cell>
          <cell r="BZ108">
            <v>0</v>
          </cell>
          <cell r="CD108" t="str">
            <v>4.6.11.32</v>
          </cell>
          <cell r="CM108">
            <v>32</v>
          </cell>
          <cell r="CN108" t="str">
            <v>32 Universidad Autónoma Agraria Antonio Narro</v>
          </cell>
          <cell r="CS108">
            <v>11</v>
          </cell>
          <cell r="CT108" t="str">
            <v>P</v>
          </cell>
          <cell r="CV108" t="b">
            <v>0</v>
          </cell>
        </row>
        <row r="109">
          <cell r="A109">
            <v>107</v>
          </cell>
          <cell r="B109">
            <v>1</v>
          </cell>
          <cell r="C109" t="str">
            <v>Laboral</v>
          </cell>
          <cell r="I109">
            <v>1201267507.4344833</v>
          </cell>
          <cell r="J109">
            <v>1201267508.4344833</v>
          </cell>
          <cell r="K109">
            <v>26318763.91468</v>
          </cell>
          <cell r="L109">
            <v>667795</v>
          </cell>
          <cell r="M109">
            <v>7584146</v>
          </cell>
          <cell r="N109">
            <v>1201267507.4344833</v>
          </cell>
          <cell r="O109">
            <v>1204385576.3917029</v>
          </cell>
          <cell r="P109">
            <v>46622528.144538</v>
          </cell>
          <cell r="Q109">
            <v>14197245.285846001</v>
          </cell>
          <cell r="R109">
            <v>0</v>
          </cell>
          <cell r="S109">
            <v>1201267507.4344833</v>
          </cell>
          <cell r="T109">
            <v>1123880133.3917031</v>
          </cell>
          <cell r="U109">
            <v>30988871.575344391</v>
          </cell>
          <cell r="V109">
            <v>26187364.170846</v>
          </cell>
          <cell r="W109">
            <v>4539792.4751314251</v>
          </cell>
          <cell r="BV109">
            <v>0</v>
          </cell>
          <cell r="BZ109">
            <v>0</v>
          </cell>
          <cell r="CA109" t="str">
            <v>5</v>
          </cell>
          <cell r="CG109">
            <v>5</v>
          </cell>
          <cell r="CH109" t="str">
            <v>5. Laboral</v>
          </cell>
          <cell r="CS109" t="str">
            <v>14,20</v>
          </cell>
          <cell r="CT109" t="str">
            <v>B</v>
          </cell>
          <cell r="CV109" t="b">
            <v>0</v>
          </cell>
        </row>
        <row r="110">
          <cell r="A110">
            <v>108</v>
          </cell>
          <cell r="B110">
            <v>1</v>
          </cell>
          <cell r="D110" t="str">
            <v>Programa de mejoramiento de condiciones laborales en el medio rural</v>
          </cell>
          <cell r="I110">
            <v>1201267507.4344833</v>
          </cell>
          <cell r="J110">
            <v>1201267508.4344833</v>
          </cell>
          <cell r="K110">
            <v>26318763.91468</v>
          </cell>
          <cell r="L110">
            <v>667795</v>
          </cell>
          <cell r="M110">
            <v>7584146</v>
          </cell>
          <cell r="N110">
            <v>1201267507.4344833</v>
          </cell>
          <cell r="O110">
            <v>1204385576.3917029</v>
          </cell>
          <cell r="P110">
            <v>46622528.144538</v>
          </cell>
          <cell r="Q110">
            <v>14197245.285846001</v>
          </cell>
          <cell r="R110">
            <v>0</v>
          </cell>
          <cell r="S110">
            <v>1201267507.4344833</v>
          </cell>
          <cell r="T110">
            <v>1123880133.3917031</v>
          </cell>
          <cell r="U110">
            <v>30988871.575344391</v>
          </cell>
          <cell r="V110">
            <v>26187364.170846</v>
          </cell>
          <cell r="W110">
            <v>4539792.4751314251</v>
          </cell>
          <cell r="BV110">
            <v>0</v>
          </cell>
          <cell r="BZ110">
            <v>0</v>
          </cell>
          <cell r="CB110" t="str">
            <v>5.7</v>
          </cell>
          <cell r="CI110">
            <v>7</v>
          </cell>
          <cell r="CJ110" t="str">
            <v>7. Programa de mejoramiento de condiciones laborales en el medio rural</v>
          </cell>
          <cell r="CS110" t="str">
            <v>14,20</v>
          </cell>
          <cell r="CT110" t="str">
            <v>B</v>
          </cell>
          <cell r="CV110" t="b">
            <v>0</v>
          </cell>
        </row>
        <row r="111">
          <cell r="A111">
            <v>109</v>
          </cell>
          <cell r="B111">
            <v>1</v>
          </cell>
          <cell r="E111" t="str">
            <v>Trabajo y Previsión Social</v>
          </cell>
          <cell r="I111">
            <v>140000000</v>
          </cell>
          <cell r="J111">
            <v>140000001</v>
          </cell>
          <cell r="K111">
            <v>8365588</v>
          </cell>
          <cell r="L111">
            <v>667795</v>
          </cell>
          <cell r="M111">
            <v>7584146</v>
          </cell>
          <cell r="N111">
            <v>140000000</v>
          </cell>
          <cell r="O111">
            <v>139999999</v>
          </cell>
          <cell r="P111">
            <v>18958602</v>
          </cell>
          <cell r="Q111">
            <v>13098360</v>
          </cell>
          <cell r="R111">
            <v>0</v>
          </cell>
          <cell r="S111">
            <v>140000000</v>
          </cell>
          <cell r="T111">
            <v>59494556</v>
          </cell>
          <cell r="U111">
            <v>21158274</v>
          </cell>
          <cell r="V111">
            <v>21158274</v>
          </cell>
          <cell r="W111">
            <v>0</v>
          </cell>
          <cell r="BV111">
            <v>0</v>
          </cell>
          <cell r="BZ111">
            <v>0</v>
          </cell>
          <cell r="CC111" t="str">
            <v>5.7.14</v>
          </cell>
          <cell r="CK111">
            <v>14</v>
          </cell>
          <cell r="CL111" t="str">
            <v>14 Trabajo y Previsión Social</v>
          </cell>
          <cell r="CS111">
            <v>14</v>
          </cell>
          <cell r="CT111" t="str">
            <v>B</v>
          </cell>
          <cell r="CV111" t="b">
            <v>0</v>
          </cell>
        </row>
        <row r="112">
          <cell r="A112">
            <v>110</v>
          </cell>
          <cell r="B112">
            <v>1</v>
          </cell>
          <cell r="F112" t="str">
            <v>Trabajadores Agrícolas Temporales</v>
          </cell>
          <cell r="I112">
            <v>140000000</v>
          </cell>
          <cell r="J112">
            <v>140000001</v>
          </cell>
          <cell r="K112">
            <v>8365588</v>
          </cell>
          <cell r="L112">
            <v>667795</v>
          </cell>
          <cell r="M112">
            <v>7584146</v>
          </cell>
          <cell r="N112">
            <v>140000000</v>
          </cell>
          <cell r="O112">
            <v>139999999</v>
          </cell>
          <cell r="P112">
            <v>18958602</v>
          </cell>
          <cell r="Q112">
            <v>13098360</v>
          </cell>
          <cell r="R112">
            <v>0</v>
          </cell>
          <cell r="S112">
            <v>140000000</v>
          </cell>
          <cell r="T112">
            <v>59494556</v>
          </cell>
          <cell r="U112">
            <v>21158274</v>
          </cell>
          <cell r="V112">
            <v>21158274</v>
          </cell>
          <cell r="W112">
            <v>0</v>
          </cell>
          <cell r="BV112">
            <v>0</v>
          </cell>
          <cell r="BZ112">
            <v>0</v>
          </cell>
          <cell r="CD112" t="str">
            <v>5.7.14.33</v>
          </cell>
          <cell r="CM112">
            <v>33</v>
          </cell>
          <cell r="CN112" t="str">
            <v>33 Trabajadores Agrícolas Temporales</v>
          </cell>
          <cell r="CS112">
            <v>14</v>
          </cell>
          <cell r="CT112" t="str">
            <v>B</v>
          </cell>
          <cell r="CV112" t="b">
            <v>0</v>
          </cell>
        </row>
        <row r="113">
          <cell r="A113">
            <v>111</v>
          </cell>
          <cell r="B113">
            <v>1</v>
          </cell>
          <cell r="E113" t="str">
            <v>Desarrollo Social</v>
          </cell>
          <cell r="I113">
            <v>1061267507.4344833</v>
          </cell>
          <cell r="J113">
            <v>1061267507.4344833</v>
          </cell>
          <cell r="K113">
            <v>17953175.91468</v>
          </cell>
          <cell r="L113">
            <v>0</v>
          </cell>
          <cell r="M113">
            <v>0</v>
          </cell>
          <cell r="N113">
            <v>1061267507.4344833</v>
          </cell>
          <cell r="O113">
            <v>1064385577.391703</v>
          </cell>
          <cell r="P113">
            <v>27663926.144538</v>
          </cell>
          <cell r="Q113">
            <v>1098885.2858460001</v>
          </cell>
          <cell r="R113">
            <v>0</v>
          </cell>
          <cell r="S113">
            <v>1061267507.4344833</v>
          </cell>
          <cell r="T113">
            <v>1064385577.391703</v>
          </cell>
          <cell r="U113">
            <v>9830597.5753443893</v>
          </cell>
          <cell r="V113">
            <v>5029090.1708460003</v>
          </cell>
          <cell r="W113">
            <v>4539792.4751314251</v>
          </cell>
          <cell r="BV113">
            <v>0</v>
          </cell>
          <cell r="BZ113">
            <v>0</v>
          </cell>
          <cell r="CC113" t="str">
            <v>5.7.20</v>
          </cell>
          <cell r="CK113">
            <v>20</v>
          </cell>
          <cell r="CL113" t="str">
            <v>20 Desarrollo Social</v>
          </cell>
          <cell r="CS113">
            <v>20</v>
          </cell>
          <cell r="CT113" t="str">
            <v>B</v>
          </cell>
          <cell r="CV113" t="b">
            <v>0</v>
          </cell>
        </row>
        <row r="114">
          <cell r="A114">
            <v>112</v>
          </cell>
          <cell r="B114">
            <v>1</v>
          </cell>
          <cell r="F114" t="str">
            <v>PET</v>
          </cell>
          <cell r="I114">
            <v>1061267507.4344833</v>
          </cell>
          <cell r="J114">
            <v>1061267507.4344833</v>
          </cell>
          <cell r="K114">
            <v>17953175.91468</v>
          </cell>
          <cell r="L114">
            <v>0</v>
          </cell>
          <cell r="M114">
            <v>0</v>
          </cell>
          <cell r="N114">
            <v>1061267507.4344833</v>
          </cell>
          <cell r="O114">
            <v>1064385577.391703</v>
          </cell>
          <cell r="P114">
            <v>27663926.144538</v>
          </cell>
          <cell r="Q114">
            <v>1098885.2858460001</v>
          </cell>
          <cell r="R114">
            <v>0</v>
          </cell>
          <cell r="S114">
            <v>1061267507.4344833</v>
          </cell>
          <cell r="T114">
            <v>1064385577.391703</v>
          </cell>
          <cell r="U114">
            <v>9830597.5753443893</v>
          </cell>
          <cell r="V114">
            <v>5029090.1708460003</v>
          </cell>
          <cell r="W114">
            <v>4539792.4751314251</v>
          </cell>
          <cell r="BV114">
            <v>0</v>
          </cell>
          <cell r="BZ114">
            <v>0</v>
          </cell>
          <cell r="CD114" t="str">
            <v>5.7.20.34</v>
          </cell>
          <cell r="CM114">
            <v>34</v>
          </cell>
          <cell r="CN114" t="str">
            <v>34 PET</v>
          </cell>
          <cell r="CS114">
            <v>20</v>
          </cell>
          <cell r="CT114" t="str">
            <v>B</v>
          </cell>
          <cell r="CV114" t="b">
            <v>0</v>
          </cell>
        </row>
        <row r="115">
          <cell r="A115">
            <v>113</v>
          </cell>
          <cell r="B115">
            <v>1</v>
          </cell>
          <cell r="C115" t="str">
            <v>Social</v>
          </cell>
          <cell r="I115">
            <v>99086379598.062958</v>
          </cell>
          <cell r="J115">
            <v>99086379598.062927</v>
          </cell>
          <cell r="K115">
            <v>10035958708.07621</v>
          </cell>
          <cell r="L115">
            <v>8979450135.5616875</v>
          </cell>
          <cell r="M115">
            <v>22153069.371310007</v>
          </cell>
          <cell r="N115">
            <v>99086379598.062958</v>
          </cell>
          <cell r="O115">
            <v>96854508032.356247</v>
          </cell>
          <cell r="P115">
            <v>19110720994.031826</v>
          </cell>
          <cell r="Q115">
            <v>18291199128.084946</v>
          </cell>
          <cell r="R115">
            <v>417825529.72298396</v>
          </cell>
          <cell r="S115">
            <v>99086379598.062958</v>
          </cell>
          <cell r="T115">
            <v>96854508032.356125</v>
          </cell>
          <cell r="U115">
            <v>26851380859.197392</v>
          </cell>
          <cell r="V115">
            <v>23660454575.741192</v>
          </cell>
          <cell r="W115">
            <v>2913652976.0390339</v>
          </cell>
          <cell r="BV115">
            <v>-2233117037.8000002</v>
          </cell>
          <cell r="BZ115">
            <v>-2233117037.8000002</v>
          </cell>
          <cell r="CA115" t="str">
            <v>6</v>
          </cell>
          <cell r="CG115">
            <v>6</v>
          </cell>
          <cell r="CH115" t="str">
            <v>6. Social</v>
          </cell>
          <cell r="CS115" t="str">
            <v>5,8,15,20,47</v>
          </cell>
          <cell r="CT115" t="str">
            <v>P/B</v>
          </cell>
          <cell r="CV115" t="b">
            <v>0</v>
          </cell>
        </row>
        <row r="116">
          <cell r="A116">
            <v>114</v>
          </cell>
          <cell r="B116">
            <v>1</v>
          </cell>
          <cell r="D116" t="str">
            <v>Programa de atención a la pobreza en el medio rural</v>
          </cell>
          <cell r="I116">
            <v>67102504954.652962</v>
          </cell>
          <cell r="J116">
            <v>67102504954.652878</v>
          </cell>
          <cell r="K116">
            <v>5484695660.354208</v>
          </cell>
          <cell r="L116">
            <v>4502949995.3212271</v>
          </cell>
          <cell r="M116">
            <v>22153069.371310007</v>
          </cell>
          <cell r="N116">
            <v>67102504954.652962</v>
          </cell>
          <cell r="O116">
            <v>64870633388.946198</v>
          </cell>
          <cell r="P116">
            <v>9841198161.1998577</v>
          </cell>
          <cell r="Q116">
            <v>9454472063.8401794</v>
          </cell>
          <cell r="R116">
            <v>60537638.418224044</v>
          </cell>
          <cell r="S116">
            <v>67102504954.652962</v>
          </cell>
          <cell r="T116">
            <v>64870633388.946205</v>
          </cell>
          <cell r="U116">
            <v>14276046266.605516</v>
          </cell>
          <cell r="V116">
            <v>14101034586.344078</v>
          </cell>
          <cell r="W116">
            <v>148084077.68029499</v>
          </cell>
          <cell r="BV116">
            <v>-2233117037.8000002</v>
          </cell>
          <cell r="BZ116">
            <v>-2233117037.8000002</v>
          </cell>
          <cell r="CB116" t="str">
            <v>6.8</v>
          </cell>
          <cell r="CI116">
            <v>8</v>
          </cell>
          <cell r="CJ116" t="str">
            <v>8. Programa de atención a la pobreza en el medio rural</v>
          </cell>
          <cell r="CS116" t="str">
            <v>5,15,20,47</v>
          </cell>
          <cell r="CT116" t="str">
            <v>P/B</v>
          </cell>
          <cell r="CV116" t="b">
            <v>0</v>
          </cell>
        </row>
        <row r="117">
          <cell r="A117">
            <v>115</v>
          </cell>
          <cell r="B117">
            <v>1</v>
          </cell>
          <cell r="E117" t="str">
            <v>Relaciones Exteriores</v>
          </cell>
          <cell r="I117">
            <v>75000000</v>
          </cell>
          <cell r="J117">
            <v>75000000</v>
          </cell>
          <cell r="K117">
            <v>6250000</v>
          </cell>
          <cell r="L117">
            <v>1575</v>
          </cell>
          <cell r="M117">
            <v>6248425</v>
          </cell>
          <cell r="N117">
            <v>75000000</v>
          </cell>
          <cell r="O117">
            <v>75000000</v>
          </cell>
          <cell r="P117">
            <v>6250000</v>
          </cell>
          <cell r="Q117">
            <v>6250000</v>
          </cell>
          <cell r="R117">
            <v>0</v>
          </cell>
          <cell r="S117">
            <v>75000000</v>
          </cell>
          <cell r="T117">
            <v>75000000</v>
          </cell>
          <cell r="U117">
            <v>14599772.27</v>
          </cell>
          <cell r="V117">
            <v>14599772.27</v>
          </cell>
          <cell r="W117">
            <v>0</v>
          </cell>
          <cell r="BV117">
            <v>0</v>
          </cell>
          <cell r="BZ117">
            <v>0</v>
          </cell>
          <cell r="CC117" t="str">
            <v>6.8.5</v>
          </cell>
          <cell r="CK117">
            <v>5</v>
          </cell>
          <cell r="CL117" t="str">
            <v>5 Relaciones Exteriores</v>
          </cell>
          <cell r="CS117">
            <v>5</v>
          </cell>
          <cell r="CT117" t="str">
            <v>B</v>
          </cell>
          <cell r="CV117" t="b">
            <v>0</v>
          </cell>
        </row>
        <row r="118">
          <cell r="A118">
            <v>116</v>
          </cell>
          <cell r="B118">
            <v>1</v>
          </cell>
          <cell r="F118" t="str">
            <v>Atención a migrantes</v>
          </cell>
          <cell r="I118">
            <v>75000000</v>
          </cell>
          <cell r="J118">
            <v>75000000</v>
          </cell>
          <cell r="K118">
            <v>6250000</v>
          </cell>
          <cell r="L118">
            <v>1575</v>
          </cell>
          <cell r="M118">
            <v>6248425</v>
          </cell>
          <cell r="N118">
            <v>75000000</v>
          </cell>
          <cell r="O118">
            <v>75000000</v>
          </cell>
          <cell r="P118">
            <v>6250000</v>
          </cell>
          <cell r="Q118">
            <v>6250000</v>
          </cell>
          <cell r="R118">
            <v>0</v>
          </cell>
          <cell r="S118">
            <v>75000000</v>
          </cell>
          <cell r="T118">
            <v>75000000</v>
          </cell>
          <cell r="U118">
            <v>14599772.27</v>
          </cell>
          <cell r="V118">
            <v>14599772.27</v>
          </cell>
          <cell r="W118">
            <v>0</v>
          </cell>
          <cell r="BV118">
            <v>0</v>
          </cell>
          <cell r="BZ118">
            <v>0</v>
          </cell>
          <cell r="CD118" t="str">
            <v>6.8.5.39</v>
          </cell>
          <cell r="CM118">
            <v>39</v>
          </cell>
          <cell r="CN118" t="str">
            <v>39 Atención a migrantes</v>
          </cell>
          <cell r="CS118">
            <v>5</v>
          </cell>
          <cell r="CT118" t="str">
            <v>B</v>
          </cell>
          <cell r="CV118" t="b">
            <v>0</v>
          </cell>
        </row>
        <row r="119">
          <cell r="A119">
            <v>117</v>
          </cell>
          <cell r="B119">
            <v>1</v>
          </cell>
          <cell r="E119" t="str">
            <v>Entidades no Sectorizadas</v>
          </cell>
          <cell r="I119">
            <v>11900503450</v>
          </cell>
          <cell r="J119">
            <v>11900503449.999998</v>
          </cell>
          <cell r="K119">
            <v>567069455</v>
          </cell>
          <cell r="L119">
            <v>50786035.299999997</v>
          </cell>
          <cell r="M119">
            <v>8974665.0999999996</v>
          </cell>
          <cell r="N119">
            <v>11900503450</v>
          </cell>
          <cell r="O119">
            <v>10900503450.000002</v>
          </cell>
          <cell r="P119">
            <v>875854557</v>
          </cell>
          <cell r="Q119">
            <v>815681321.03999996</v>
          </cell>
          <cell r="R119">
            <v>25733132.82</v>
          </cell>
          <cell r="S119">
            <v>11900503450</v>
          </cell>
          <cell r="T119">
            <v>10900503449.999996</v>
          </cell>
          <cell r="U119">
            <v>1459778263.0000002</v>
          </cell>
          <cell r="V119">
            <v>1337228877.1900003</v>
          </cell>
          <cell r="W119">
            <v>122372767.44000001</v>
          </cell>
          <cell r="BV119">
            <v>-1000000000</v>
          </cell>
          <cell r="BZ119">
            <v>-1000000000</v>
          </cell>
          <cell r="CC119" t="str">
            <v>6.8.47</v>
          </cell>
          <cell r="CK119">
            <v>47</v>
          </cell>
          <cell r="CL119" t="str">
            <v>47 Entidades no Sectorizadas</v>
          </cell>
          <cell r="CS119">
            <v>47</v>
          </cell>
          <cell r="CT119" t="str">
            <v>P</v>
          </cell>
          <cell r="CV119" t="b">
            <v>0</v>
          </cell>
        </row>
        <row r="120">
          <cell r="A120">
            <v>118</v>
          </cell>
          <cell r="B120">
            <v>1</v>
          </cell>
          <cell r="F120" t="str">
            <v>Atención a Indígenas (CDI)</v>
          </cell>
          <cell r="I120">
            <v>11900503450</v>
          </cell>
          <cell r="J120">
            <v>11900503449.999998</v>
          </cell>
          <cell r="K120">
            <v>567069455</v>
          </cell>
          <cell r="L120">
            <v>50786035.299999997</v>
          </cell>
          <cell r="M120">
            <v>8974665.0999999996</v>
          </cell>
          <cell r="N120">
            <v>11900503450</v>
          </cell>
          <cell r="O120">
            <v>10900503450.000002</v>
          </cell>
          <cell r="P120">
            <v>875854557</v>
          </cell>
          <cell r="Q120">
            <v>815681321.03999996</v>
          </cell>
          <cell r="R120">
            <v>25733132.82</v>
          </cell>
          <cell r="S120">
            <v>11900503450</v>
          </cell>
          <cell r="T120">
            <v>10900503449.999996</v>
          </cell>
          <cell r="U120">
            <v>1459778263.0000002</v>
          </cell>
          <cell r="V120">
            <v>1337228877.1900003</v>
          </cell>
          <cell r="W120">
            <v>122372767.44000001</v>
          </cell>
          <cell r="BV120">
            <v>-1000000000</v>
          </cell>
          <cell r="BZ120">
            <v>-1000000000</v>
          </cell>
          <cell r="CD120" t="str">
            <v>6.8.47.40</v>
          </cell>
          <cell r="CM120">
            <v>40</v>
          </cell>
          <cell r="CN120" t="str">
            <v>40 Atención a Indígenas (CDI)</v>
          </cell>
          <cell r="CS120">
            <v>47</v>
          </cell>
          <cell r="CT120" t="str">
            <v>P</v>
          </cell>
          <cell r="CV120" t="b">
            <v>0</v>
          </cell>
        </row>
        <row r="121">
          <cell r="A121">
            <v>119</v>
          </cell>
          <cell r="B121">
            <v>1</v>
          </cell>
          <cell r="E121" t="str">
            <v>Desarrollo Agrario, Territorial y Urbano</v>
          </cell>
          <cell r="I121">
            <v>12396190148.362963</v>
          </cell>
          <cell r="J121">
            <v>12396190148.362965</v>
          </cell>
          <cell r="K121">
            <v>404305928.66320062</v>
          </cell>
          <cell r="L121">
            <v>396386848.25631505</v>
          </cell>
          <cell r="M121">
            <v>0</v>
          </cell>
          <cell r="N121">
            <v>12396190148.362963</v>
          </cell>
          <cell r="O121">
            <v>11163073110.562963</v>
          </cell>
          <cell r="P121">
            <v>677993197.05842102</v>
          </cell>
          <cell r="Q121">
            <v>672289939.32660592</v>
          </cell>
          <cell r="R121">
            <v>19488.272844040002</v>
          </cell>
          <cell r="S121">
            <v>12396190148.362963</v>
          </cell>
          <cell r="T121">
            <v>11163073110.562965</v>
          </cell>
          <cell r="U121">
            <v>1671898901.5775464</v>
          </cell>
          <cell r="V121">
            <v>1664278082.836565</v>
          </cell>
          <cell r="W121">
            <v>2618858.0710449559</v>
          </cell>
          <cell r="BV121">
            <v>-1233117037.8</v>
          </cell>
          <cell r="BZ121">
            <v>-1233117037.8</v>
          </cell>
          <cell r="CC121" t="str">
            <v>6.8.15</v>
          </cell>
          <cell r="CK121">
            <v>15</v>
          </cell>
          <cell r="CL121" t="str">
            <v>15 Desarrollo Agrario, Territorial y Urbano</v>
          </cell>
          <cell r="CS121">
            <v>15</v>
          </cell>
          <cell r="CT121" t="str">
            <v>P</v>
          </cell>
          <cell r="CV121" t="b">
            <v>0</v>
          </cell>
        </row>
        <row r="122">
          <cell r="A122">
            <v>120</v>
          </cell>
          <cell r="B122">
            <v>1</v>
          </cell>
          <cell r="F122" t="str">
            <v>Atención a la población agraria</v>
          </cell>
          <cell r="I122">
            <v>12396190148.362963</v>
          </cell>
          <cell r="J122">
            <v>12396190148.362965</v>
          </cell>
          <cell r="K122">
            <v>404305928.66320062</v>
          </cell>
          <cell r="L122">
            <v>396386848.25631505</v>
          </cell>
          <cell r="M122">
            <v>0</v>
          </cell>
          <cell r="N122">
            <v>12396190148.362963</v>
          </cell>
          <cell r="O122">
            <v>11163073110.562963</v>
          </cell>
          <cell r="P122">
            <v>677993197.05842102</v>
          </cell>
          <cell r="Q122">
            <v>672289939.32660592</v>
          </cell>
          <cell r="R122">
            <v>19488.272844040002</v>
          </cell>
          <cell r="S122">
            <v>12396190148.362963</v>
          </cell>
          <cell r="T122">
            <v>11163073110.562965</v>
          </cell>
          <cell r="U122">
            <v>1671898901.5775464</v>
          </cell>
          <cell r="V122">
            <v>1664278082.836565</v>
          </cell>
          <cell r="W122">
            <v>2618858.0710449559</v>
          </cell>
          <cell r="BV122">
            <v>-1233117037.8</v>
          </cell>
          <cell r="BZ122">
            <v>-1233117037.8</v>
          </cell>
          <cell r="CD122" t="str">
            <v>6.8.15.41</v>
          </cell>
          <cell r="CM122">
            <v>41</v>
          </cell>
          <cell r="CN122" t="str">
            <v>41 Atención a la población agraria</v>
          </cell>
          <cell r="CS122">
            <v>15</v>
          </cell>
          <cell r="CT122" t="str">
            <v>P</v>
          </cell>
          <cell r="CV122" t="b">
            <v>0</v>
          </cell>
        </row>
        <row r="123">
          <cell r="A123">
            <v>121</v>
          </cell>
          <cell r="B123">
            <v>1</v>
          </cell>
          <cell r="G123" t="str">
            <v>Vivienda Rural</v>
          </cell>
          <cell r="I123">
            <v>3033607478.3629632</v>
          </cell>
          <cell r="J123">
            <v>3033607478.3629637</v>
          </cell>
          <cell r="K123">
            <v>396655672.2432006</v>
          </cell>
          <cell r="L123">
            <v>396342716.18631506</v>
          </cell>
          <cell r="M123">
            <v>0</v>
          </cell>
          <cell r="N123">
            <v>3033607478.3629632</v>
          </cell>
          <cell r="O123">
            <v>3000490440.562964</v>
          </cell>
          <cell r="P123">
            <v>667641697.98842108</v>
          </cell>
          <cell r="Q123">
            <v>661938440.25660586</v>
          </cell>
          <cell r="R123">
            <v>19488.272844040002</v>
          </cell>
          <cell r="S123">
            <v>3033607478.3629632</v>
          </cell>
          <cell r="T123">
            <v>3000490440.5629644</v>
          </cell>
          <cell r="U123">
            <v>937888967.72754562</v>
          </cell>
          <cell r="V123">
            <v>930905552.81656468</v>
          </cell>
          <cell r="W123">
            <v>2618858.0710449559</v>
          </cell>
          <cell r="BV123">
            <v>-33117037.800000001</v>
          </cell>
          <cell r="BZ123">
            <v>-33117037.800000001</v>
          </cell>
          <cell r="CE123" t="str">
            <v>6.8.15.41.54</v>
          </cell>
          <cell r="CO123">
            <v>54</v>
          </cell>
          <cell r="CP123" t="str">
            <v>54 Vivienda Rural</v>
          </cell>
          <cell r="CS123">
            <v>15</v>
          </cell>
          <cell r="CT123" t="str">
            <v>P</v>
          </cell>
          <cell r="CV123" t="b">
            <v>0</v>
          </cell>
        </row>
        <row r="124">
          <cell r="A124">
            <v>122</v>
          </cell>
          <cell r="B124">
            <v>1</v>
          </cell>
          <cell r="G124" t="str">
            <v>Infraestructura Rural</v>
          </cell>
          <cell r="I124">
            <v>9362582670</v>
          </cell>
          <cell r="J124">
            <v>9362582670</v>
          </cell>
          <cell r="K124">
            <v>7650256.4199999999</v>
          </cell>
          <cell r="L124">
            <v>44132.07</v>
          </cell>
          <cell r="M124">
            <v>0</v>
          </cell>
          <cell r="N124">
            <v>9362582670</v>
          </cell>
          <cell r="O124">
            <v>8162582670</v>
          </cell>
          <cell r="P124">
            <v>10351499.07</v>
          </cell>
          <cell r="Q124">
            <v>10351499.07</v>
          </cell>
          <cell r="R124">
            <v>0</v>
          </cell>
          <cell r="S124">
            <v>9362582670</v>
          </cell>
          <cell r="T124">
            <v>8162582670</v>
          </cell>
          <cell r="U124">
            <v>734009933.8499999</v>
          </cell>
          <cell r="V124">
            <v>733372530.01999986</v>
          </cell>
          <cell r="W124">
            <v>0</v>
          </cell>
          <cell r="BV124">
            <v>-1200000000</v>
          </cell>
          <cell r="BZ124">
            <v>-1200000000</v>
          </cell>
          <cell r="CE124" t="str">
            <v>6.8.15.41.65</v>
          </cell>
          <cell r="CO124">
            <v>65</v>
          </cell>
          <cell r="CP124" t="str">
            <v>65 Infraestructura Rural</v>
          </cell>
          <cell r="CS124">
            <v>15</v>
          </cell>
          <cell r="CT124" t="str">
            <v>P</v>
          </cell>
          <cell r="CV124" t="b">
            <v>0</v>
          </cell>
        </row>
        <row r="125">
          <cell r="A125">
            <v>123</v>
          </cell>
          <cell r="B125">
            <v>1</v>
          </cell>
          <cell r="E125" t="str">
            <v>Desarrollo Social</v>
          </cell>
          <cell r="I125">
            <v>42730811356.290001</v>
          </cell>
          <cell r="J125">
            <v>42730811356.289932</v>
          </cell>
          <cell r="K125">
            <v>4507070276.6910019</v>
          </cell>
          <cell r="L125">
            <v>4055775536.7649107</v>
          </cell>
          <cell r="M125">
            <v>6929979.2713099997</v>
          </cell>
          <cell r="N125">
            <v>42730811356.290001</v>
          </cell>
          <cell r="O125">
            <v>42732056828.383247</v>
          </cell>
          <cell r="P125">
            <v>8281100407.1414337</v>
          </cell>
          <cell r="Q125">
            <v>7960250803.4735756</v>
          </cell>
          <cell r="R125">
            <v>34785017.325379997</v>
          </cell>
          <cell r="S125">
            <v>42730811356.290001</v>
          </cell>
          <cell r="T125">
            <v>42732056828.383278</v>
          </cell>
          <cell r="U125">
            <v>11129769329.757975</v>
          </cell>
          <cell r="V125">
            <v>11084927854.047512</v>
          </cell>
          <cell r="W125">
            <v>23092452.169250008</v>
          </cell>
          <cell r="BV125">
            <v>0</v>
          </cell>
          <cell r="BZ125">
            <v>0</v>
          </cell>
          <cell r="CC125" t="str">
            <v>6.8.20</v>
          </cell>
          <cell r="CK125">
            <v>20</v>
          </cell>
          <cell r="CL125" t="str">
            <v>20 Desarrollo Social</v>
          </cell>
          <cell r="CS125">
            <v>20</v>
          </cell>
          <cell r="CT125" t="str">
            <v>B</v>
          </cell>
          <cell r="CV125" t="b">
            <v>0</v>
          </cell>
        </row>
        <row r="126">
          <cell r="A126">
            <v>124</v>
          </cell>
          <cell r="B126">
            <v>1</v>
          </cell>
          <cell r="F126" t="str">
            <v>Atención a la población agraria</v>
          </cell>
          <cell r="I126">
            <v>42730811356.290001</v>
          </cell>
          <cell r="J126">
            <v>42730811356.289932</v>
          </cell>
          <cell r="K126">
            <v>4507070276.6910019</v>
          </cell>
          <cell r="L126">
            <v>4055775536.7649107</v>
          </cell>
          <cell r="M126">
            <v>6929979.2713099997</v>
          </cell>
          <cell r="N126">
            <v>42730811356.290001</v>
          </cell>
          <cell r="O126">
            <v>42732056828.383247</v>
          </cell>
          <cell r="P126">
            <v>8281100407.1414337</v>
          </cell>
          <cell r="Q126">
            <v>7960250803.4735756</v>
          </cell>
          <cell r="R126">
            <v>34785017.325379997</v>
          </cell>
          <cell r="S126">
            <v>42730811356.290001</v>
          </cell>
          <cell r="T126">
            <v>42732056828.383278</v>
          </cell>
          <cell r="U126">
            <v>11129769329.757975</v>
          </cell>
          <cell r="V126">
            <v>11084927854.047512</v>
          </cell>
          <cell r="W126">
            <v>23092452.169250008</v>
          </cell>
          <cell r="BV126">
            <v>0</v>
          </cell>
          <cell r="BZ126">
            <v>0</v>
          </cell>
          <cell r="CD126" t="str">
            <v>6.8.20.41</v>
          </cell>
          <cell r="CM126">
            <v>41</v>
          </cell>
          <cell r="CN126" t="str">
            <v>41 Atención a la población agraria</v>
          </cell>
          <cell r="CS126">
            <v>20</v>
          </cell>
          <cell r="CT126" t="str">
            <v>B</v>
          </cell>
          <cell r="CV126" t="b">
            <v>0</v>
          </cell>
        </row>
        <row r="127">
          <cell r="A127">
            <v>125</v>
          </cell>
          <cell r="B127">
            <v>1</v>
          </cell>
          <cell r="G127" t="str">
            <v>Jornaleros Agrícolas</v>
          </cell>
          <cell r="I127">
            <v>238994610.68000001</v>
          </cell>
          <cell r="J127">
            <v>238994610.68000001</v>
          </cell>
          <cell r="K127">
            <v>5385766.5999999996</v>
          </cell>
          <cell r="L127">
            <v>1427926</v>
          </cell>
          <cell r="M127">
            <v>3957840.6</v>
          </cell>
          <cell r="N127">
            <v>238994610.68000001</v>
          </cell>
          <cell r="O127">
            <v>239696791.86360002</v>
          </cell>
          <cell r="P127">
            <v>6804825.4900000002</v>
          </cell>
          <cell r="Q127">
            <v>5385766.5999999996</v>
          </cell>
          <cell r="R127">
            <v>0</v>
          </cell>
          <cell r="S127">
            <v>238994610.68000001</v>
          </cell>
          <cell r="T127">
            <v>239696791.86360002</v>
          </cell>
          <cell r="U127">
            <v>8772104.6799999997</v>
          </cell>
          <cell r="V127">
            <v>8685282.2800000012</v>
          </cell>
          <cell r="W127">
            <v>0</v>
          </cell>
          <cell r="BV127">
            <v>0</v>
          </cell>
          <cell r="BZ127">
            <v>0</v>
          </cell>
          <cell r="CE127" t="str">
            <v>6.8.20.41.55</v>
          </cell>
          <cell r="CO127">
            <v>55</v>
          </cell>
          <cell r="CP127" t="str">
            <v>55 Jornaleros Agrícolas</v>
          </cell>
          <cell r="CS127">
            <v>20</v>
          </cell>
          <cell r="CT127" t="str">
            <v>B</v>
          </cell>
          <cell r="CV127" t="b">
            <v>0</v>
          </cell>
        </row>
        <row r="128">
          <cell r="A128">
            <v>126</v>
          </cell>
          <cell r="B128">
            <v>1</v>
          </cell>
          <cell r="G128" t="str">
            <v>PROSPERA Desarrollo Social</v>
          </cell>
          <cell r="I128">
            <v>6810153121.4849997</v>
          </cell>
          <cell r="J128">
            <v>6810153121.4850016</v>
          </cell>
          <cell r="K128">
            <v>1045665870.8370001</v>
          </cell>
          <cell r="L128">
            <v>1041453902.6999102</v>
          </cell>
          <cell r="M128">
            <v>0</v>
          </cell>
          <cell r="N128">
            <v>6810153121.4849997</v>
          </cell>
          <cell r="O128">
            <v>6810153121.4849987</v>
          </cell>
          <cell r="P128">
            <v>2068040300.1654906</v>
          </cell>
          <cell r="Q128">
            <v>2063512216.3164606</v>
          </cell>
          <cell r="R128">
            <v>127953.23646</v>
          </cell>
          <cell r="S128">
            <v>6810153121.4849997</v>
          </cell>
          <cell r="T128">
            <v>6810153121.4850025</v>
          </cell>
          <cell r="U128">
            <v>2128255136.0311491</v>
          </cell>
          <cell r="V128">
            <v>2106373574.4846895</v>
          </cell>
          <cell r="W128">
            <v>1128143.2782899998</v>
          </cell>
          <cell r="BV128">
            <v>0</v>
          </cell>
          <cell r="BZ128">
            <v>0</v>
          </cell>
          <cell r="CE128" t="str">
            <v>6.8.20.41.56</v>
          </cell>
          <cell r="CO128">
            <v>56</v>
          </cell>
          <cell r="CP128" t="str">
            <v>56 PROSPERA Desarrollo Social</v>
          </cell>
          <cell r="CS128">
            <v>20</v>
          </cell>
          <cell r="CT128" t="str">
            <v>B</v>
          </cell>
          <cell r="CV128" t="b">
            <v>0</v>
          </cell>
        </row>
        <row r="129">
          <cell r="A129">
            <v>127</v>
          </cell>
          <cell r="B129">
            <v>1</v>
          </cell>
          <cell r="G129" t="str">
            <v>Pensión para Adultos Mayores</v>
          </cell>
          <cell r="I129">
            <v>35498399931.974998</v>
          </cell>
          <cell r="J129">
            <v>35498399931.974998</v>
          </cell>
          <cell r="K129">
            <v>3456018639.2539997</v>
          </cell>
          <cell r="L129">
            <v>3012893708.0650001</v>
          </cell>
          <cell r="M129">
            <v>2972138.6713100001</v>
          </cell>
          <cell r="N129">
            <v>35498399931.974998</v>
          </cell>
          <cell r="O129">
            <v>35498399931.974998</v>
          </cell>
          <cell r="P129">
            <v>6206255281.4859409</v>
          </cell>
          <cell r="Q129">
            <v>5891352820.5571098</v>
          </cell>
          <cell r="R129">
            <v>34657064.088919997</v>
          </cell>
          <cell r="S129">
            <v>35498399931.974998</v>
          </cell>
          <cell r="T129">
            <v>35498399931.975006</v>
          </cell>
          <cell r="U129">
            <v>8991990399.6468201</v>
          </cell>
          <cell r="V129">
            <v>8969251518.8828106</v>
          </cell>
          <cell r="W129">
            <v>21830097.89096</v>
          </cell>
          <cell r="BV129">
            <v>0</v>
          </cell>
          <cell r="BZ129">
            <v>0</v>
          </cell>
          <cell r="CE129" t="str">
            <v>6.8.20.41.57</v>
          </cell>
          <cell r="CO129">
            <v>57</v>
          </cell>
          <cell r="CP129" t="str">
            <v>57 Pensión para Adultos Mayores</v>
          </cell>
          <cell r="CS129">
            <v>20</v>
          </cell>
          <cell r="CT129" t="str">
            <v>B</v>
          </cell>
          <cell r="CV129" t="b">
            <v>0</v>
          </cell>
        </row>
        <row r="130">
          <cell r="A130">
            <v>128</v>
          </cell>
          <cell r="B130">
            <v>1</v>
          </cell>
          <cell r="G130" t="str">
            <v>Coinversión Social</v>
          </cell>
          <cell r="I130">
            <v>183263692.15000001</v>
          </cell>
          <cell r="J130">
            <v>183263692.15000001</v>
          </cell>
          <cell r="K130">
            <v>0</v>
          </cell>
          <cell r="L130">
            <v>0</v>
          </cell>
          <cell r="M130">
            <v>0</v>
          </cell>
          <cell r="N130">
            <v>183263692.15000001</v>
          </cell>
          <cell r="O130">
            <v>183806983.05970001</v>
          </cell>
          <cell r="P130">
            <v>0</v>
          </cell>
          <cell r="Q130">
            <v>0</v>
          </cell>
          <cell r="R130">
            <v>0</v>
          </cell>
          <cell r="S130">
            <v>183263692.15000001</v>
          </cell>
          <cell r="T130">
            <v>183806983.05970001</v>
          </cell>
          <cell r="U130">
            <v>751689.4</v>
          </cell>
          <cell r="V130">
            <v>617478.40000000002</v>
          </cell>
          <cell r="W130">
            <v>134211</v>
          </cell>
          <cell r="BV130">
            <v>0</v>
          </cell>
          <cell r="BZ130">
            <v>0</v>
          </cell>
          <cell r="CE130" t="str">
            <v>6.8.20.41.66</v>
          </cell>
          <cell r="CO130">
            <v>66</v>
          </cell>
          <cell r="CP130" t="str">
            <v>66 Coinversión Social</v>
          </cell>
          <cell r="CS130">
            <v>20</v>
          </cell>
          <cell r="CT130" t="str">
            <v>B</v>
          </cell>
          <cell r="CV130" t="b">
            <v>0</v>
          </cell>
        </row>
        <row r="131">
          <cell r="A131">
            <v>129</v>
          </cell>
          <cell r="B131">
            <v>1</v>
          </cell>
          <cell r="D131" t="str">
            <v>Programa de Derecho a la Alimentación</v>
          </cell>
          <cell r="I131">
            <v>31983874643.41</v>
          </cell>
          <cell r="J131">
            <v>31983874643.409996</v>
          </cell>
          <cell r="K131">
            <v>4551263047.7220001</v>
          </cell>
          <cell r="L131">
            <v>4476500140.2404594</v>
          </cell>
          <cell r="M131">
            <v>0</v>
          </cell>
          <cell r="N131">
            <v>31983874643.41</v>
          </cell>
          <cell r="O131">
            <v>31983874643.41</v>
          </cell>
          <cell r="P131">
            <v>9269522832.8319378</v>
          </cell>
          <cell r="Q131">
            <v>8836727064.2447586</v>
          </cell>
          <cell r="R131">
            <v>357287891.30475998</v>
          </cell>
          <cell r="S131">
            <v>31983874643.41</v>
          </cell>
          <cell r="T131">
            <v>31983874643.410007</v>
          </cell>
          <cell r="U131">
            <v>12575334592.591902</v>
          </cell>
          <cell r="V131">
            <v>9559419989.3971424</v>
          </cell>
          <cell r="W131">
            <v>2765568898.3587427</v>
          </cell>
          <cell r="BV131">
            <v>0</v>
          </cell>
          <cell r="BZ131">
            <v>0</v>
          </cell>
          <cell r="CB131" t="str">
            <v>6.9</v>
          </cell>
          <cell r="CI131">
            <v>9</v>
          </cell>
          <cell r="CJ131" t="str">
            <v>9. Programa de Derecho a la Alimentación</v>
          </cell>
          <cell r="CS131" t="str">
            <v>8,20</v>
          </cell>
          <cell r="CT131" t="str">
            <v>P/B</v>
          </cell>
          <cell r="CV131" t="b">
            <v>0</v>
          </cell>
        </row>
        <row r="132">
          <cell r="A132">
            <v>130</v>
          </cell>
          <cell r="B132">
            <v>1</v>
          </cell>
          <cell r="E132" t="str">
            <v>Agricultura, Ganadería, Desarrollo Rural, Pesca y Alimentación</v>
          </cell>
          <cell r="I132">
            <v>2964347592</v>
          </cell>
          <cell r="J132">
            <v>2964347592</v>
          </cell>
          <cell r="K132">
            <v>58086952</v>
          </cell>
          <cell r="L132">
            <v>0</v>
          </cell>
          <cell r="M132">
            <v>0</v>
          </cell>
          <cell r="N132">
            <v>2964347592</v>
          </cell>
          <cell r="O132">
            <v>2964347592</v>
          </cell>
          <cell r="P132">
            <v>59353858.399999999</v>
          </cell>
          <cell r="Q132">
            <v>1266906.3999999999</v>
          </cell>
          <cell r="R132">
            <v>0</v>
          </cell>
          <cell r="S132">
            <v>2964347592</v>
          </cell>
          <cell r="T132">
            <v>2964347592.0000014</v>
          </cell>
          <cell r="U132">
            <v>2788635340.1000009</v>
          </cell>
          <cell r="V132">
            <v>59353858.129999995</v>
          </cell>
          <cell r="W132">
            <v>2561102371.9100008</v>
          </cell>
          <cell r="BV132">
            <v>0</v>
          </cell>
          <cell r="BZ132">
            <v>0</v>
          </cell>
          <cell r="CC132" t="str">
            <v>6.9.8</v>
          </cell>
          <cell r="CK132">
            <v>8</v>
          </cell>
          <cell r="CL132" t="str">
            <v>8 Agricultura, Ganadería, Desarrollo Rural, Pesca y Alimentación</v>
          </cell>
          <cell r="CS132">
            <v>8</v>
          </cell>
          <cell r="CT132" t="str">
            <v>P</v>
          </cell>
          <cell r="CV132" t="b">
            <v>0</v>
          </cell>
        </row>
        <row r="133">
          <cell r="A133">
            <v>131</v>
          </cell>
          <cell r="B133">
            <v>1</v>
          </cell>
          <cell r="F133" t="str">
            <v>Programa de Fomento a la Productividad Pesquera y Acuícola</v>
          </cell>
          <cell r="I133">
            <v>60000000</v>
          </cell>
          <cell r="J133">
            <v>60000000</v>
          </cell>
          <cell r="K133">
            <v>0</v>
          </cell>
          <cell r="L133">
            <v>0</v>
          </cell>
          <cell r="M133">
            <v>0</v>
          </cell>
          <cell r="N133">
            <v>60000000</v>
          </cell>
          <cell r="O133">
            <v>60000000</v>
          </cell>
          <cell r="P133">
            <v>1266906.3999999999</v>
          </cell>
          <cell r="Q133">
            <v>1266906.3999999999</v>
          </cell>
          <cell r="R133">
            <v>0</v>
          </cell>
          <cell r="S133">
            <v>60000000</v>
          </cell>
          <cell r="T133">
            <v>60000000</v>
          </cell>
          <cell r="U133">
            <v>1434906.4</v>
          </cell>
          <cell r="V133">
            <v>1266906.3999999999</v>
          </cell>
          <cell r="W133">
            <v>0</v>
          </cell>
          <cell r="BV133">
            <v>0</v>
          </cell>
          <cell r="BZ133">
            <v>0</v>
          </cell>
          <cell r="CD133" t="str">
            <v>6.9.8.7</v>
          </cell>
          <cell r="CM133">
            <v>7</v>
          </cell>
          <cell r="CN133" t="str">
            <v>7 Programa de Fomento a la Productividad Pesquera y Acuícola</v>
          </cell>
          <cell r="CS133">
            <v>8</v>
          </cell>
          <cell r="CT133" t="str">
            <v>P</v>
          </cell>
          <cell r="CV133" t="b">
            <v>0</v>
          </cell>
        </row>
        <row r="134">
          <cell r="A134">
            <v>132</v>
          </cell>
          <cell r="B134">
            <v>1</v>
          </cell>
          <cell r="G134" t="str">
            <v>Fomento al Consumo</v>
          </cell>
          <cell r="I134">
            <v>60000000</v>
          </cell>
          <cell r="J134">
            <v>60000000</v>
          </cell>
          <cell r="K134">
            <v>0</v>
          </cell>
          <cell r="L134">
            <v>0</v>
          </cell>
          <cell r="M134">
            <v>0</v>
          </cell>
          <cell r="N134">
            <v>60000000</v>
          </cell>
          <cell r="O134">
            <v>60000000</v>
          </cell>
          <cell r="P134">
            <v>1266906.3999999999</v>
          </cell>
          <cell r="Q134">
            <v>1266906.3999999999</v>
          </cell>
          <cell r="R134">
            <v>0</v>
          </cell>
          <cell r="S134">
            <v>60000000</v>
          </cell>
          <cell r="T134">
            <v>60000000</v>
          </cell>
          <cell r="U134">
            <v>1434906.4</v>
          </cell>
          <cell r="V134">
            <v>1266906.3999999999</v>
          </cell>
          <cell r="W134">
            <v>0</v>
          </cell>
          <cell r="BV134">
            <v>0</v>
          </cell>
          <cell r="BZ134">
            <v>0</v>
          </cell>
          <cell r="CE134" t="str">
            <v>6.9.8.7.52</v>
          </cell>
          <cell r="CO134">
            <v>52</v>
          </cell>
          <cell r="CP134" t="str">
            <v>52 Fomento al Consumo</v>
          </cell>
          <cell r="CS134">
            <v>8</v>
          </cell>
          <cell r="CT134" t="str">
            <v>P</v>
          </cell>
          <cell r="CV134" t="b">
            <v>0</v>
          </cell>
        </row>
        <row r="135">
          <cell r="A135">
            <v>133</v>
          </cell>
          <cell r="B135">
            <v>1</v>
          </cell>
          <cell r="F135" t="str">
            <v>Programa de Productividad Rural</v>
          </cell>
          <cell r="I135">
            <v>2904347592</v>
          </cell>
          <cell r="J135">
            <v>2904347592</v>
          </cell>
          <cell r="K135">
            <v>58086952</v>
          </cell>
          <cell r="L135">
            <v>0</v>
          </cell>
          <cell r="M135">
            <v>0</v>
          </cell>
          <cell r="N135">
            <v>2904347592</v>
          </cell>
          <cell r="O135">
            <v>2904347592</v>
          </cell>
          <cell r="P135">
            <v>58086952</v>
          </cell>
          <cell r="Q135">
            <v>0</v>
          </cell>
          <cell r="R135">
            <v>0</v>
          </cell>
          <cell r="S135">
            <v>2904347592</v>
          </cell>
          <cell r="T135">
            <v>2904347592.0000014</v>
          </cell>
          <cell r="U135">
            <v>2787200433.7000008</v>
          </cell>
          <cell r="V135">
            <v>58086951.729999997</v>
          </cell>
          <cell r="W135">
            <v>2561102371.9100008</v>
          </cell>
          <cell r="BV135">
            <v>0</v>
          </cell>
          <cell r="BZ135">
            <v>0</v>
          </cell>
          <cell r="CD135" t="str">
            <v>6.9.8.13</v>
          </cell>
          <cell r="CM135">
            <v>13</v>
          </cell>
          <cell r="CN135" t="str">
            <v>13 Programa de Productividad Rural</v>
          </cell>
          <cell r="CS135">
            <v>8</v>
          </cell>
          <cell r="CT135" t="str">
            <v>P</v>
          </cell>
          <cell r="CV135" t="b">
            <v>0</v>
          </cell>
        </row>
        <row r="136">
          <cell r="A136">
            <v>134</v>
          </cell>
          <cell r="B136">
            <v>1</v>
          </cell>
          <cell r="G136" t="str">
            <v>Proyecto Estratégico de Seguridad Alimentaria (PESA)</v>
          </cell>
          <cell r="I136">
            <v>2904347592</v>
          </cell>
          <cell r="J136">
            <v>2904347592</v>
          </cell>
          <cell r="K136">
            <v>58086952</v>
          </cell>
          <cell r="L136">
            <v>0</v>
          </cell>
          <cell r="M136">
            <v>0</v>
          </cell>
          <cell r="N136">
            <v>2904347592</v>
          </cell>
          <cell r="O136">
            <v>2904347592</v>
          </cell>
          <cell r="P136">
            <v>58086952</v>
          </cell>
          <cell r="Q136">
            <v>0</v>
          </cell>
          <cell r="R136">
            <v>0</v>
          </cell>
          <cell r="S136">
            <v>2904347592</v>
          </cell>
          <cell r="T136">
            <v>2904347592.0000014</v>
          </cell>
          <cell r="U136">
            <v>2787200433.7000008</v>
          </cell>
          <cell r="V136">
            <v>58086951.729999997</v>
          </cell>
          <cell r="W136">
            <v>2561102371.9100008</v>
          </cell>
          <cell r="BV136">
            <v>0</v>
          </cell>
          <cell r="BZ136">
            <v>0</v>
          </cell>
          <cell r="CE136" t="str">
            <v>6.9.8.13.53</v>
          </cell>
          <cell r="CO136">
            <v>53</v>
          </cell>
          <cell r="CP136" t="str">
            <v>53 Proyecto Estratégico de Seguridad Alimentaria (PESA)</v>
          </cell>
          <cell r="CS136">
            <v>8</v>
          </cell>
          <cell r="CT136" t="str">
            <v>P</v>
          </cell>
          <cell r="CV136" t="b">
            <v>0</v>
          </cell>
        </row>
        <row r="137">
          <cell r="A137">
            <v>135</v>
          </cell>
          <cell r="B137">
            <v>1</v>
          </cell>
          <cell r="E137" t="str">
            <v>Desarrollo Social</v>
          </cell>
          <cell r="I137">
            <v>29019527051.41</v>
          </cell>
          <cell r="J137">
            <v>29019527051.409996</v>
          </cell>
          <cell r="K137">
            <v>4493176095.7220001</v>
          </cell>
          <cell r="L137">
            <v>4476500140.2404594</v>
          </cell>
          <cell r="M137">
            <v>0</v>
          </cell>
          <cell r="N137">
            <v>29019527051.41</v>
          </cell>
          <cell r="O137">
            <v>29019527051.41</v>
          </cell>
          <cell r="P137">
            <v>9210168974.4319382</v>
          </cell>
          <cell r="Q137">
            <v>8835460157.8447571</v>
          </cell>
          <cell r="R137">
            <v>357287891.30475998</v>
          </cell>
          <cell r="S137">
            <v>29019527051.41</v>
          </cell>
          <cell r="T137">
            <v>29019527051.410004</v>
          </cell>
          <cell r="U137">
            <v>9786699252.4919014</v>
          </cell>
          <cell r="V137">
            <v>9500066131.2671413</v>
          </cell>
          <cell r="W137">
            <v>204466526.44874001</v>
          </cell>
          <cell r="BV137">
            <v>0</v>
          </cell>
          <cell r="BZ137">
            <v>0</v>
          </cell>
          <cell r="CC137" t="str">
            <v>6.9.20</v>
          </cell>
          <cell r="CK137">
            <v>20</v>
          </cell>
          <cell r="CL137" t="str">
            <v>20 Desarrollo Social</v>
          </cell>
          <cell r="CS137">
            <v>20</v>
          </cell>
          <cell r="CT137" t="str">
            <v>B</v>
          </cell>
          <cell r="CV137" t="b">
            <v>0</v>
          </cell>
        </row>
        <row r="138">
          <cell r="A138">
            <v>136</v>
          </cell>
          <cell r="B138">
            <v>1</v>
          </cell>
          <cell r="F138" t="str">
            <v>Programa de Abasto Rural a cargo de DICONSA S.A. de C.V.</v>
          </cell>
          <cell r="I138">
            <v>2056879999</v>
          </cell>
          <cell r="J138">
            <v>2056879999</v>
          </cell>
          <cell r="K138">
            <v>353192852</v>
          </cell>
          <cell r="L138">
            <v>353192852</v>
          </cell>
          <cell r="M138">
            <v>0</v>
          </cell>
          <cell r="N138">
            <v>2056879999</v>
          </cell>
          <cell r="O138">
            <v>2056879999</v>
          </cell>
          <cell r="P138">
            <v>1022417581.9400001</v>
          </cell>
          <cell r="Q138">
            <v>665636281</v>
          </cell>
          <cell r="R138">
            <v>356781300.94</v>
          </cell>
          <cell r="S138">
            <v>2056879999</v>
          </cell>
          <cell r="T138">
            <v>2056879999</v>
          </cell>
          <cell r="U138">
            <v>1360546264.9400001</v>
          </cell>
          <cell r="V138">
            <v>1160546264.9400001</v>
          </cell>
          <cell r="W138">
            <v>200000000</v>
          </cell>
          <cell r="BV138">
            <v>0</v>
          </cell>
          <cell r="BZ138">
            <v>0</v>
          </cell>
          <cell r="CD138" t="str">
            <v>6.9.20.35</v>
          </cell>
          <cell r="CM138">
            <v>35</v>
          </cell>
          <cell r="CN138" t="str">
            <v>35 Programa de Abasto Rural a cargo de DICONSA S.A. de C.V.</v>
          </cell>
          <cell r="CS138">
            <v>20</v>
          </cell>
          <cell r="CT138" t="str">
            <v>B</v>
          </cell>
          <cell r="CV138" t="b">
            <v>0</v>
          </cell>
        </row>
        <row r="139">
          <cell r="A139">
            <v>137</v>
          </cell>
          <cell r="B139">
            <v>1</v>
          </cell>
          <cell r="F139" t="str">
            <v>PROSPERA Alimentación</v>
          </cell>
          <cell r="I139">
            <v>26962647052.41</v>
          </cell>
          <cell r="J139">
            <v>26962647052.409996</v>
          </cell>
          <cell r="K139">
            <v>4139983243.7220001</v>
          </cell>
          <cell r="L139">
            <v>4123307288.2404599</v>
          </cell>
          <cell r="M139">
            <v>0</v>
          </cell>
          <cell r="N139">
            <v>26962647052.41</v>
          </cell>
          <cell r="O139">
            <v>26962647052.41</v>
          </cell>
          <cell r="P139">
            <v>8187751392.4919386</v>
          </cell>
          <cell r="Q139">
            <v>8169823876.844758</v>
          </cell>
          <cell r="R139">
            <v>506590.36476000003</v>
          </cell>
          <cell r="S139">
            <v>26962647052.41</v>
          </cell>
          <cell r="T139">
            <v>26962647052.410004</v>
          </cell>
          <cell r="U139">
            <v>8426152987.5519009</v>
          </cell>
          <cell r="V139">
            <v>8339519866.3271418</v>
          </cell>
          <cell r="W139">
            <v>4466526.4487400008</v>
          </cell>
          <cell r="BV139">
            <v>0</v>
          </cell>
          <cell r="BZ139">
            <v>0</v>
          </cell>
          <cell r="CD139" t="str">
            <v>6.9.20.36</v>
          </cell>
          <cell r="CM139">
            <v>36</v>
          </cell>
          <cell r="CN139" t="str">
            <v>36 PROSPERA Alimentación</v>
          </cell>
          <cell r="CS139">
            <v>20</v>
          </cell>
          <cell r="CT139" t="str">
            <v>B</v>
          </cell>
          <cell r="CV139" t="b">
            <v>0</v>
          </cell>
        </row>
        <row r="140">
          <cell r="A140">
            <v>138</v>
          </cell>
          <cell r="B140">
            <v>1</v>
          </cell>
          <cell r="C140" t="str">
            <v>Infraestructura</v>
          </cell>
          <cell r="I140">
            <v>70242180431.807846</v>
          </cell>
          <cell r="J140">
            <v>69475212232.423859</v>
          </cell>
          <cell r="K140">
            <v>4287151876.2070494</v>
          </cell>
          <cell r="L140">
            <v>4034644444.0031977</v>
          </cell>
          <cell r="M140">
            <v>202775385.02276015</v>
          </cell>
          <cell r="N140">
            <v>70242180431.807846</v>
          </cell>
          <cell r="O140">
            <v>65507202103.483986</v>
          </cell>
          <cell r="P140">
            <v>9917042550.6564941</v>
          </cell>
          <cell r="Q140">
            <v>9090822028.0220337</v>
          </cell>
          <cell r="R140">
            <v>771853467.95604384</v>
          </cell>
          <cell r="S140">
            <v>70242180431.807846</v>
          </cell>
          <cell r="T140">
            <v>65643205924.911751</v>
          </cell>
          <cell r="U140">
            <v>16408419866.25671</v>
          </cell>
          <cell r="V140">
            <v>15550754852.884132</v>
          </cell>
          <cell r="W140">
            <v>854888202.15752017</v>
          </cell>
          <cell r="BV140">
            <v>-3888644307.3504934</v>
          </cell>
          <cell r="BZ140">
            <v>-3888644307.3504934</v>
          </cell>
          <cell r="CA140" t="str">
            <v>7</v>
          </cell>
          <cell r="CG140">
            <v>7</v>
          </cell>
          <cell r="CH140" t="str">
            <v>7. Infraestructura</v>
          </cell>
          <cell r="CS140" t="str">
            <v>9,16,33</v>
          </cell>
          <cell r="CT140" t="str">
            <v>P/B</v>
          </cell>
          <cell r="CV140" t="b">
            <v>0</v>
          </cell>
        </row>
        <row r="141">
          <cell r="A141">
            <v>139</v>
          </cell>
          <cell r="B141">
            <v>1</v>
          </cell>
          <cell r="D141" t="str">
            <v>Programa de infraestructura en el medio rural</v>
          </cell>
          <cell r="I141">
            <v>70242180431.807846</v>
          </cell>
          <cell r="J141">
            <v>69475212232.423859</v>
          </cell>
          <cell r="K141">
            <v>4287151876.2070494</v>
          </cell>
          <cell r="L141">
            <v>4034644444.0031977</v>
          </cell>
          <cell r="M141">
            <v>202775385.02276015</v>
          </cell>
          <cell r="N141">
            <v>70242180431.807846</v>
          </cell>
          <cell r="O141">
            <v>65507202103.483986</v>
          </cell>
          <cell r="P141">
            <v>9917042550.6564941</v>
          </cell>
          <cell r="Q141">
            <v>9090822028.0220337</v>
          </cell>
          <cell r="R141">
            <v>771853467.95604384</v>
          </cell>
          <cell r="S141">
            <v>70242180431.807846</v>
          </cell>
          <cell r="T141">
            <v>65643205924.911751</v>
          </cell>
          <cell r="U141">
            <v>16408419866.25671</v>
          </cell>
          <cell r="V141">
            <v>15550754852.884132</v>
          </cell>
          <cell r="W141">
            <v>854888202.15752017</v>
          </cell>
          <cell r="BV141">
            <v>-3888644307.3504934</v>
          </cell>
          <cell r="BZ141">
            <v>-3888644307.3504934</v>
          </cell>
          <cell r="CB141" t="str">
            <v>7.10</v>
          </cell>
          <cell r="CI141">
            <v>10</v>
          </cell>
          <cell r="CJ141" t="str">
            <v>10. Programa de infraestructura en el medio rural</v>
          </cell>
          <cell r="CS141" t="str">
            <v>9,16,33</v>
          </cell>
          <cell r="CT141" t="str">
            <v>P/B</v>
          </cell>
          <cell r="CV141" t="b">
            <v>0</v>
          </cell>
        </row>
        <row r="142">
          <cell r="A142">
            <v>140</v>
          </cell>
          <cell r="B142">
            <v>1</v>
          </cell>
          <cell r="E142" t="str">
            <v>Comunicaciones y Transportes</v>
          </cell>
          <cell r="I142">
            <v>15991758600.530918</v>
          </cell>
          <cell r="J142">
            <v>15991758600.530918</v>
          </cell>
          <cell r="K142">
            <v>165622626.2867029</v>
          </cell>
          <cell r="L142">
            <v>69474328.830581352</v>
          </cell>
          <cell r="M142">
            <v>47249589.691430099</v>
          </cell>
          <cell r="N142">
            <v>15991758600.530918</v>
          </cell>
          <cell r="O142">
            <v>12542680677.533041</v>
          </cell>
          <cell r="P142">
            <v>1028130716.0889947</v>
          </cell>
          <cell r="Q142">
            <v>821411192.79453993</v>
          </cell>
          <cell r="R142">
            <v>155695218.2196438</v>
          </cell>
          <cell r="S142">
            <v>15991758600.530918</v>
          </cell>
          <cell r="T142">
            <v>12588860517.945017</v>
          </cell>
          <cell r="U142">
            <v>2729242953.2632623</v>
          </cell>
          <cell r="V142">
            <v>2011775058.6890793</v>
          </cell>
          <cell r="W142">
            <v>714843514.2975198</v>
          </cell>
          <cell r="BV142">
            <v>-3449077922.6212935</v>
          </cell>
          <cell r="BZ142">
            <v>-3449077922.6212935</v>
          </cell>
          <cell r="CC142" t="str">
            <v>7.10.9</v>
          </cell>
          <cell r="CK142">
            <v>9</v>
          </cell>
          <cell r="CL142" t="str">
            <v>9 Comunicaciones y Transportes</v>
          </cell>
          <cell r="CS142">
            <v>9</v>
          </cell>
          <cell r="CT142" t="str">
            <v>B</v>
          </cell>
          <cell r="CV142" t="b">
            <v>0</v>
          </cell>
        </row>
        <row r="143">
          <cell r="A143">
            <v>141</v>
          </cell>
          <cell r="B143">
            <v>1</v>
          </cell>
          <cell r="F143" t="str">
            <v>Infraestructura</v>
          </cell>
          <cell r="I143">
            <v>15991758600.530918</v>
          </cell>
          <cell r="J143">
            <v>15991758600.530918</v>
          </cell>
          <cell r="K143">
            <v>165622626.2867029</v>
          </cell>
          <cell r="L143">
            <v>69474328.830581352</v>
          </cell>
          <cell r="M143">
            <v>47249589.691430099</v>
          </cell>
          <cell r="N143">
            <v>15991758600.530918</v>
          </cell>
          <cell r="O143">
            <v>12542680677.533041</v>
          </cell>
          <cell r="P143">
            <v>1028130716.0889947</v>
          </cell>
          <cell r="Q143">
            <v>821411192.79453993</v>
          </cell>
          <cell r="R143">
            <v>155695218.2196438</v>
          </cell>
          <cell r="S143">
            <v>15991758600.530918</v>
          </cell>
          <cell r="T143">
            <v>12588860517.945017</v>
          </cell>
          <cell r="U143">
            <v>2729242953.2632623</v>
          </cell>
          <cell r="V143">
            <v>2011775058.6890793</v>
          </cell>
          <cell r="W143">
            <v>714843514.2975198</v>
          </cell>
          <cell r="BV143">
            <v>-3449077922.6212935</v>
          </cell>
          <cell r="BZ143">
            <v>-3449077922.6212935</v>
          </cell>
          <cell r="CD143" t="str">
            <v>7.10.9.42</v>
          </cell>
          <cell r="CM143">
            <v>42</v>
          </cell>
          <cell r="CN143" t="str">
            <v>42 Infraestructura</v>
          </cell>
          <cell r="CS143">
            <v>9</v>
          </cell>
          <cell r="CT143" t="str">
            <v>B</v>
          </cell>
          <cell r="CV143" t="b">
            <v>0</v>
          </cell>
        </row>
        <row r="144">
          <cell r="A144">
            <v>142</v>
          </cell>
          <cell r="B144">
            <v>1</v>
          </cell>
          <cell r="G144" t="str">
            <v>Construcción de Caminos Rurales</v>
          </cell>
          <cell r="I144">
            <v>12385000000.224783</v>
          </cell>
          <cell r="J144">
            <v>12385000000.224783</v>
          </cell>
          <cell r="K144">
            <v>165240903.85492259</v>
          </cell>
          <cell r="L144">
            <v>69364110.767688438</v>
          </cell>
          <cell r="M144">
            <v>46978130.49023091</v>
          </cell>
          <cell r="N144">
            <v>12385000000.224783</v>
          </cell>
          <cell r="O144">
            <v>9743917677.9482746</v>
          </cell>
          <cell r="P144">
            <v>671907807.63747931</v>
          </cell>
          <cell r="Q144">
            <v>486359404.19520682</v>
          </cell>
          <cell r="R144">
            <v>146766784.39323163</v>
          </cell>
          <cell r="S144">
            <v>12385000000.224783</v>
          </cell>
          <cell r="T144">
            <v>9765054725.0613384</v>
          </cell>
          <cell r="U144">
            <v>1839774666.6436586</v>
          </cell>
          <cell r="V144">
            <v>1126524719.7038343</v>
          </cell>
          <cell r="W144">
            <v>712424147.09535277</v>
          </cell>
          <cell r="BV144">
            <v>-2641082322.2261353</v>
          </cell>
          <cell r="BZ144">
            <v>-2641082322.2261353</v>
          </cell>
          <cell r="CE144" t="str">
            <v>7.10.9.42.59</v>
          </cell>
          <cell r="CO144">
            <v>59</v>
          </cell>
          <cell r="CP144" t="str">
            <v>59 Construcción de Caminos Rurales</v>
          </cell>
          <cell r="CS144">
            <v>9</v>
          </cell>
          <cell r="CT144" t="str">
            <v>B</v>
          </cell>
          <cell r="CV144" t="b">
            <v>0</v>
          </cell>
        </row>
        <row r="145">
          <cell r="A145">
            <v>143</v>
          </cell>
          <cell r="B145">
            <v>1</v>
          </cell>
          <cell r="G145" t="str">
            <v>Mantenimiento de Caminos Rurales</v>
          </cell>
          <cell r="I145">
            <v>3606758600.3061137</v>
          </cell>
          <cell r="J145">
            <v>3606758600.3061137</v>
          </cell>
          <cell r="K145">
            <v>381722.4317802724</v>
          </cell>
          <cell r="L145">
            <v>110218.06289291564</v>
          </cell>
          <cell r="M145">
            <v>271459.20119918155</v>
          </cell>
          <cell r="N145">
            <v>3606758600.3061137</v>
          </cell>
          <cell r="O145">
            <v>2798762999.5847521</v>
          </cell>
          <cell r="P145">
            <v>356222908.45151514</v>
          </cell>
          <cell r="Q145">
            <v>335051788.59933317</v>
          </cell>
          <cell r="R145">
            <v>8928433.8264121506</v>
          </cell>
          <cell r="S145">
            <v>3606758600.3061137</v>
          </cell>
          <cell r="T145">
            <v>2823805792.8836632</v>
          </cell>
          <cell r="U145">
            <v>889468286.61960161</v>
          </cell>
          <cell r="V145">
            <v>885250338.98524332</v>
          </cell>
          <cell r="W145">
            <v>2419367.2021670472</v>
          </cell>
          <cell r="BV145">
            <v>-807995600.3951571</v>
          </cell>
          <cell r="BZ145">
            <v>-807995600.3951571</v>
          </cell>
          <cell r="CE145" t="str">
            <v>7.10.9.42.67</v>
          </cell>
          <cell r="CO145">
            <v>67</v>
          </cell>
          <cell r="CP145" t="str">
            <v>67 Mantenimiento de Caminos Rurales</v>
          </cell>
          <cell r="CS145">
            <v>9</v>
          </cell>
          <cell r="CT145" t="str">
            <v>B</v>
          </cell>
          <cell r="CV145" t="b">
            <v>0</v>
          </cell>
        </row>
        <row r="146">
          <cell r="A146">
            <v>144</v>
          </cell>
          <cell r="B146">
            <v>1</v>
          </cell>
          <cell r="E146" t="str">
            <v>Medio Ambiente y Recursos Naturales</v>
          </cell>
          <cell r="I146">
            <v>11483564597.66</v>
          </cell>
          <cell r="J146">
            <v>10716596398.275999</v>
          </cell>
          <cell r="K146">
            <v>39677684.965000004</v>
          </cell>
          <cell r="L146">
            <v>21236673.789999999</v>
          </cell>
          <cell r="M146">
            <v>17607671.7586</v>
          </cell>
          <cell r="N146">
            <v>11483564597.66</v>
          </cell>
          <cell r="O146">
            <v>10197664192.334003</v>
          </cell>
          <cell r="P146">
            <v>725208704.65680003</v>
          </cell>
          <cell r="Q146">
            <v>105707705.31680001</v>
          </cell>
          <cell r="R146">
            <v>616158249.73640001</v>
          </cell>
          <cell r="S146">
            <v>11483564597.66</v>
          </cell>
          <cell r="T146">
            <v>10287488173.349806</v>
          </cell>
          <cell r="U146">
            <v>1433622218.1273999</v>
          </cell>
          <cell r="V146">
            <v>1293425099.329</v>
          </cell>
          <cell r="W146">
            <v>140044687.85999998</v>
          </cell>
          <cell r="BV146">
            <v>-439566384.72920001</v>
          </cell>
          <cell r="BZ146">
            <v>-439566384.72920001</v>
          </cell>
          <cell r="CC146" t="str">
            <v>7.10.16</v>
          </cell>
          <cell r="CK146">
            <v>16</v>
          </cell>
          <cell r="CL146" t="str">
            <v>16 Medio Ambiente y Recursos Naturales</v>
          </cell>
          <cell r="CS146">
            <v>16</v>
          </cell>
          <cell r="CT146" t="str">
            <v>P/B</v>
          </cell>
          <cell r="CV146" t="b">
            <v>0</v>
          </cell>
        </row>
        <row r="147">
          <cell r="A147">
            <v>145</v>
          </cell>
          <cell r="B147">
            <v>1</v>
          </cell>
          <cell r="F147" t="str">
            <v>IMTA</v>
          </cell>
          <cell r="I147">
            <v>228079591</v>
          </cell>
          <cell r="J147">
            <v>228079591</v>
          </cell>
          <cell r="K147">
            <v>16604192</v>
          </cell>
          <cell r="L147">
            <v>12684382.67</v>
          </cell>
          <cell r="M147">
            <v>3394061</v>
          </cell>
          <cell r="N147">
            <v>228079591</v>
          </cell>
          <cell r="O147">
            <v>228079591</v>
          </cell>
          <cell r="P147">
            <v>30491676</v>
          </cell>
          <cell r="Q147">
            <v>28129524.749999996</v>
          </cell>
          <cell r="R147">
            <v>2361161</v>
          </cell>
          <cell r="S147">
            <v>228079591</v>
          </cell>
          <cell r="T147">
            <v>228079591</v>
          </cell>
          <cell r="U147">
            <v>50713096</v>
          </cell>
          <cell r="V147">
            <v>42331461.010000005</v>
          </cell>
          <cell r="W147">
            <v>8373215.4200000009</v>
          </cell>
          <cell r="BV147">
            <v>0</v>
          </cell>
          <cell r="BZ147">
            <v>0</v>
          </cell>
          <cell r="CD147" t="str">
            <v>7.10.16.43</v>
          </cell>
          <cell r="CM147">
            <v>43</v>
          </cell>
          <cell r="CN147" t="str">
            <v>43 IMTA</v>
          </cell>
          <cell r="CS147">
            <v>16</v>
          </cell>
          <cell r="CT147" t="str">
            <v>B</v>
          </cell>
          <cell r="CV147" t="b">
            <v>0</v>
          </cell>
        </row>
        <row r="148">
          <cell r="A148">
            <v>146</v>
          </cell>
          <cell r="B148">
            <v>1</v>
          </cell>
          <cell r="F148" t="str">
            <v>Infraestructura Hidroagrícola</v>
          </cell>
          <cell r="I148">
            <v>6746264118.3200006</v>
          </cell>
          <cell r="J148">
            <v>6735122990.3200006</v>
          </cell>
          <cell r="K148">
            <v>12505291.970000001</v>
          </cell>
          <cell r="L148">
            <v>0</v>
          </cell>
          <cell r="M148">
            <v>12428733.41</v>
          </cell>
          <cell r="N148">
            <v>6746264118.3200006</v>
          </cell>
          <cell r="O148">
            <v>6562308525.9300003</v>
          </cell>
          <cell r="P148">
            <v>580063674.78200006</v>
          </cell>
          <cell r="Q148">
            <v>63745363.745200001</v>
          </cell>
          <cell r="R148">
            <v>513314831.70679998</v>
          </cell>
          <cell r="S148">
            <v>6746264118.3200006</v>
          </cell>
          <cell r="T148">
            <v>6668352882.8299999</v>
          </cell>
          <cell r="U148">
            <v>1115138913.4391999</v>
          </cell>
          <cell r="V148">
            <v>988573943.4211998</v>
          </cell>
          <cell r="W148">
            <v>126421446.21800001</v>
          </cell>
          <cell r="BV148">
            <v>-99999999.999999985</v>
          </cell>
          <cell r="BZ148">
            <v>-99999999.999999985</v>
          </cell>
          <cell r="CD148" t="str">
            <v>7.10.16.44</v>
          </cell>
          <cell r="CM148">
            <v>44</v>
          </cell>
          <cell r="CN148" t="str">
            <v>44 Infraestructura Hidroagrícola</v>
          </cell>
          <cell r="CS148">
            <v>16</v>
          </cell>
          <cell r="CT148" t="str">
            <v>P</v>
          </cell>
          <cell r="CV148" t="b">
            <v>0</v>
          </cell>
        </row>
        <row r="149">
          <cell r="A149">
            <v>147</v>
          </cell>
          <cell r="B149">
            <v>1</v>
          </cell>
          <cell r="F149" t="str">
            <v>Programa de perforación y equipamiento de pozos agrícolas en estados afectados con sequía</v>
          </cell>
          <cell r="I149">
            <v>113373282.68000001</v>
          </cell>
          <cell r="J149">
            <v>113373282.68000001</v>
          </cell>
          <cell r="K149">
            <v>0</v>
          </cell>
          <cell r="L149">
            <v>0</v>
          </cell>
          <cell r="M149">
            <v>0</v>
          </cell>
          <cell r="N149">
            <v>113373282.68000001</v>
          </cell>
          <cell r="O149">
            <v>113373282.68000001</v>
          </cell>
          <cell r="P149">
            <v>23391047.388</v>
          </cell>
          <cell r="Q149">
            <v>2009593.2848</v>
          </cell>
          <cell r="R149">
            <v>21381454.103200004</v>
          </cell>
          <cell r="S149">
            <v>113373282.68000001</v>
          </cell>
          <cell r="T149">
            <v>121373282.68000001</v>
          </cell>
          <cell r="U149">
            <v>34312819.690800004</v>
          </cell>
          <cell r="V149">
            <v>29062793.468799997</v>
          </cell>
          <cell r="W149">
            <v>5250026.2220000001</v>
          </cell>
          <cell r="BV149">
            <v>0</v>
          </cell>
          <cell r="BZ149">
            <v>0</v>
          </cell>
          <cell r="CD149" t="str">
            <v>7.10.16.45</v>
          </cell>
          <cell r="CM149">
            <v>45</v>
          </cell>
          <cell r="CN149" t="str">
            <v>45 Programa de perforación y equipamiento de pozos agrícolas en estados afectados con sequía</v>
          </cell>
          <cell r="CS149">
            <v>16</v>
          </cell>
          <cell r="CT149" t="str">
            <v>P</v>
          </cell>
          <cell r="CV149" t="b">
            <v>0</v>
          </cell>
        </row>
        <row r="150">
          <cell r="A150">
            <v>148</v>
          </cell>
          <cell r="B150">
            <v>1</v>
          </cell>
          <cell r="F150" t="str">
            <v>Programas Hidráulicos</v>
          </cell>
          <cell r="I150">
            <v>4395847605.6599998</v>
          </cell>
          <cell r="J150">
            <v>3640020534.276</v>
          </cell>
          <cell r="K150">
            <v>10568200.995000001</v>
          </cell>
          <cell r="L150">
            <v>8552291.120000001</v>
          </cell>
          <cell r="M150">
            <v>1784877.3486000001</v>
          </cell>
          <cell r="N150">
            <v>4395847605.6599998</v>
          </cell>
          <cell r="O150">
            <v>3293902792.724</v>
          </cell>
          <cell r="P150">
            <v>91262306.4868</v>
          </cell>
          <cell r="Q150">
            <v>11823223.536800001</v>
          </cell>
          <cell r="R150">
            <v>79100802.926399991</v>
          </cell>
          <cell r="S150">
            <v>4395847605.6599998</v>
          </cell>
          <cell r="T150">
            <v>3269682416.8397999</v>
          </cell>
          <cell r="U150">
            <v>233457388.99739999</v>
          </cell>
          <cell r="V150">
            <v>233456901.42899999</v>
          </cell>
          <cell r="W150">
            <v>0</v>
          </cell>
          <cell r="BV150">
            <v>-339566384.72920001</v>
          </cell>
          <cell r="BZ150">
            <v>-339566384.72920001</v>
          </cell>
          <cell r="CD150" t="str">
            <v>7.10.16.46</v>
          </cell>
          <cell r="CM150">
            <v>46</v>
          </cell>
          <cell r="CN150" t="str">
            <v>46 Programas Hidráulicos</v>
          </cell>
          <cell r="CS150">
            <v>16</v>
          </cell>
          <cell r="CT150" t="str">
            <v>B</v>
          </cell>
          <cell r="CV150" t="b">
            <v>0</v>
          </cell>
        </row>
        <row r="151">
          <cell r="A151">
            <v>149</v>
          </cell>
          <cell r="B151">
            <v>1</v>
          </cell>
          <cell r="E151" t="str">
            <v>Aportaciones Federales para Entidades Federativas y Municipios</v>
          </cell>
          <cell r="I151">
            <v>42766857233.616966</v>
          </cell>
          <cell r="J151">
            <v>42766857233.616966</v>
          </cell>
          <cell r="K151">
            <v>4081851564.9553471</v>
          </cell>
          <cell r="L151">
            <v>3943933441.382617</v>
          </cell>
          <cell r="M151">
            <v>137918123.57273006</v>
          </cell>
          <cell r="N151">
            <v>42766857233.616966</v>
          </cell>
          <cell r="O151">
            <v>42766857233.616966</v>
          </cell>
          <cell r="P151">
            <v>8163703129.9106941</v>
          </cell>
          <cell r="Q151">
            <v>8163703129.9106941</v>
          </cell>
          <cell r="R151">
            <v>0</v>
          </cell>
          <cell r="S151">
            <v>42766857233.616966</v>
          </cell>
          <cell r="T151">
            <v>42766857233.616966</v>
          </cell>
          <cell r="U151">
            <v>12245554694.866047</v>
          </cell>
          <cell r="V151">
            <v>12245554694.866047</v>
          </cell>
          <cell r="W151">
            <v>0</v>
          </cell>
          <cell r="BV151">
            <v>0</v>
          </cell>
          <cell r="BZ151">
            <v>0</v>
          </cell>
          <cell r="CC151" t="str">
            <v>7.10.33</v>
          </cell>
          <cell r="CK151">
            <v>33</v>
          </cell>
          <cell r="CL151" t="str">
            <v>33 Aportaciones Federales para Entidades Federativas y Municipios</v>
          </cell>
          <cell r="CS151">
            <v>33</v>
          </cell>
          <cell r="CT151" t="str">
            <v>B</v>
          </cell>
          <cell r="CV151" t="b">
            <v>0</v>
          </cell>
        </row>
        <row r="152">
          <cell r="A152">
            <v>150</v>
          </cell>
          <cell r="B152">
            <v>1</v>
          </cell>
          <cell r="F152" t="str">
            <v>Aportaciones Federales para Entidades Federativas y Municipios</v>
          </cell>
          <cell r="I152">
            <v>42766857233.616966</v>
          </cell>
          <cell r="J152">
            <v>42766857233.616966</v>
          </cell>
          <cell r="K152">
            <v>4081851564.9553471</v>
          </cell>
          <cell r="L152">
            <v>3943933441.382617</v>
          </cell>
          <cell r="M152">
            <v>137918123.57273006</v>
          </cell>
          <cell r="N152">
            <v>42766857233.616966</v>
          </cell>
          <cell r="O152">
            <v>42766857233.616966</v>
          </cell>
          <cell r="P152">
            <v>8163703129.9106941</v>
          </cell>
          <cell r="Q152">
            <v>8163703129.9106941</v>
          </cell>
          <cell r="R152">
            <v>0</v>
          </cell>
          <cell r="S152">
            <v>42766857233.616966</v>
          </cell>
          <cell r="T152">
            <v>42766857233.616966</v>
          </cell>
          <cell r="U152">
            <v>12245554694.866047</v>
          </cell>
          <cell r="V152">
            <v>12245554694.866047</v>
          </cell>
          <cell r="W152">
            <v>0</v>
          </cell>
          <cell r="BV152">
            <v>0</v>
          </cell>
          <cell r="BZ152">
            <v>0</v>
          </cell>
          <cell r="CD152" t="str">
            <v>7.10.33.47</v>
          </cell>
          <cell r="CM152">
            <v>47</v>
          </cell>
          <cell r="CN152" t="str">
            <v>47 Aportaciones Federales para Entidades Federativas y Municipios</v>
          </cell>
          <cell r="CS152">
            <v>33</v>
          </cell>
          <cell r="CT152" t="str">
            <v>B</v>
          </cell>
          <cell r="CV152" t="b">
            <v>0</v>
          </cell>
        </row>
        <row r="153">
          <cell r="A153">
            <v>151</v>
          </cell>
          <cell r="B153">
            <v>1</v>
          </cell>
          <cell r="C153" t="str">
            <v>Salud</v>
          </cell>
          <cell r="I153">
            <v>48189079471.852463</v>
          </cell>
          <cell r="J153">
            <v>48185164471.842461</v>
          </cell>
          <cell r="K153">
            <v>3432228382.9234757</v>
          </cell>
          <cell r="L153">
            <v>3428068846.7549758</v>
          </cell>
          <cell r="M153">
            <v>0</v>
          </cell>
          <cell r="N153">
            <v>48189079471.852463</v>
          </cell>
          <cell r="O153">
            <v>46951813718.726387</v>
          </cell>
          <cell r="P153">
            <v>9131561310.9143143</v>
          </cell>
          <cell r="Q153">
            <v>6767494612.0137787</v>
          </cell>
          <cell r="R153">
            <v>0</v>
          </cell>
          <cell r="S153">
            <v>48189079471.852463</v>
          </cell>
          <cell r="T153">
            <v>43663296603.874603</v>
          </cell>
          <cell r="U153">
            <v>9760853857.3698616</v>
          </cell>
          <cell r="V153">
            <v>9760771534.4309464</v>
          </cell>
          <cell r="W153">
            <v>257.82468752772002</v>
          </cell>
          <cell r="BV153">
            <v>-716785453.75999999</v>
          </cell>
          <cell r="BZ153">
            <v>-716785453.75999999</v>
          </cell>
          <cell r="CA153" t="str">
            <v>8</v>
          </cell>
          <cell r="CG153">
            <v>8</v>
          </cell>
          <cell r="CH153" t="str">
            <v>8. Salud</v>
          </cell>
          <cell r="CS153" t="str">
            <v>12,19</v>
          </cell>
          <cell r="CT153" t="str">
            <v>B</v>
          </cell>
          <cell r="CV153" t="b">
            <v>0</v>
          </cell>
        </row>
        <row r="154">
          <cell r="A154">
            <v>152</v>
          </cell>
          <cell r="B154">
            <v>1</v>
          </cell>
          <cell r="D154" t="str">
            <v>Programa de atención a las condiciones de salud en el medio rural</v>
          </cell>
          <cell r="I154">
            <v>48189079471.852463</v>
          </cell>
          <cell r="J154">
            <v>48185164471.842461</v>
          </cell>
          <cell r="K154">
            <v>3432228382.9234757</v>
          </cell>
          <cell r="L154">
            <v>3428068846.7549758</v>
          </cell>
          <cell r="M154">
            <v>0</v>
          </cell>
          <cell r="N154">
            <v>48189079471.852463</v>
          </cell>
          <cell r="O154">
            <v>46951813718.726387</v>
          </cell>
          <cell r="P154">
            <v>9131561310.9143143</v>
          </cell>
          <cell r="Q154">
            <v>6767494612.0137787</v>
          </cell>
          <cell r="R154">
            <v>0</v>
          </cell>
          <cell r="S154">
            <v>48189079471.852463</v>
          </cell>
          <cell r="T154">
            <v>43663296603.874603</v>
          </cell>
          <cell r="U154">
            <v>9760853857.3698616</v>
          </cell>
          <cell r="V154">
            <v>9760771534.4309464</v>
          </cell>
          <cell r="W154">
            <v>257.82468752772002</v>
          </cell>
          <cell r="BV154">
            <v>-716785453.75999999</v>
          </cell>
          <cell r="BZ154">
            <v>-716785453.75999999</v>
          </cell>
          <cell r="CB154" t="str">
            <v>8.11</v>
          </cell>
          <cell r="CI154">
            <v>11</v>
          </cell>
          <cell r="CJ154" t="str">
            <v>11. Programa de atención a las condiciones de salud en el medio rural</v>
          </cell>
          <cell r="CS154" t="str">
            <v>12,19</v>
          </cell>
          <cell r="CT154" t="str">
            <v>B</v>
          </cell>
          <cell r="CV154" t="b">
            <v>0</v>
          </cell>
        </row>
        <row r="155">
          <cell r="A155">
            <v>153</v>
          </cell>
          <cell r="B155">
            <v>1</v>
          </cell>
          <cell r="E155" t="str">
            <v>Salud</v>
          </cell>
          <cell r="I155">
            <v>37637779471.852463</v>
          </cell>
          <cell r="J155">
            <v>37633864471.842461</v>
          </cell>
          <cell r="K155">
            <v>2550568382.9234757</v>
          </cell>
          <cell r="L155">
            <v>2546408846.7549758</v>
          </cell>
          <cell r="M155">
            <v>0</v>
          </cell>
          <cell r="N155">
            <v>37637779471.852463</v>
          </cell>
          <cell r="O155">
            <v>36400513718.726387</v>
          </cell>
          <cell r="P155">
            <v>7602301310.9143133</v>
          </cell>
          <cell r="Q155">
            <v>5238234612.0137787</v>
          </cell>
          <cell r="R155">
            <v>0</v>
          </cell>
          <cell r="S155">
            <v>37637779471.852463</v>
          </cell>
          <cell r="T155">
            <v>33111996603.874611</v>
          </cell>
          <cell r="U155">
            <v>7474833857.3698626</v>
          </cell>
          <cell r="V155">
            <v>7474751534.4309492</v>
          </cell>
          <cell r="W155">
            <v>257.82468752772002</v>
          </cell>
          <cell r="BV155">
            <v>-716785453.75999999</v>
          </cell>
          <cell r="BZ155">
            <v>-716785453.75999999</v>
          </cell>
          <cell r="CC155" t="str">
            <v>8.11.12</v>
          </cell>
          <cell r="CK155">
            <v>12</v>
          </cell>
          <cell r="CL155" t="str">
            <v>12 Salud</v>
          </cell>
          <cell r="CS155">
            <v>12</v>
          </cell>
          <cell r="CT155" t="str">
            <v>B</v>
          </cell>
          <cell r="CV155" t="b">
            <v>0</v>
          </cell>
        </row>
        <row r="156">
          <cell r="A156">
            <v>154</v>
          </cell>
          <cell r="B156">
            <v>1</v>
          </cell>
          <cell r="F156" t="str">
            <v>Salud en población rural</v>
          </cell>
          <cell r="I156">
            <v>37637779471.852463</v>
          </cell>
          <cell r="J156">
            <v>37633864471.842461</v>
          </cell>
          <cell r="K156">
            <v>2550568382.9234757</v>
          </cell>
          <cell r="L156">
            <v>2546408846.7549758</v>
          </cell>
          <cell r="M156">
            <v>0</v>
          </cell>
          <cell r="N156">
            <v>37637779471.852463</v>
          </cell>
          <cell r="O156">
            <v>36400513718.726387</v>
          </cell>
          <cell r="P156">
            <v>7602301310.9143133</v>
          </cell>
          <cell r="Q156">
            <v>5238234612.0137787</v>
          </cell>
          <cell r="R156">
            <v>0</v>
          </cell>
          <cell r="S156">
            <v>37637779471.852463</v>
          </cell>
          <cell r="T156">
            <v>33111996603.874611</v>
          </cell>
          <cell r="U156">
            <v>7474833857.3698626</v>
          </cell>
          <cell r="V156">
            <v>7474751534.4309492</v>
          </cell>
          <cell r="W156">
            <v>257.82468752772002</v>
          </cell>
          <cell r="BV156">
            <v>-716785453.75999999</v>
          </cell>
          <cell r="BZ156">
            <v>-716785453.75999999</v>
          </cell>
          <cell r="CD156" t="str">
            <v>8.11.12.48</v>
          </cell>
          <cell r="CM156">
            <v>48</v>
          </cell>
          <cell r="CN156" t="str">
            <v>48 Salud en población rural</v>
          </cell>
          <cell r="CS156">
            <v>12</v>
          </cell>
          <cell r="CT156" t="str">
            <v>B</v>
          </cell>
          <cell r="CV156" t="b">
            <v>0</v>
          </cell>
        </row>
        <row r="157">
          <cell r="A157">
            <v>155</v>
          </cell>
          <cell r="B157">
            <v>1</v>
          </cell>
          <cell r="G157" t="str">
            <v>Desarrollo de Capacidades Salud</v>
          </cell>
          <cell r="I157">
            <v>534435730.89145905</v>
          </cell>
          <cell r="J157">
            <v>530520730.8814587</v>
          </cell>
          <cell r="K157">
            <v>4159536.1685000001</v>
          </cell>
          <cell r="L157">
            <v>0</v>
          </cell>
          <cell r="M157">
            <v>0</v>
          </cell>
          <cell r="N157">
            <v>534435730.89145905</v>
          </cell>
          <cell r="O157">
            <v>479402930.8814587</v>
          </cell>
          <cell r="P157">
            <v>51582052.540299147</v>
          </cell>
          <cell r="Q157">
            <v>49308355.520540021</v>
          </cell>
          <cell r="R157">
            <v>0</v>
          </cell>
          <cell r="S157">
            <v>534435730.89145905</v>
          </cell>
          <cell r="T157">
            <v>479402930.88145864</v>
          </cell>
          <cell r="U157">
            <v>51606088.531646594</v>
          </cell>
          <cell r="V157">
            <v>51523765.592732981</v>
          </cell>
          <cell r="W157">
            <v>257.82468752772002</v>
          </cell>
          <cell r="BV157">
            <v>-50000000</v>
          </cell>
          <cell r="BZ157">
            <v>-50000000</v>
          </cell>
          <cell r="CE157" t="str">
            <v>8.11.12.48.60</v>
          </cell>
          <cell r="CO157">
            <v>60</v>
          </cell>
          <cell r="CP157" t="str">
            <v>60 Desarrollo de Capacidades Salud</v>
          </cell>
          <cell r="CS157">
            <v>12</v>
          </cell>
          <cell r="CT157" t="str">
            <v>B</v>
          </cell>
          <cell r="CV157" t="b">
            <v>0</v>
          </cell>
        </row>
        <row r="158">
          <cell r="A158">
            <v>156</v>
          </cell>
          <cell r="B158">
            <v>1</v>
          </cell>
          <cell r="G158" t="str">
            <v>Sistema de Protección Social en Salud (SPSS)</v>
          </cell>
          <cell r="I158">
            <v>37103343740.960999</v>
          </cell>
          <cell r="J158">
            <v>37103343740.960999</v>
          </cell>
          <cell r="K158">
            <v>2546408846.7549758</v>
          </cell>
          <cell r="L158">
            <v>2546408846.7549758</v>
          </cell>
          <cell r="M158">
            <v>0</v>
          </cell>
          <cell r="N158">
            <v>37103343740.960999</v>
          </cell>
          <cell r="O158">
            <v>35921110787.844925</v>
          </cell>
          <cell r="P158">
            <v>7550719258.3740139</v>
          </cell>
          <cell r="Q158">
            <v>5188926256.4932384</v>
          </cell>
          <cell r="R158">
            <v>0</v>
          </cell>
          <cell r="S158">
            <v>37103343740.960999</v>
          </cell>
          <cell r="T158">
            <v>32632593672.993149</v>
          </cell>
          <cell r="U158">
            <v>7423227768.8382158</v>
          </cell>
          <cell r="V158">
            <v>7423227768.8382158</v>
          </cell>
          <cell r="W158">
            <v>0</v>
          </cell>
          <cell r="BV158">
            <v>-666785453.75999999</v>
          </cell>
          <cell r="BZ158">
            <v>-666785453.75999999</v>
          </cell>
          <cell r="CE158" t="str">
            <v>8.11.12.48.61</v>
          </cell>
          <cell r="CO158">
            <v>61</v>
          </cell>
          <cell r="CP158" t="str">
            <v>61 Sistema de Protección Social en Salud (SPSS)</v>
          </cell>
          <cell r="CS158">
            <v>12</v>
          </cell>
          <cell r="CT158" t="str">
            <v>B</v>
          </cell>
          <cell r="CV158" t="b">
            <v>0</v>
          </cell>
        </row>
        <row r="159">
          <cell r="A159">
            <v>157</v>
          </cell>
          <cell r="B159">
            <v>1</v>
          </cell>
          <cell r="H159" t="str">
            <v>PROSPERA Salud</v>
          </cell>
          <cell r="I159">
            <v>5142443580.5765953</v>
          </cell>
          <cell r="J159">
            <v>5142443580.5765953</v>
          </cell>
          <cell r="K159">
            <v>0</v>
          </cell>
          <cell r="L159">
            <v>0</v>
          </cell>
          <cell r="M159">
            <v>0</v>
          </cell>
          <cell r="N159">
            <v>5142443580.5765953</v>
          </cell>
          <cell r="O159">
            <v>4626996081.2205276</v>
          </cell>
          <cell r="P159">
            <v>35005068.164634958</v>
          </cell>
          <cell r="Q159">
            <v>34998666.360464342</v>
          </cell>
          <cell r="R159">
            <v>0</v>
          </cell>
          <cell r="S159">
            <v>5142443580.5765953</v>
          </cell>
          <cell r="T159">
            <v>4626996081.2205276</v>
          </cell>
          <cell r="U159">
            <v>35287010.441695146</v>
          </cell>
          <cell r="V159">
            <v>35287010.441695146</v>
          </cell>
          <cell r="W159">
            <v>0</v>
          </cell>
          <cell r="BV159">
            <v>0</v>
          </cell>
          <cell r="BZ159">
            <v>0</v>
          </cell>
          <cell r="CF159" t="str">
            <v>8.11.12.48.61.1</v>
          </cell>
          <cell r="CQ159">
            <v>1</v>
          </cell>
          <cell r="CR159" t="str">
            <v>1 PROSPERA Salud</v>
          </cell>
          <cell r="CS159">
            <v>12</v>
          </cell>
          <cell r="CT159" t="str">
            <v>B</v>
          </cell>
          <cell r="CV159" t="b">
            <v>0</v>
          </cell>
        </row>
        <row r="160">
          <cell r="A160">
            <v>158</v>
          </cell>
          <cell r="B160">
            <v>1</v>
          </cell>
          <cell r="H160" t="str">
            <v>Seguro Médico Siglo XXI</v>
          </cell>
          <cell r="I160">
            <v>2016758741.3038726</v>
          </cell>
          <cell r="J160">
            <v>2016758741.3038726</v>
          </cell>
          <cell r="K160">
            <v>0</v>
          </cell>
          <cell r="L160">
            <v>0</v>
          </cell>
          <cell r="M160">
            <v>0</v>
          </cell>
          <cell r="N160">
            <v>2016758741.3038726</v>
          </cell>
          <cell r="O160">
            <v>1349973287.5438724</v>
          </cell>
          <cell r="P160">
            <v>12657592.774033198</v>
          </cell>
          <cell r="Q160">
            <v>12657592.774033198</v>
          </cell>
          <cell r="R160">
            <v>0</v>
          </cell>
          <cell r="S160">
            <v>2016758741.3038726</v>
          </cell>
          <cell r="T160">
            <v>1349973287.5438724</v>
          </cell>
          <cell r="U160">
            <v>74869646.826405898</v>
          </cell>
          <cell r="V160">
            <v>74869646.826405898</v>
          </cell>
          <cell r="W160">
            <v>0</v>
          </cell>
          <cell r="BV160">
            <v>-666785453.75999999</v>
          </cell>
          <cell r="BZ160">
            <v>-666785453.75999999</v>
          </cell>
          <cell r="CF160" t="str">
            <v>8.11.12.48.61.2</v>
          </cell>
          <cell r="CQ160">
            <v>2</v>
          </cell>
          <cell r="CR160" t="str">
            <v>2 Seguro Médico Siglo XXI</v>
          </cell>
          <cell r="CS160">
            <v>12</v>
          </cell>
          <cell r="CT160" t="str">
            <v>B</v>
          </cell>
          <cell r="CV160" t="b">
            <v>0</v>
          </cell>
        </row>
        <row r="161">
          <cell r="A161">
            <v>159</v>
          </cell>
          <cell r="B161">
            <v>1</v>
          </cell>
          <cell r="H161" t="str">
            <v>Seguro Popular</v>
          </cell>
          <cell r="I161">
            <v>29944141419.080532</v>
          </cell>
          <cell r="J161">
            <v>29944141419.080532</v>
          </cell>
          <cell r="K161">
            <v>2546408846.7549758</v>
          </cell>
          <cell r="L161">
            <v>2546408846.7549758</v>
          </cell>
          <cell r="M161">
            <v>0</v>
          </cell>
          <cell r="N161">
            <v>29944141419.080532</v>
          </cell>
          <cell r="O161">
            <v>29944141419.080528</v>
          </cell>
          <cell r="P161">
            <v>7503056597.4353456</v>
          </cell>
          <cell r="Q161">
            <v>5141269997.3587408</v>
          </cell>
          <cell r="R161">
            <v>0</v>
          </cell>
          <cell r="S161">
            <v>29944141419.080532</v>
          </cell>
          <cell r="T161">
            <v>26655624304.228748</v>
          </cell>
          <cell r="U161">
            <v>7313071111.5701151</v>
          </cell>
          <cell r="V161">
            <v>7313071111.5701151</v>
          </cell>
          <cell r="W161">
            <v>0</v>
          </cell>
          <cell r="BV161">
            <v>0</v>
          </cell>
          <cell r="BZ161">
            <v>0</v>
          </cell>
          <cell r="CF161" t="str">
            <v>8.11.12.48.61.3</v>
          </cell>
          <cell r="CQ161">
            <v>3</v>
          </cell>
          <cell r="CR161" t="str">
            <v>3 Seguro Popular</v>
          </cell>
          <cell r="CS161">
            <v>12</v>
          </cell>
          <cell r="CT161" t="str">
            <v>B</v>
          </cell>
          <cell r="CV161" t="b">
            <v>0</v>
          </cell>
        </row>
        <row r="162">
          <cell r="A162">
            <v>160</v>
          </cell>
          <cell r="B162">
            <v>1</v>
          </cell>
          <cell r="E162" t="str">
            <v>Aportaciones a Seguridad Social</v>
          </cell>
          <cell r="I162">
            <v>10551300000</v>
          </cell>
          <cell r="J162">
            <v>10551300000</v>
          </cell>
          <cell r="K162">
            <v>881660000</v>
          </cell>
          <cell r="L162">
            <v>881660000</v>
          </cell>
          <cell r="M162">
            <v>0</v>
          </cell>
          <cell r="N162">
            <v>10551300000</v>
          </cell>
          <cell r="O162">
            <v>10551300000</v>
          </cell>
          <cell r="P162">
            <v>1529260000</v>
          </cell>
          <cell r="Q162">
            <v>1529260000</v>
          </cell>
          <cell r="R162">
            <v>0</v>
          </cell>
          <cell r="S162">
            <v>10551300000</v>
          </cell>
          <cell r="T162">
            <v>10551300000</v>
          </cell>
          <cell r="U162">
            <v>2286020000</v>
          </cell>
          <cell r="V162">
            <v>2286020000</v>
          </cell>
          <cell r="W162">
            <v>0</v>
          </cell>
          <cell r="BV162">
            <v>0</v>
          </cell>
          <cell r="BZ162">
            <v>0</v>
          </cell>
          <cell r="CC162" t="str">
            <v>8.11.19</v>
          </cell>
          <cell r="CK162">
            <v>19</v>
          </cell>
          <cell r="CL162" t="str">
            <v>19 Aportaciones a Seguridad Social</v>
          </cell>
          <cell r="CS162">
            <v>19</v>
          </cell>
          <cell r="CT162" t="str">
            <v>B</v>
          </cell>
          <cell r="CV162" t="b">
            <v>0</v>
          </cell>
        </row>
        <row r="163">
          <cell r="A163">
            <v>161</v>
          </cell>
          <cell r="B163">
            <v>1</v>
          </cell>
          <cell r="F163" t="str">
            <v>IMSS-PROSPERA</v>
          </cell>
          <cell r="I163">
            <v>10201300000</v>
          </cell>
          <cell r="J163">
            <v>10201300000</v>
          </cell>
          <cell r="K163">
            <v>881660000</v>
          </cell>
          <cell r="L163">
            <v>881660000</v>
          </cell>
          <cell r="M163">
            <v>0</v>
          </cell>
          <cell r="N163">
            <v>10201300000</v>
          </cell>
          <cell r="O163">
            <v>10201300000</v>
          </cell>
          <cell r="P163">
            <v>1529260000</v>
          </cell>
          <cell r="Q163">
            <v>1529260000</v>
          </cell>
          <cell r="R163">
            <v>0</v>
          </cell>
          <cell r="S163">
            <v>10201300000</v>
          </cell>
          <cell r="T163">
            <v>10201300000</v>
          </cell>
          <cell r="U163">
            <v>2286020000</v>
          </cell>
          <cell r="V163">
            <v>2286020000</v>
          </cell>
          <cell r="W163">
            <v>0</v>
          </cell>
          <cell r="BV163">
            <v>0</v>
          </cell>
          <cell r="BZ163">
            <v>0</v>
          </cell>
          <cell r="CD163" t="str">
            <v>8.11.19.49</v>
          </cell>
          <cell r="CM163">
            <v>49</v>
          </cell>
          <cell r="CN163" t="str">
            <v>49 IMSS-PROSPERA</v>
          </cell>
          <cell r="CS163">
            <v>19</v>
          </cell>
          <cell r="CT163" t="str">
            <v>B</v>
          </cell>
          <cell r="CV163" t="b">
            <v>0</v>
          </cell>
        </row>
        <row r="164">
          <cell r="A164">
            <v>162</v>
          </cell>
          <cell r="B164">
            <v>1</v>
          </cell>
          <cell r="F164" t="str">
            <v>Seguridad Social Cañeros</v>
          </cell>
          <cell r="I164">
            <v>350000000</v>
          </cell>
          <cell r="J164">
            <v>350000000</v>
          </cell>
          <cell r="K164">
            <v>0</v>
          </cell>
          <cell r="L164">
            <v>0</v>
          </cell>
          <cell r="M164">
            <v>0</v>
          </cell>
          <cell r="N164">
            <v>350000000</v>
          </cell>
          <cell r="O164">
            <v>350000000</v>
          </cell>
          <cell r="P164">
            <v>0</v>
          </cell>
          <cell r="Q164">
            <v>0</v>
          </cell>
          <cell r="R164">
            <v>0</v>
          </cell>
          <cell r="S164">
            <v>350000000</v>
          </cell>
          <cell r="T164">
            <v>350000000</v>
          </cell>
          <cell r="U164">
            <v>0</v>
          </cell>
          <cell r="V164">
            <v>0</v>
          </cell>
          <cell r="W164">
            <v>0</v>
          </cell>
          <cell r="BV164">
            <v>0</v>
          </cell>
          <cell r="BZ164">
            <v>0</v>
          </cell>
          <cell r="CD164" t="str">
            <v>8.11.19.50</v>
          </cell>
          <cell r="CM164">
            <v>50</v>
          </cell>
          <cell r="CN164" t="str">
            <v>50 Seguridad Social Cañeros</v>
          </cell>
          <cell r="CS164">
            <v>19</v>
          </cell>
          <cell r="CT164" t="str">
            <v>B</v>
          </cell>
          <cell r="CV164" t="b">
            <v>0</v>
          </cell>
        </row>
        <row r="165">
          <cell r="A165">
            <v>163</v>
          </cell>
          <cell r="B165">
            <v>1</v>
          </cell>
          <cell r="C165" t="str">
            <v>Agraria</v>
          </cell>
          <cell r="I165">
            <v>1047691875</v>
          </cell>
          <cell r="J165">
            <v>1042917984.61</v>
          </cell>
          <cell r="K165">
            <v>5785020.1900000004</v>
          </cell>
          <cell r="L165">
            <v>3969988.2</v>
          </cell>
          <cell r="M165">
            <v>972.71</v>
          </cell>
          <cell r="N165">
            <v>1047691875</v>
          </cell>
          <cell r="O165">
            <v>1042917984.61</v>
          </cell>
          <cell r="P165">
            <v>62938734.839999989</v>
          </cell>
          <cell r="Q165">
            <v>46765000.859999992</v>
          </cell>
          <cell r="R165">
            <v>14785351.390000001</v>
          </cell>
          <cell r="S165">
            <v>1047691875</v>
          </cell>
          <cell r="T165">
            <v>1151351605.5900002</v>
          </cell>
          <cell r="U165">
            <v>346717235.89999998</v>
          </cell>
          <cell r="V165">
            <v>344951589.17000002</v>
          </cell>
          <cell r="W165">
            <v>1765646.73</v>
          </cell>
          <cell r="BV165">
            <v>0</v>
          </cell>
          <cell r="BZ165">
            <v>0</v>
          </cell>
          <cell r="CA165" t="str">
            <v>9</v>
          </cell>
          <cell r="CG165">
            <v>9</v>
          </cell>
          <cell r="CH165" t="str">
            <v>9. Agraria</v>
          </cell>
          <cell r="CS165">
            <v>15</v>
          </cell>
          <cell r="CT165" t="str">
            <v>P</v>
          </cell>
          <cell r="CV165" t="b">
            <v>0</v>
          </cell>
        </row>
        <row r="166">
          <cell r="A166">
            <v>164</v>
          </cell>
          <cell r="B166">
            <v>1</v>
          </cell>
          <cell r="D166" t="str">
            <v>Programa para la atención de aspectos agrarios</v>
          </cell>
          <cell r="I166">
            <v>1047691875</v>
          </cell>
          <cell r="J166">
            <v>1042917984.61</v>
          </cell>
          <cell r="K166">
            <v>5785020.1900000004</v>
          </cell>
          <cell r="L166">
            <v>3969988.2</v>
          </cell>
          <cell r="M166">
            <v>972.71</v>
          </cell>
          <cell r="N166">
            <v>1047691875</v>
          </cell>
          <cell r="O166">
            <v>1042917984.61</v>
          </cell>
          <cell r="P166">
            <v>62938734.839999989</v>
          </cell>
          <cell r="Q166">
            <v>46765000.859999992</v>
          </cell>
          <cell r="R166">
            <v>14785351.390000001</v>
          </cell>
          <cell r="S166">
            <v>1047691875</v>
          </cell>
          <cell r="T166">
            <v>1151351605.5900002</v>
          </cell>
          <cell r="U166">
            <v>346717235.89999998</v>
          </cell>
          <cell r="V166">
            <v>344951589.17000002</v>
          </cell>
          <cell r="W166">
            <v>1765646.73</v>
          </cell>
          <cell r="BV166">
            <v>0</v>
          </cell>
          <cell r="BZ166">
            <v>0</v>
          </cell>
          <cell r="CB166" t="str">
            <v>9.12</v>
          </cell>
          <cell r="CI166">
            <v>12</v>
          </cell>
          <cell r="CJ166" t="str">
            <v>12. Programa para la atención de aspectos agrarios</v>
          </cell>
          <cell r="CS166">
            <v>15</v>
          </cell>
          <cell r="CT166" t="str">
            <v>P</v>
          </cell>
          <cell r="CV166" t="b">
            <v>0</v>
          </cell>
        </row>
        <row r="167">
          <cell r="A167">
            <v>165</v>
          </cell>
          <cell r="B167">
            <v>1</v>
          </cell>
          <cell r="E167" t="str">
            <v>Desarrollo Agrario, Territorial y Urbano</v>
          </cell>
          <cell r="I167">
            <v>1047691875</v>
          </cell>
          <cell r="J167">
            <v>1042917984.61</v>
          </cell>
          <cell r="K167">
            <v>5785020.1900000004</v>
          </cell>
          <cell r="L167">
            <v>3969988.2</v>
          </cell>
          <cell r="M167">
            <v>972.71</v>
          </cell>
          <cell r="N167">
            <v>1047691875</v>
          </cell>
          <cell r="O167">
            <v>1042917984.61</v>
          </cell>
          <cell r="P167">
            <v>62938734.839999989</v>
          </cell>
          <cell r="Q167">
            <v>46765000.859999992</v>
          </cell>
          <cell r="R167">
            <v>14785351.390000001</v>
          </cell>
          <cell r="S167">
            <v>1047691875</v>
          </cell>
          <cell r="T167">
            <v>1151351605.5900002</v>
          </cell>
          <cell r="U167">
            <v>346717235.89999998</v>
          </cell>
          <cell r="V167">
            <v>344951589.17000002</v>
          </cell>
          <cell r="W167">
            <v>1765646.73</v>
          </cell>
          <cell r="BV167">
            <v>0</v>
          </cell>
          <cell r="BZ167">
            <v>0</v>
          </cell>
          <cell r="CC167" t="str">
            <v>9.12.15</v>
          </cell>
          <cell r="CK167">
            <v>15</v>
          </cell>
          <cell r="CL167" t="str">
            <v>15 Desarrollo Agrario, Territorial y Urbano</v>
          </cell>
          <cell r="CS167">
            <v>15</v>
          </cell>
          <cell r="CT167" t="str">
            <v>P</v>
          </cell>
          <cell r="CV167" t="b">
            <v>0</v>
          </cell>
        </row>
        <row r="168">
          <cell r="A168">
            <v>166</v>
          </cell>
          <cell r="B168">
            <v>1</v>
          </cell>
          <cell r="F168" t="str">
            <v>Atención de aspectos agrarios</v>
          </cell>
          <cell r="I168">
            <v>1047691875</v>
          </cell>
          <cell r="J168">
            <v>1042917984.61</v>
          </cell>
          <cell r="K168">
            <v>5785020.1900000004</v>
          </cell>
          <cell r="L168">
            <v>3969988.2</v>
          </cell>
          <cell r="M168">
            <v>972.71</v>
          </cell>
          <cell r="N168">
            <v>1047691875</v>
          </cell>
          <cell r="O168">
            <v>1042917984.61</v>
          </cell>
          <cell r="P168">
            <v>62938734.839999989</v>
          </cell>
          <cell r="Q168">
            <v>46765000.859999992</v>
          </cell>
          <cell r="R168">
            <v>14785351.390000001</v>
          </cell>
          <cell r="S168">
            <v>1047691875</v>
          </cell>
          <cell r="T168">
            <v>1151351605.5900002</v>
          </cell>
          <cell r="U168">
            <v>346717235.89999998</v>
          </cell>
          <cell r="V168">
            <v>344951589.17000002</v>
          </cell>
          <cell r="W168">
            <v>1765646.73</v>
          </cell>
          <cell r="BV168">
            <v>0</v>
          </cell>
          <cell r="BZ168">
            <v>0</v>
          </cell>
          <cell r="CD168" t="str">
            <v>9.12.15.51</v>
          </cell>
          <cell r="CM168">
            <v>51</v>
          </cell>
          <cell r="CN168" t="str">
            <v>51 Atención de aspectos agrarios</v>
          </cell>
          <cell r="CS168">
            <v>15</v>
          </cell>
          <cell r="CT168" t="str">
            <v>P</v>
          </cell>
          <cell r="CV168" t="b">
            <v>0</v>
          </cell>
        </row>
        <row r="169">
          <cell r="A169">
            <v>167</v>
          </cell>
          <cell r="B169">
            <v>1</v>
          </cell>
          <cell r="G169" t="str">
            <v>Archivo General Agrario</v>
          </cell>
          <cell r="I169">
            <v>184592390</v>
          </cell>
          <cell r="J169">
            <v>183392390</v>
          </cell>
          <cell r="K169">
            <v>200582.25</v>
          </cell>
          <cell r="L169">
            <v>116151.25</v>
          </cell>
          <cell r="M169">
            <v>0</v>
          </cell>
          <cell r="N169">
            <v>184592390</v>
          </cell>
          <cell r="O169">
            <v>183392390</v>
          </cell>
          <cell r="P169">
            <v>6862914.0099999998</v>
          </cell>
          <cell r="Q169">
            <v>5360065.99</v>
          </cell>
          <cell r="R169">
            <v>118227.43</v>
          </cell>
          <cell r="S169">
            <v>184592390</v>
          </cell>
          <cell r="T169">
            <v>183392390</v>
          </cell>
          <cell r="U169">
            <v>28183220.029999997</v>
          </cell>
          <cell r="V169">
            <v>27865813.66</v>
          </cell>
          <cell r="W169">
            <v>317406.37</v>
          </cell>
          <cell r="BV169">
            <v>0</v>
          </cell>
          <cell r="BZ169">
            <v>0</v>
          </cell>
          <cell r="CE169" t="str">
            <v>9.12.15.51.62</v>
          </cell>
          <cell r="CO169">
            <v>62</v>
          </cell>
          <cell r="CP169" t="str">
            <v>62 Archivo General Agrario</v>
          </cell>
          <cell r="CS169">
            <v>15</v>
          </cell>
          <cell r="CT169" t="str">
            <v>P</v>
          </cell>
          <cell r="CV169" t="b">
            <v>0</v>
          </cell>
        </row>
        <row r="170">
          <cell r="A170">
            <v>168</v>
          </cell>
          <cell r="B170">
            <v>1</v>
          </cell>
          <cell r="G170" t="str">
            <v>Conflictos Agrarios y Obligaciones Jurídicas</v>
          </cell>
          <cell r="I170">
            <v>548081700</v>
          </cell>
          <cell r="J170">
            <v>544507809.61000001</v>
          </cell>
          <cell r="K170">
            <v>0</v>
          </cell>
          <cell r="L170">
            <v>0</v>
          </cell>
          <cell r="M170">
            <v>0</v>
          </cell>
          <cell r="N170">
            <v>548081700</v>
          </cell>
          <cell r="O170">
            <v>544507809.61000001</v>
          </cell>
          <cell r="P170">
            <v>43217907.969999999</v>
          </cell>
          <cell r="Q170">
            <v>28879415.670000002</v>
          </cell>
          <cell r="R170">
            <v>14338492.300000001</v>
          </cell>
          <cell r="S170">
            <v>548081700</v>
          </cell>
          <cell r="T170">
            <v>652941430.59000003</v>
          </cell>
          <cell r="U170">
            <v>291983355.01999998</v>
          </cell>
          <cell r="V170">
            <v>291983355.01999998</v>
          </cell>
          <cell r="W170">
            <v>0</v>
          </cell>
          <cell r="BV170">
            <v>0</v>
          </cell>
          <cell r="BZ170">
            <v>0</v>
          </cell>
          <cell r="CE170" t="str">
            <v>9.12.15.51.63</v>
          </cell>
          <cell r="CO170">
            <v>63</v>
          </cell>
          <cell r="CP170" t="str">
            <v>63 Conflictos Agrarios y Obligaciones Jurídicas</v>
          </cell>
          <cell r="CS170">
            <v>15</v>
          </cell>
          <cell r="CT170" t="str">
            <v>P</v>
          </cell>
          <cell r="CV170" t="b">
            <v>0</v>
          </cell>
        </row>
        <row r="171">
          <cell r="A171">
            <v>169</v>
          </cell>
          <cell r="B171">
            <v>1</v>
          </cell>
          <cell r="G171" t="str">
            <v>Regularización y Registro de Actos Jurídicos Agrarios</v>
          </cell>
          <cell r="I171">
            <v>315017785</v>
          </cell>
          <cell r="J171">
            <v>315017785</v>
          </cell>
          <cell r="K171">
            <v>5584437.9400000004</v>
          </cell>
          <cell r="L171">
            <v>3853836.95</v>
          </cell>
          <cell r="M171">
            <v>972.71</v>
          </cell>
          <cell r="N171">
            <v>315017785</v>
          </cell>
          <cell r="O171">
            <v>315017785</v>
          </cell>
          <cell r="P171">
            <v>12857912.859999999</v>
          </cell>
          <cell r="Q171">
            <v>12525519.199999999</v>
          </cell>
          <cell r="R171">
            <v>328631.66000000003</v>
          </cell>
          <cell r="S171">
            <v>315017785</v>
          </cell>
          <cell r="T171">
            <v>315017785</v>
          </cell>
          <cell r="U171">
            <v>26550660.850000001</v>
          </cell>
          <cell r="V171">
            <v>25102420.490000002</v>
          </cell>
          <cell r="W171">
            <v>1448240.3599999999</v>
          </cell>
          <cell r="BV171">
            <v>0</v>
          </cell>
          <cell r="BZ171">
            <v>0</v>
          </cell>
          <cell r="CE171" t="str">
            <v>9.12.15.51.64</v>
          </cell>
          <cell r="CO171">
            <v>64</v>
          </cell>
          <cell r="CP171" t="str">
            <v>64 Regularización y Registro de Actos Jurídicos Agrarios</v>
          </cell>
          <cell r="CS171">
            <v>15</v>
          </cell>
          <cell r="CT171" t="str">
            <v>P</v>
          </cell>
          <cell r="CV171" t="b">
            <v>0</v>
          </cell>
        </row>
        <row r="172">
          <cell r="A172">
            <v>170</v>
          </cell>
          <cell r="B172">
            <v>1</v>
          </cell>
          <cell r="C172" t="str">
            <v>Administrativa</v>
          </cell>
          <cell r="I172">
            <v>10200438524</v>
          </cell>
          <cell r="J172">
            <v>10198522253.110008</v>
          </cell>
          <cell r="K172">
            <v>1007522642.5300004</v>
          </cell>
          <cell r="L172">
            <v>738537750.02000022</v>
          </cell>
          <cell r="M172">
            <v>90869059.620000079</v>
          </cell>
          <cell r="N172">
            <v>10200438524</v>
          </cell>
          <cell r="O172">
            <v>10198389117.729986</v>
          </cell>
          <cell r="P172">
            <v>1909129440.0700076</v>
          </cell>
          <cell r="Q172">
            <v>1620810475.0500021</v>
          </cell>
          <cell r="R172">
            <v>136043641.14000013</v>
          </cell>
          <cell r="S172">
            <v>10200438524</v>
          </cell>
          <cell r="T172">
            <v>10657885257.099968</v>
          </cell>
          <cell r="U172">
            <v>3162980819.8900185</v>
          </cell>
          <cell r="V172">
            <v>2924841519.4000139</v>
          </cell>
          <cell r="W172">
            <v>139345662.22000003</v>
          </cell>
          <cell r="BV172">
            <v>0</v>
          </cell>
          <cell r="BZ172">
            <v>0</v>
          </cell>
          <cell r="CA172" t="str">
            <v>10</v>
          </cell>
          <cell r="CG172">
            <v>10</v>
          </cell>
          <cell r="CH172" t="str">
            <v>10. Administrativa</v>
          </cell>
          <cell r="CS172" t="str">
            <v>8,15,31</v>
          </cell>
          <cell r="CT172" t="str">
            <v>P</v>
          </cell>
          <cell r="CV172" t="b">
            <v>0</v>
          </cell>
        </row>
        <row r="173">
          <cell r="A173">
            <v>171</v>
          </cell>
          <cell r="B173">
            <v>1</v>
          </cell>
          <cell r="D173" t="str">
            <v>Gasto Administrativo</v>
          </cell>
          <cell r="I173">
            <v>10200438524</v>
          </cell>
          <cell r="J173">
            <v>10198522253.110008</v>
          </cell>
          <cell r="K173">
            <v>1007522642.5300004</v>
          </cell>
          <cell r="L173">
            <v>738537750.02000022</v>
          </cell>
          <cell r="M173">
            <v>90869059.620000079</v>
          </cell>
          <cell r="N173">
            <v>10200438524</v>
          </cell>
          <cell r="O173">
            <v>10198389117.729986</v>
          </cell>
          <cell r="P173">
            <v>1909129440.0700076</v>
          </cell>
          <cell r="Q173">
            <v>1620810475.0500021</v>
          </cell>
          <cell r="R173">
            <v>136043641.14000013</v>
          </cell>
          <cell r="S173">
            <v>10200438524</v>
          </cell>
          <cell r="T173">
            <v>10657885257.099968</v>
          </cell>
          <cell r="U173">
            <v>3162980819.8900185</v>
          </cell>
          <cell r="V173">
            <v>2924841519.4000139</v>
          </cell>
          <cell r="W173">
            <v>139345662.22000003</v>
          </cell>
          <cell r="BV173">
            <v>0</v>
          </cell>
          <cell r="BZ173">
            <v>0</v>
          </cell>
          <cell r="CB173" t="str">
            <v>10.13</v>
          </cell>
          <cell r="CI173">
            <v>13</v>
          </cell>
          <cell r="CJ173" t="str">
            <v>13. Gasto Administrativo</v>
          </cell>
          <cell r="CS173" t="str">
            <v>8,15,31</v>
          </cell>
          <cell r="CT173" t="str">
            <v>P</v>
          </cell>
          <cell r="CV173" t="b">
            <v>0</v>
          </cell>
        </row>
        <row r="174">
          <cell r="A174">
            <v>172</v>
          </cell>
          <cell r="B174">
            <v>1</v>
          </cell>
          <cell r="E174" t="str">
            <v>Agricultura, Ganadería, Desarrollo Rural, Pesca y Alimentación</v>
          </cell>
          <cell r="I174">
            <v>7153614350</v>
          </cell>
          <cell r="J174">
            <v>7153614350.0000038</v>
          </cell>
          <cell r="K174">
            <v>759892984.14000034</v>
          </cell>
          <cell r="L174">
            <v>538612965.22999978</v>
          </cell>
          <cell r="M174">
            <v>83855610.550000027</v>
          </cell>
          <cell r="N174">
            <v>7153614350</v>
          </cell>
          <cell r="O174">
            <v>7153356884.0000038</v>
          </cell>
          <cell r="P174">
            <v>1430848103.5400002</v>
          </cell>
          <cell r="Q174">
            <v>1199980543.51</v>
          </cell>
          <cell r="R174">
            <v>127088496.55000006</v>
          </cell>
          <cell r="S174">
            <v>7153614350</v>
          </cell>
          <cell r="T174">
            <v>7566366355.0200062</v>
          </cell>
          <cell r="U174">
            <v>2408027088.4599996</v>
          </cell>
          <cell r="V174">
            <v>2234102653.1800008</v>
          </cell>
          <cell r="W174">
            <v>122730554.71000001</v>
          </cell>
          <cell r="BV174">
            <v>0</v>
          </cell>
          <cell r="BZ174">
            <v>0</v>
          </cell>
          <cell r="CC174" t="str">
            <v>10.13.8</v>
          </cell>
          <cell r="CK174">
            <v>8</v>
          </cell>
          <cell r="CL174" t="str">
            <v>8 Agricultura, Ganadería, Desarrollo Rural, Pesca y Alimentación</v>
          </cell>
          <cell r="CS174">
            <v>8</v>
          </cell>
          <cell r="CT174" t="str">
            <v>P</v>
          </cell>
          <cell r="CV174" t="b">
            <v>0</v>
          </cell>
        </row>
        <row r="175">
          <cell r="A175">
            <v>173</v>
          </cell>
          <cell r="B175">
            <v>1</v>
          </cell>
          <cell r="F175" t="str">
            <v>ASERCA</v>
          </cell>
          <cell r="I175">
            <v>184198034</v>
          </cell>
          <cell r="J175">
            <v>184198034</v>
          </cell>
          <cell r="K175">
            <v>27769653</v>
          </cell>
          <cell r="L175">
            <v>15428225.17</v>
          </cell>
          <cell r="M175">
            <v>1405287.6400000001</v>
          </cell>
          <cell r="N175">
            <v>184198034</v>
          </cell>
          <cell r="O175">
            <v>184198034</v>
          </cell>
          <cell r="P175">
            <v>55192855</v>
          </cell>
          <cell r="Q175">
            <v>39585830.809999995</v>
          </cell>
          <cell r="R175">
            <v>1180428.4400000002</v>
          </cell>
          <cell r="S175">
            <v>184198034</v>
          </cell>
          <cell r="T175">
            <v>315698034</v>
          </cell>
          <cell r="U175">
            <v>88447762.680000007</v>
          </cell>
          <cell r="V175">
            <v>84944775.940000013</v>
          </cell>
          <cell r="W175">
            <v>2334592.23</v>
          </cell>
          <cell r="BV175">
            <v>0</v>
          </cell>
          <cell r="BZ175">
            <v>0</v>
          </cell>
          <cell r="CD175" t="str">
            <v>10.13.8.52</v>
          </cell>
          <cell r="CM175">
            <v>52</v>
          </cell>
          <cell r="CN175" t="str">
            <v>52 ASERCA</v>
          </cell>
          <cell r="CS175">
            <v>8</v>
          </cell>
          <cell r="CT175" t="str">
            <v>P</v>
          </cell>
          <cell r="CV175" t="b">
            <v>0</v>
          </cell>
        </row>
        <row r="176">
          <cell r="A176">
            <v>174</v>
          </cell>
          <cell r="B176">
            <v>1</v>
          </cell>
          <cell r="F176" t="str">
            <v>Comité Nacional para el Desarrollo Sustentable de la Caña de Azúcar</v>
          </cell>
          <cell r="I176">
            <v>13430100</v>
          </cell>
          <cell r="J176">
            <v>13430100</v>
          </cell>
          <cell r="K176">
            <v>860248</v>
          </cell>
          <cell r="L176">
            <v>390996.2</v>
          </cell>
          <cell r="M176">
            <v>43566.799999999996</v>
          </cell>
          <cell r="N176">
            <v>13430100</v>
          </cell>
          <cell r="O176">
            <v>13430100</v>
          </cell>
          <cell r="P176">
            <v>1994449.9999999998</v>
          </cell>
          <cell r="Q176">
            <v>1152232.58</v>
          </cell>
          <cell r="R176">
            <v>136535.88999999998</v>
          </cell>
          <cell r="S176">
            <v>13430100</v>
          </cell>
          <cell r="T176">
            <v>13430099.999999998</v>
          </cell>
          <cell r="U176">
            <v>2859953.0000000005</v>
          </cell>
          <cell r="V176">
            <v>1978925.2700000003</v>
          </cell>
          <cell r="W176">
            <v>169229.16</v>
          </cell>
          <cell r="BV176">
            <v>0</v>
          </cell>
          <cell r="BZ176">
            <v>0</v>
          </cell>
          <cell r="CD176" t="str">
            <v>10.13.8.53</v>
          </cell>
          <cell r="CM176">
            <v>53</v>
          </cell>
          <cell r="CN176" t="str">
            <v>53 Comité Nacional para el Desarrollo Sustentable de la Caña de Azúcar</v>
          </cell>
          <cell r="CS176">
            <v>8</v>
          </cell>
          <cell r="CT176" t="str">
            <v>P</v>
          </cell>
          <cell r="CV176" t="b">
            <v>0</v>
          </cell>
        </row>
        <row r="177">
          <cell r="A177">
            <v>175</v>
          </cell>
          <cell r="B177">
            <v>1</v>
          </cell>
          <cell r="F177" t="str">
            <v>CONAPESCA</v>
          </cell>
          <cell r="I177">
            <v>654972393</v>
          </cell>
          <cell r="J177">
            <v>654972393</v>
          </cell>
          <cell r="K177">
            <v>46498873.140000008</v>
          </cell>
          <cell r="L177">
            <v>43651113.480000019</v>
          </cell>
          <cell r="M177">
            <v>2846261.9</v>
          </cell>
          <cell r="N177">
            <v>654972393</v>
          </cell>
          <cell r="O177">
            <v>654972393</v>
          </cell>
          <cell r="P177">
            <v>145537347.90999994</v>
          </cell>
          <cell r="Q177">
            <v>134491984.16999996</v>
          </cell>
          <cell r="R177">
            <v>11002742.49</v>
          </cell>
          <cell r="S177">
            <v>654972393</v>
          </cell>
          <cell r="T177">
            <v>677576675.91000009</v>
          </cell>
          <cell r="U177">
            <v>219557007.09000006</v>
          </cell>
          <cell r="V177">
            <v>218430464.81</v>
          </cell>
          <cell r="W177">
            <v>1126508.77</v>
          </cell>
          <cell r="BV177">
            <v>0</v>
          </cell>
          <cell r="BZ177">
            <v>0</v>
          </cell>
          <cell r="CD177" t="str">
            <v>10.13.8.54</v>
          </cell>
          <cell r="CM177">
            <v>54</v>
          </cell>
          <cell r="CN177" t="str">
            <v>54 CONAPESCA</v>
          </cell>
          <cell r="CS177">
            <v>8</v>
          </cell>
          <cell r="CT177" t="str">
            <v>P</v>
          </cell>
          <cell r="CV177" t="b">
            <v>0</v>
          </cell>
        </row>
        <row r="178">
          <cell r="A178">
            <v>176</v>
          </cell>
          <cell r="B178">
            <v>1</v>
          </cell>
          <cell r="F178" t="str">
            <v>CONAZA</v>
          </cell>
          <cell r="I178">
            <v>68082902</v>
          </cell>
          <cell r="J178">
            <v>68082902</v>
          </cell>
          <cell r="K178">
            <v>7396500</v>
          </cell>
          <cell r="L178">
            <v>7396500</v>
          </cell>
          <cell r="M178">
            <v>0</v>
          </cell>
          <cell r="N178">
            <v>68082902</v>
          </cell>
          <cell r="O178">
            <v>68082902</v>
          </cell>
          <cell r="P178">
            <v>12453548</v>
          </cell>
          <cell r="Q178">
            <v>12453548</v>
          </cell>
          <cell r="R178">
            <v>0</v>
          </cell>
          <cell r="S178">
            <v>68082902</v>
          </cell>
          <cell r="T178">
            <v>68082902</v>
          </cell>
          <cell r="U178">
            <v>17976546</v>
          </cell>
          <cell r="V178">
            <v>17976546</v>
          </cell>
          <cell r="W178">
            <v>0</v>
          </cell>
          <cell r="BV178">
            <v>0</v>
          </cell>
          <cell r="BZ178">
            <v>0</v>
          </cell>
          <cell r="CD178" t="str">
            <v>10.13.8.55</v>
          </cell>
          <cell r="CM178">
            <v>55</v>
          </cell>
          <cell r="CN178" t="str">
            <v>55 CONAZA</v>
          </cell>
          <cell r="CS178">
            <v>8</v>
          </cell>
          <cell r="CT178" t="str">
            <v>P</v>
          </cell>
          <cell r="CV178" t="b">
            <v>0</v>
          </cell>
        </row>
        <row r="179">
          <cell r="A179">
            <v>177</v>
          </cell>
          <cell r="B179">
            <v>1</v>
          </cell>
          <cell r="F179" t="str">
            <v>Dependencia SAGARPA</v>
          </cell>
          <cell r="I179">
            <v>3640626100</v>
          </cell>
          <cell r="J179">
            <v>3640626099.9999995</v>
          </cell>
          <cell r="K179">
            <v>395643855.00000006</v>
          </cell>
          <cell r="L179">
            <v>315676745.47000009</v>
          </cell>
          <cell r="M179">
            <v>26906577.650000017</v>
          </cell>
          <cell r="N179">
            <v>3640626100</v>
          </cell>
          <cell r="O179">
            <v>3641601100.0000024</v>
          </cell>
          <cell r="P179">
            <v>719467509.6299994</v>
          </cell>
          <cell r="Q179">
            <v>553541710.59000003</v>
          </cell>
          <cell r="R179">
            <v>96010366.769999996</v>
          </cell>
          <cell r="S179">
            <v>3640626100</v>
          </cell>
          <cell r="T179">
            <v>3808088514.3400068</v>
          </cell>
          <cell r="U179">
            <v>1172299415.2799997</v>
          </cell>
          <cell r="V179">
            <v>1047350205.6500003</v>
          </cell>
          <cell r="W179">
            <v>80417409.700000003</v>
          </cell>
          <cell r="BV179">
            <v>0</v>
          </cell>
          <cell r="BZ179">
            <v>0</v>
          </cell>
          <cell r="CD179" t="str">
            <v>10.13.8.56</v>
          </cell>
          <cell r="CM179">
            <v>56</v>
          </cell>
          <cell r="CN179" t="str">
            <v>56 Dependencia SAGARPA</v>
          </cell>
          <cell r="CS179">
            <v>8</v>
          </cell>
          <cell r="CT179" t="str">
            <v>P</v>
          </cell>
          <cell r="CV179" t="b">
            <v>0</v>
          </cell>
        </row>
        <row r="180">
          <cell r="A180">
            <v>178</v>
          </cell>
          <cell r="B180">
            <v>1</v>
          </cell>
          <cell r="F180" t="str">
            <v>FEESA</v>
          </cell>
          <cell r="I180">
            <v>7732265</v>
          </cell>
          <cell r="J180">
            <v>7732265</v>
          </cell>
          <cell r="K180">
            <v>688923</v>
          </cell>
          <cell r="L180">
            <v>346999.22000000003</v>
          </cell>
          <cell r="M180">
            <v>89669.059999999983</v>
          </cell>
          <cell r="N180">
            <v>7732265</v>
          </cell>
          <cell r="O180">
            <v>7732265</v>
          </cell>
          <cell r="P180">
            <v>1371901</v>
          </cell>
          <cell r="Q180">
            <v>1162728.0900000001</v>
          </cell>
          <cell r="R180">
            <v>1450</v>
          </cell>
          <cell r="S180">
            <v>7732265</v>
          </cell>
          <cell r="T180">
            <v>7732265</v>
          </cell>
          <cell r="U180">
            <v>1837324.37</v>
          </cell>
          <cell r="V180">
            <v>1837324.37</v>
          </cell>
          <cell r="W180">
            <v>0</v>
          </cell>
          <cell r="BV180">
            <v>0</v>
          </cell>
          <cell r="BZ180">
            <v>0</v>
          </cell>
          <cell r="CD180" t="str">
            <v>10.13.8.57</v>
          </cell>
          <cell r="CM180">
            <v>57</v>
          </cell>
          <cell r="CN180" t="str">
            <v>57 FEESA</v>
          </cell>
          <cell r="CS180">
            <v>8</v>
          </cell>
          <cell r="CT180" t="str">
            <v>P</v>
          </cell>
          <cell r="CV180" t="b">
            <v>0</v>
          </cell>
        </row>
        <row r="181">
          <cell r="A181">
            <v>179</v>
          </cell>
          <cell r="B181">
            <v>1</v>
          </cell>
          <cell r="F181" t="str">
            <v>FIRCO</v>
          </cell>
          <cell r="I181">
            <v>254876961</v>
          </cell>
          <cell r="J181">
            <v>254876961</v>
          </cell>
          <cell r="K181">
            <v>22432203</v>
          </cell>
          <cell r="L181">
            <v>22432203</v>
          </cell>
          <cell r="M181">
            <v>0</v>
          </cell>
          <cell r="N181">
            <v>254876961</v>
          </cell>
          <cell r="O181">
            <v>254876961</v>
          </cell>
          <cell r="P181">
            <v>44453364</v>
          </cell>
          <cell r="Q181">
            <v>30155906.48</v>
          </cell>
          <cell r="R181">
            <v>0</v>
          </cell>
          <cell r="S181">
            <v>254876961</v>
          </cell>
          <cell r="T181">
            <v>309395447.99000001</v>
          </cell>
          <cell r="U181">
            <v>121807681.99000001</v>
          </cell>
          <cell r="V181">
            <v>120478988.99000001</v>
          </cell>
          <cell r="W181">
            <v>0</v>
          </cell>
          <cell r="BV181">
            <v>0</v>
          </cell>
          <cell r="BZ181">
            <v>0</v>
          </cell>
          <cell r="CD181" t="str">
            <v>10.13.8.58</v>
          </cell>
          <cell r="CM181">
            <v>58</v>
          </cell>
          <cell r="CN181" t="str">
            <v>58 FIRCO</v>
          </cell>
          <cell r="CS181">
            <v>8</v>
          </cell>
          <cell r="CT181" t="str">
            <v>P</v>
          </cell>
          <cell r="CV181" t="b">
            <v>0</v>
          </cell>
        </row>
        <row r="182">
          <cell r="A182">
            <v>180</v>
          </cell>
          <cell r="B182">
            <v>1</v>
          </cell>
          <cell r="F182" t="str">
            <v>INCA RURAL</v>
          </cell>
          <cell r="I182">
            <v>29042203</v>
          </cell>
          <cell r="J182">
            <v>29042203</v>
          </cell>
          <cell r="K182">
            <v>2811208</v>
          </cell>
          <cell r="L182">
            <v>2811208</v>
          </cell>
          <cell r="M182">
            <v>0</v>
          </cell>
          <cell r="N182">
            <v>29042203</v>
          </cell>
          <cell r="O182">
            <v>29042203</v>
          </cell>
          <cell r="P182">
            <v>5553003</v>
          </cell>
          <cell r="Q182">
            <v>5424317</v>
          </cell>
          <cell r="R182">
            <v>0</v>
          </cell>
          <cell r="S182">
            <v>29042203</v>
          </cell>
          <cell r="T182">
            <v>32147918.98</v>
          </cell>
          <cell r="U182">
            <v>11497743.98</v>
          </cell>
          <cell r="V182">
            <v>11238971.98</v>
          </cell>
          <cell r="W182">
            <v>0</v>
          </cell>
          <cell r="BV182">
            <v>0</v>
          </cell>
          <cell r="BZ182">
            <v>0</v>
          </cell>
          <cell r="CD182" t="str">
            <v>10.13.8.59</v>
          </cell>
          <cell r="CM182">
            <v>59</v>
          </cell>
          <cell r="CN182" t="str">
            <v>59 INCA RURAL</v>
          </cell>
          <cell r="CS182">
            <v>8</v>
          </cell>
          <cell r="CT182" t="str">
            <v>P</v>
          </cell>
          <cell r="CV182" t="b">
            <v>0</v>
          </cell>
        </row>
        <row r="183">
          <cell r="A183">
            <v>181</v>
          </cell>
          <cell r="B183">
            <v>1</v>
          </cell>
          <cell r="F183" t="str">
            <v>SENASICA (Incluye obra pública de inspección)</v>
          </cell>
          <cell r="I183">
            <v>2151490301</v>
          </cell>
          <cell r="J183">
            <v>2151490301</v>
          </cell>
          <cell r="K183">
            <v>246906622.99999997</v>
          </cell>
          <cell r="L183">
            <v>124299623.21999995</v>
          </cell>
          <cell r="M183">
            <v>52564247.499999993</v>
          </cell>
          <cell r="N183">
            <v>2151490301</v>
          </cell>
          <cell r="O183">
            <v>2150515301</v>
          </cell>
          <cell r="P183">
            <v>427629690.00000006</v>
          </cell>
          <cell r="Q183">
            <v>408550972.84000015</v>
          </cell>
          <cell r="R183">
            <v>18753506.960000001</v>
          </cell>
          <cell r="S183">
            <v>2151490301</v>
          </cell>
          <cell r="T183">
            <v>2183570101.5699992</v>
          </cell>
          <cell r="U183">
            <v>711232621.81000018</v>
          </cell>
          <cell r="V183">
            <v>674006967.74000013</v>
          </cell>
          <cell r="W183">
            <v>37038694.590000004</v>
          </cell>
          <cell r="BV183">
            <v>0</v>
          </cell>
          <cell r="BZ183">
            <v>0</v>
          </cell>
          <cell r="CD183" t="str">
            <v>10.13.8.60</v>
          </cell>
          <cell r="CM183">
            <v>60</v>
          </cell>
          <cell r="CN183" t="str">
            <v>60 SENASICA (Incluye obra pública de inspección)</v>
          </cell>
          <cell r="CS183">
            <v>8</v>
          </cell>
          <cell r="CT183" t="str">
            <v>P</v>
          </cell>
          <cell r="CV183" t="b">
            <v>0</v>
          </cell>
        </row>
        <row r="184">
          <cell r="A184">
            <v>182</v>
          </cell>
          <cell r="B184">
            <v>1</v>
          </cell>
          <cell r="F184" t="str">
            <v>SIAP</v>
          </cell>
          <cell r="I184">
            <v>107347866</v>
          </cell>
          <cell r="J184">
            <v>107347866</v>
          </cell>
          <cell r="K184">
            <v>5997357</v>
          </cell>
          <cell r="L184">
            <v>3584321.27</v>
          </cell>
          <cell r="M184">
            <v>0</v>
          </cell>
          <cell r="N184">
            <v>107347866</v>
          </cell>
          <cell r="O184">
            <v>107090400</v>
          </cell>
          <cell r="P184">
            <v>10817099</v>
          </cell>
          <cell r="Q184">
            <v>8372302.3000000026</v>
          </cell>
          <cell r="R184">
            <v>0</v>
          </cell>
          <cell r="S184">
            <v>107347866</v>
          </cell>
          <cell r="T184">
            <v>107090400</v>
          </cell>
          <cell r="U184">
            <v>51355019</v>
          </cell>
          <cell r="V184">
            <v>46789152.670000002</v>
          </cell>
          <cell r="W184">
            <v>1640654.26</v>
          </cell>
          <cell r="BV184">
            <v>0</v>
          </cell>
          <cell r="BZ184">
            <v>0</v>
          </cell>
          <cell r="CD184" t="str">
            <v>10.13.8.61</v>
          </cell>
          <cell r="CM184">
            <v>61</v>
          </cell>
          <cell r="CN184" t="str">
            <v>61 SIAP</v>
          </cell>
          <cell r="CS184">
            <v>8</v>
          </cell>
          <cell r="CT184" t="str">
            <v>P</v>
          </cell>
          <cell r="CV184" t="b">
            <v>0</v>
          </cell>
        </row>
        <row r="185">
          <cell r="A185">
            <v>183</v>
          </cell>
          <cell r="B185">
            <v>1</v>
          </cell>
          <cell r="F185" t="str">
            <v>SNICS</v>
          </cell>
          <cell r="I185">
            <v>41815225</v>
          </cell>
          <cell r="J185">
            <v>41815225</v>
          </cell>
          <cell r="K185">
            <v>2887541</v>
          </cell>
          <cell r="L185">
            <v>2595030.2000000002</v>
          </cell>
          <cell r="M185">
            <v>0</v>
          </cell>
          <cell r="N185">
            <v>41815225</v>
          </cell>
          <cell r="O185">
            <v>41815224.999999993</v>
          </cell>
          <cell r="P185">
            <v>6377335.9999999991</v>
          </cell>
          <cell r="Q185">
            <v>5089010.6499999994</v>
          </cell>
          <cell r="R185">
            <v>3466</v>
          </cell>
          <cell r="S185">
            <v>41815225</v>
          </cell>
          <cell r="T185">
            <v>43553995.229999989</v>
          </cell>
          <cell r="U185">
            <v>9156013.2599999998</v>
          </cell>
          <cell r="V185">
            <v>9070329.7599999998</v>
          </cell>
          <cell r="W185">
            <v>3466</v>
          </cell>
          <cell r="BV185">
            <v>0</v>
          </cell>
          <cell r="BZ185">
            <v>0</v>
          </cell>
          <cell r="CD185" t="str">
            <v>10.13.8.62</v>
          </cell>
          <cell r="CM185">
            <v>62</v>
          </cell>
          <cell r="CN185" t="str">
            <v>62 SNICS</v>
          </cell>
          <cell r="CS185">
            <v>8</v>
          </cell>
          <cell r="CT185" t="str">
            <v>P</v>
          </cell>
          <cell r="CV185" t="b">
            <v>0</v>
          </cell>
        </row>
        <row r="186">
          <cell r="A186">
            <v>184</v>
          </cell>
          <cell r="B186">
            <v>1</v>
          </cell>
          <cell r="E186" t="str">
            <v>Desarrollo Agrario, Territorial y Urbano</v>
          </cell>
          <cell r="I186">
            <v>2165759111</v>
          </cell>
          <cell r="J186">
            <v>2163842840.1100001</v>
          </cell>
          <cell r="K186">
            <v>165607766.38999999</v>
          </cell>
          <cell r="L186">
            <v>141998825.85000002</v>
          </cell>
          <cell r="M186">
            <v>7013449.0699999994</v>
          </cell>
          <cell r="N186">
            <v>2165759111</v>
          </cell>
          <cell r="O186">
            <v>2163967170.7300005</v>
          </cell>
          <cell r="P186">
            <v>327054392.52999985</v>
          </cell>
          <cell r="Q186">
            <v>304957750.49000001</v>
          </cell>
          <cell r="R186">
            <v>8955144.5899999961</v>
          </cell>
          <cell r="S186">
            <v>2165759111</v>
          </cell>
          <cell r="T186">
            <v>2168765466.6099997</v>
          </cell>
          <cell r="U186">
            <v>492402148.9600001</v>
          </cell>
          <cell r="V186">
            <v>470000217.88999993</v>
          </cell>
          <cell r="W186">
            <v>16615107.509999998</v>
          </cell>
          <cell r="BV186">
            <v>0</v>
          </cell>
          <cell r="BZ186">
            <v>0</v>
          </cell>
          <cell r="CC186" t="str">
            <v>10.13.15</v>
          </cell>
          <cell r="CK186">
            <v>15</v>
          </cell>
          <cell r="CL186" t="str">
            <v>15 Desarrollo Agrario, Territorial y Urbano</v>
          </cell>
          <cell r="CS186">
            <v>15</v>
          </cell>
          <cell r="CT186" t="str">
            <v>P</v>
          </cell>
          <cell r="CV186" t="b">
            <v>0</v>
          </cell>
        </row>
        <row r="187">
          <cell r="A187">
            <v>185</v>
          </cell>
          <cell r="B187">
            <v>1</v>
          </cell>
          <cell r="F187" t="str">
            <v>Dependencia SEDATU</v>
          </cell>
          <cell r="I187">
            <v>825343448</v>
          </cell>
          <cell r="J187">
            <v>822227177.11000013</v>
          </cell>
          <cell r="K187">
            <v>64220122.579999998</v>
          </cell>
          <cell r="L187">
            <v>50208587.739999995</v>
          </cell>
          <cell r="M187">
            <v>141515.04999999999</v>
          </cell>
          <cell r="N187">
            <v>825343448</v>
          </cell>
          <cell r="O187">
            <v>822351507.73000026</v>
          </cell>
          <cell r="P187">
            <v>127600561.39999998</v>
          </cell>
          <cell r="Q187">
            <v>110365099.64000005</v>
          </cell>
          <cell r="R187">
            <v>6140338.9299999978</v>
          </cell>
          <cell r="S187">
            <v>825343448</v>
          </cell>
          <cell r="T187">
            <v>827149803.60999966</v>
          </cell>
          <cell r="U187">
            <v>194099090.84000018</v>
          </cell>
          <cell r="V187">
            <v>185509519.16000018</v>
          </cell>
          <cell r="W187">
            <v>2812183.12</v>
          </cell>
          <cell r="BV187">
            <v>0</v>
          </cell>
          <cell r="BZ187">
            <v>0</v>
          </cell>
          <cell r="CD187" t="str">
            <v>10.13.15.63</v>
          </cell>
          <cell r="CM187">
            <v>63</v>
          </cell>
          <cell r="CN187" t="str">
            <v>63 Dependencia SEDATU</v>
          </cell>
          <cell r="CS187">
            <v>15</v>
          </cell>
          <cell r="CT187" t="str">
            <v>P</v>
          </cell>
          <cell r="CV187" t="b">
            <v>0</v>
          </cell>
        </row>
        <row r="188">
          <cell r="A188">
            <v>186</v>
          </cell>
          <cell r="B188">
            <v>1</v>
          </cell>
          <cell r="F188" t="str">
            <v>Procuraduría Agraria</v>
          </cell>
          <cell r="I188">
            <v>933206399</v>
          </cell>
          <cell r="J188">
            <v>933206399</v>
          </cell>
          <cell r="K188">
            <v>79196794.000000015</v>
          </cell>
          <cell r="L188">
            <v>72151791.460000008</v>
          </cell>
          <cell r="M188">
            <v>6577359.8600000003</v>
          </cell>
          <cell r="N188">
            <v>933206399</v>
          </cell>
          <cell r="O188">
            <v>933206398.99999988</v>
          </cell>
          <cell r="P188">
            <v>152714696.04000002</v>
          </cell>
          <cell r="Q188">
            <v>148219353.43999997</v>
          </cell>
          <cell r="R188">
            <v>2448969.1800000002</v>
          </cell>
          <cell r="S188">
            <v>933206399</v>
          </cell>
          <cell r="T188">
            <v>933206399</v>
          </cell>
          <cell r="U188">
            <v>219541822.36000007</v>
          </cell>
          <cell r="V188">
            <v>210112129.20000011</v>
          </cell>
          <cell r="W188">
            <v>9420258.1600000001</v>
          </cell>
          <cell r="BV188">
            <v>0</v>
          </cell>
          <cell r="BZ188">
            <v>0</v>
          </cell>
          <cell r="CD188" t="str">
            <v>10.13.15.64</v>
          </cell>
          <cell r="CM188">
            <v>64</v>
          </cell>
          <cell r="CN188" t="str">
            <v>64 Procuraduría Agraria</v>
          </cell>
          <cell r="CS188">
            <v>15</v>
          </cell>
          <cell r="CT188" t="str">
            <v>P</v>
          </cell>
          <cell r="CV188" t="b">
            <v>0</v>
          </cell>
        </row>
        <row r="189">
          <cell r="A189">
            <v>187</v>
          </cell>
          <cell r="B189">
            <v>1</v>
          </cell>
          <cell r="F189" t="str">
            <v>Registro Agrario Nacional</v>
          </cell>
          <cell r="I189">
            <v>407209264</v>
          </cell>
          <cell r="J189">
            <v>408409264</v>
          </cell>
          <cell r="K189">
            <v>22190849.810000002</v>
          </cell>
          <cell r="L189">
            <v>19638446.649999999</v>
          </cell>
          <cell r="M189">
            <v>294574.15999999997</v>
          </cell>
          <cell r="N189">
            <v>407209264</v>
          </cell>
          <cell r="O189">
            <v>408409264</v>
          </cell>
          <cell r="P189">
            <v>46739135.089999996</v>
          </cell>
          <cell r="Q189">
            <v>46373297.409999996</v>
          </cell>
          <cell r="R189">
            <v>365836.48</v>
          </cell>
          <cell r="S189">
            <v>407209264</v>
          </cell>
          <cell r="T189">
            <v>408409264</v>
          </cell>
          <cell r="U189">
            <v>78761235.76000002</v>
          </cell>
          <cell r="V189">
            <v>74378569.530000016</v>
          </cell>
          <cell r="W189">
            <v>4382666.2299999986</v>
          </cell>
          <cell r="BV189">
            <v>0</v>
          </cell>
          <cell r="BZ189">
            <v>0</v>
          </cell>
          <cell r="CD189" t="str">
            <v>10.13.15.65</v>
          </cell>
          <cell r="CM189">
            <v>65</v>
          </cell>
          <cell r="CN189" t="str">
            <v>65 Registro Agrario Nacional</v>
          </cell>
          <cell r="CS189">
            <v>15</v>
          </cell>
          <cell r="CT189" t="str">
            <v>P</v>
          </cell>
          <cell r="CV189" t="b">
            <v>0</v>
          </cell>
        </row>
        <row r="190">
          <cell r="A190">
            <v>188</v>
          </cell>
          <cell r="B190">
            <v>1</v>
          </cell>
          <cell r="E190" t="str">
            <v>Tribunales Agrarios</v>
          </cell>
          <cell r="I190">
            <v>881065063</v>
          </cell>
          <cell r="J190">
            <v>881065063.0000006</v>
          </cell>
          <cell r="K190">
            <v>82021892.00000003</v>
          </cell>
          <cell r="L190">
            <v>57925958.939999983</v>
          </cell>
          <cell r="M190">
            <v>0</v>
          </cell>
          <cell r="N190">
            <v>881065063</v>
          </cell>
          <cell r="O190">
            <v>881065062.99999905</v>
          </cell>
          <cell r="P190">
            <v>151226944.00000018</v>
          </cell>
          <cell r="Q190">
            <v>115872181.04999995</v>
          </cell>
          <cell r="R190">
            <v>0</v>
          </cell>
          <cell r="S190">
            <v>881065063</v>
          </cell>
          <cell r="T190">
            <v>922753435.46999955</v>
          </cell>
          <cell r="U190">
            <v>262551582.47000015</v>
          </cell>
          <cell r="V190">
            <v>220738648.32999957</v>
          </cell>
          <cell r="W190">
            <v>0</v>
          </cell>
          <cell r="BV190">
            <v>0</v>
          </cell>
          <cell r="BZ190">
            <v>0</v>
          </cell>
          <cell r="CC190" t="str">
            <v>10.13.31</v>
          </cell>
          <cell r="CK190">
            <v>31</v>
          </cell>
          <cell r="CL190" t="str">
            <v>31 Tribunales Agrarios</v>
          </cell>
          <cell r="CS190">
            <v>31</v>
          </cell>
          <cell r="CT190" t="str">
            <v>P</v>
          </cell>
          <cell r="CV190" t="b">
            <v>0</v>
          </cell>
        </row>
        <row r="191">
          <cell r="A191">
            <v>189</v>
          </cell>
          <cell r="B191">
            <v>1</v>
          </cell>
          <cell r="F191" t="str">
            <v>Tribunales Agrarios</v>
          </cell>
          <cell r="I191">
            <v>881065063</v>
          </cell>
          <cell r="J191">
            <v>881065063.0000006</v>
          </cell>
          <cell r="K191">
            <v>82021892.00000003</v>
          </cell>
          <cell r="L191">
            <v>57925958.939999983</v>
          </cell>
          <cell r="M191">
            <v>0</v>
          </cell>
          <cell r="N191">
            <v>881065063</v>
          </cell>
          <cell r="O191">
            <v>881065062.99999905</v>
          </cell>
          <cell r="P191">
            <v>151226944.00000018</v>
          </cell>
          <cell r="Q191">
            <v>115872181.04999995</v>
          </cell>
          <cell r="R191">
            <v>0</v>
          </cell>
          <cell r="S191">
            <v>881065063</v>
          </cell>
          <cell r="T191">
            <v>922753435.46999955</v>
          </cell>
          <cell r="U191">
            <v>262551582.47000015</v>
          </cell>
          <cell r="V191">
            <v>220738648.32999957</v>
          </cell>
          <cell r="W191">
            <v>0</v>
          </cell>
          <cell r="BV191">
            <v>0</v>
          </cell>
          <cell r="BZ191">
            <v>0</v>
          </cell>
          <cell r="CD191" t="str">
            <v>10.13.31.66</v>
          </cell>
          <cell r="CM191">
            <v>66</v>
          </cell>
          <cell r="CN191" t="str">
            <v>66 Tribunales Agrarios</v>
          </cell>
          <cell r="CS191">
            <v>31</v>
          </cell>
          <cell r="CT191" t="str">
            <v>P</v>
          </cell>
          <cell r="CV191" t="b">
            <v>0</v>
          </cell>
        </row>
      </sheetData>
      <sheetData sheetId="2" refreshError="1"/>
      <sheetData sheetId="3" refreshError="1"/>
      <sheetData sheetId="4" refreshError="1"/>
      <sheetData sheetId="5" refreshError="1"/>
      <sheetData sheetId="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 PEC"/>
      <sheetName val="AcumMens"/>
      <sheetName val="Validac"/>
      <sheetName val="Por cargar"/>
      <sheetName val="NivelesReporte"/>
      <sheetName val="Catálogo 2016"/>
      <sheetName val="Calendario PEC 2016"/>
    </sheetNames>
    <sheetDataSet>
      <sheetData sheetId="0" refreshError="1"/>
      <sheetData sheetId="1">
        <row r="3">
          <cell r="A3">
            <v>1</v>
          </cell>
          <cell r="B3">
            <v>1</v>
          </cell>
          <cell r="C3" t="str">
            <v>Financiera</v>
          </cell>
          <cell r="I3">
            <v>3599630001</v>
          </cell>
          <cell r="J3">
            <v>3449630001</v>
          </cell>
          <cell r="K3">
            <v>424824555</v>
          </cell>
          <cell r="L3">
            <v>312046000</v>
          </cell>
          <cell r="M3">
            <v>0</v>
          </cell>
          <cell r="N3">
            <v>3599630001</v>
          </cell>
          <cell r="O3">
            <v>3449630001</v>
          </cell>
          <cell r="P3">
            <v>974642556</v>
          </cell>
          <cell r="Q3">
            <v>974642556</v>
          </cell>
          <cell r="R3">
            <v>0</v>
          </cell>
          <cell r="S3">
            <v>3599630001</v>
          </cell>
          <cell r="T3">
            <v>3449630001</v>
          </cell>
          <cell r="U3">
            <v>1290626733</v>
          </cell>
          <cell r="V3">
            <v>1290626733</v>
          </cell>
          <cell r="W3">
            <v>0</v>
          </cell>
          <cell r="BV3">
            <v>-150000000</v>
          </cell>
          <cell r="BZ3">
            <v>-150000000</v>
          </cell>
          <cell r="CA3" t="str">
            <v>1</v>
          </cell>
          <cell r="CG3">
            <v>1</v>
          </cell>
          <cell r="CH3" t="str">
            <v>1. Financiera</v>
          </cell>
          <cell r="CS3">
            <v>6</v>
          </cell>
          <cell r="CT3" t="str">
            <v>P</v>
          </cell>
          <cell r="CV3" t="b">
            <v>0</v>
          </cell>
        </row>
        <row r="4">
          <cell r="A4">
            <v>2</v>
          </cell>
          <cell r="B4">
            <v>1</v>
          </cell>
          <cell r="D4" t="str">
            <v>Programa de financiamiento y aseguramiento al medio rural</v>
          </cell>
          <cell r="I4">
            <v>3599630001</v>
          </cell>
          <cell r="J4">
            <v>3449630001</v>
          </cell>
          <cell r="K4">
            <v>424824555</v>
          </cell>
          <cell r="L4">
            <v>312046000</v>
          </cell>
          <cell r="M4">
            <v>0</v>
          </cell>
          <cell r="N4">
            <v>3599630001</v>
          </cell>
          <cell r="O4">
            <v>3449630001</v>
          </cell>
          <cell r="P4">
            <v>974642556</v>
          </cell>
          <cell r="Q4">
            <v>974642556</v>
          </cell>
          <cell r="R4">
            <v>0</v>
          </cell>
          <cell r="S4">
            <v>3599630001</v>
          </cell>
          <cell r="T4">
            <v>3449630001</v>
          </cell>
          <cell r="U4">
            <v>1290626733</v>
          </cell>
          <cell r="V4">
            <v>1290626733</v>
          </cell>
          <cell r="W4">
            <v>0</v>
          </cell>
          <cell r="BV4">
            <v>-150000000</v>
          </cell>
          <cell r="BZ4">
            <v>-150000000</v>
          </cell>
          <cell r="CB4" t="str">
            <v>1.1</v>
          </cell>
          <cell r="CI4">
            <v>1</v>
          </cell>
          <cell r="CJ4" t="str">
            <v>1. Programa de financiamiento y aseguramiento al medio rural</v>
          </cell>
          <cell r="CS4">
            <v>6</v>
          </cell>
          <cell r="CT4" t="str">
            <v>P</v>
          </cell>
          <cell r="CV4" t="b">
            <v>0</v>
          </cell>
        </row>
        <row r="5">
          <cell r="A5">
            <v>3</v>
          </cell>
          <cell r="B5">
            <v>1</v>
          </cell>
          <cell r="E5" t="str">
            <v>Hacienda y Crédito Público</v>
          </cell>
          <cell r="I5">
            <v>3599630001</v>
          </cell>
          <cell r="J5">
            <v>3449630001</v>
          </cell>
          <cell r="K5">
            <v>424824555</v>
          </cell>
          <cell r="L5">
            <v>312046000</v>
          </cell>
          <cell r="M5">
            <v>0</v>
          </cell>
          <cell r="N5">
            <v>3599630001</v>
          </cell>
          <cell r="O5">
            <v>3449630001</v>
          </cell>
          <cell r="P5">
            <v>974642556</v>
          </cell>
          <cell r="Q5">
            <v>974642556</v>
          </cell>
          <cell r="R5">
            <v>0</v>
          </cell>
          <cell r="S5">
            <v>3599630001</v>
          </cell>
          <cell r="T5">
            <v>3449630001</v>
          </cell>
          <cell r="U5">
            <v>1290626733</v>
          </cell>
          <cell r="V5">
            <v>1290626733</v>
          </cell>
          <cell r="W5">
            <v>0</v>
          </cell>
          <cell r="BV5">
            <v>-150000000</v>
          </cell>
          <cell r="BZ5">
            <v>-150000000</v>
          </cell>
          <cell r="CC5" t="str">
            <v>1.1.6</v>
          </cell>
          <cell r="CK5">
            <v>6</v>
          </cell>
          <cell r="CL5" t="str">
            <v>6 Hacienda y Crédito Público</v>
          </cell>
          <cell r="CS5">
            <v>6</v>
          </cell>
          <cell r="CT5" t="str">
            <v>P</v>
          </cell>
          <cell r="CV5" t="b">
            <v>0</v>
          </cell>
        </row>
        <row r="6">
          <cell r="A6">
            <v>4</v>
          </cell>
          <cell r="B6">
            <v>1</v>
          </cell>
          <cell r="F6" t="str">
            <v>AGROASEMEX</v>
          </cell>
          <cell r="I6">
            <v>1668920001</v>
          </cell>
          <cell r="J6">
            <v>1668920001</v>
          </cell>
          <cell r="K6">
            <v>112778555</v>
          </cell>
          <cell r="L6">
            <v>0</v>
          </cell>
          <cell r="M6">
            <v>0</v>
          </cell>
          <cell r="N6">
            <v>1668920001</v>
          </cell>
          <cell r="O6">
            <v>1668920001</v>
          </cell>
          <cell r="P6">
            <v>312778556</v>
          </cell>
          <cell r="Q6">
            <v>312778556</v>
          </cell>
          <cell r="R6">
            <v>0</v>
          </cell>
          <cell r="S6">
            <v>1668920001</v>
          </cell>
          <cell r="T6">
            <v>1668920001</v>
          </cell>
          <cell r="U6">
            <v>454142733</v>
          </cell>
          <cell r="V6">
            <v>454142733</v>
          </cell>
          <cell r="W6">
            <v>0</v>
          </cell>
          <cell r="BV6">
            <v>0</v>
          </cell>
          <cell r="BZ6">
            <v>0</v>
          </cell>
          <cell r="CD6" t="str">
            <v>1.1.6.1</v>
          </cell>
          <cell r="CM6">
            <v>1</v>
          </cell>
          <cell r="CN6" t="str">
            <v>1 AGROASEMEX</v>
          </cell>
          <cell r="CS6">
            <v>6</v>
          </cell>
          <cell r="CT6" t="str">
            <v>P</v>
          </cell>
          <cell r="CV6" t="b">
            <v>0</v>
          </cell>
        </row>
        <row r="7">
          <cell r="A7">
            <v>5</v>
          </cell>
          <cell r="B7">
            <v>1</v>
          </cell>
          <cell r="F7" t="str">
            <v>Banco del Ahorro Nacional y Servicios Financieros SNC (BANSEFI)</v>
          </cell>
          <cell r="I7">
            <v>38510000</v>
          </cell>
          <cell r="J7">
            <v>38510000</v>
          </cell>
          <cell r="K7">
            <v>0</v>
          </cell>
          <cell r="L7">
            <v>0</v>
          </cell>
          <cell r="M7">
            <v>0</v>
          </cell>
          <cell r="N7">
            <v>38510000</v>
          </cell>
          <cell r="O7">
            <v>38510000</v>
          </cell>
          <cell r="P7">
            <v>0</v>
          </cell>
          <cell r="Q7">
            <v>0</v>
          </cell>
          <cell r="R7">
            <v>0</v>
          </cell>
          <cell r="S7">
            <v>38510000</v>
          </cell>
          <cell r="T7">
            <v>38510000</v>
          </cell>
          <cell r="U7">
            <v>0</v>
          </cell>
          <cell r="V7">
            <v>0</v>
          </cell>
          <cell r="W7">
            <v>0</v>
          </cell>
          <cell r="BV7">
            <v>0</v>
          </cell>
          <cell r="BZ7">
            <v>0</v>
          </cell>
          <cell r="CD7" t="str">
            <v>1.1.6.2</v>
          </cell>
          <cell r="CM7">
            <v>2</v>
          </cell>
          <cell r="CN7" t="str">
            <v>2 Banco del Ahorro Nacional y Servicios Financieros SNC (BANSEFI)</v>
          </cell>
          <cell r="CS7">
            <v>6</v>
          </cell>
          <cell r="CT7" t="str">
            <v>P</v>
          </cell>
          <cell r="CV7" t="b">
            <v>0</v>
          </cell>
        </row>
        <row r="8">
          <cell r="A8">
            <v>6</v>
          </cell>
          <cell r="B8">
            <v>1</v>
          </cell>
          <cell r="F8" t="str">
            <v>Financiera Nacional de Desarrollo Agropecuario, Rural, Forestal y Pesquero (FND)</v>
          </cell>
          <cell r="I8">
            <v>1182200000</v>
          </cell>
          <cell r="J8">
            <v>1032200000</v>
          </cell>
          <cell r="K8">
            <v>152046000</v>
          </cell>
          <cell r="L8">
            <v>152046000</v>
          </cell>
          <cell r="M8">
            <v>0</v>
          </cell>
          <cell r="N8">
            <v>1182200000</v>
          </cell>
          <cell r="O8">
            <v>1032200000</v>
          </cell>
          <cell r="P8">
            <v>306864000</v>
          </cell>
          <cell r="Q8">
            <v>306864000</v>
          </cell>
          <cell r="R8">
            <v>0</v>
          </cell>
          <cell r="S8">
            <v>1182200000</v>
          </cell>
          <cell r="T8">
            <v>1032200000</v>
          </cell>
          <cell r="U8">
            <v>386484000</v>
          </cell>
          <cell r="V8">
            <v>386484000</v>
          </cell>
          <cell r="W8">
            <v>0</v>
          </cell>
          <cell r="BV8">
            <v>-150000000</v>
          </cell>
          <cell r="BZ8">
            <v>-150000000</v>
          </cell>
          <cell r="CD8" t="str">
            <v>1.1.6.3</v>
          </cell>
          <cell r="CM8">
            <v>3</v>
          </cell>
          <cell r="CN8" t="str">
            <v>3 Financiera Nacional de Desarrollo Agropecuario, Rural, Forestal y Pesquero (FND)</v>
          </cell>
          <cell r="CS8">
            <v>6</v>
          </cell>
          <cell r="CT8" t="str">
            <v>P</v>
          </cell>
          <cell r="CV8" t="b">
            <v>0</v>
          </cell>
        </row>
        <row r="9">
          <cell r="A9">
            <v>7</v>
          </cell>
          <cell r="B9">
            <v>1</v>
          </cell>
          <cell r="F9" t="str">
            <v>Fideicomisos Instituidos en Relación con la Agricultura (FIRA)</v>
          </cell>
          <cell r="I9">
            <v>500000000</v>
          </cell>
          <cell r="J9">
            <v>500000000</v>
          </cell>
          <cell r="K9">
            <v>50000000</v>
          </cell>
          <cell r="L9">
            <v>50000000</v>
          </cell>
          <cell r="M9">
            <v>0</v>
          </cell>
          <cell r="N9">
            <v>500000000</v>
          </cell>
          <cell r="O9">
            <v>500000000</v>
          </cell>
          <cell r="P9">
            <v>145000000</v>
          </cell>
          <cell r="Q9">
            <v>145000000</v>
          </cell>
          <cell r="R9">
            <v>0</v>
          </cell>
          <cell r="S9">
            <v>500000000</v>
          </cell>
          <cell r="T9">
            <v>500000000</v>
          </cell>
          <cell r="U9">
            <v>240000000</v>
          </cell>
          <cell r="V9">
            <v>240000000</v>
          </cell>
          <cell r="W9">
            <v>0</v>
          </cell>
          <cell r="BV9">
            <v>0</v>
          </cell>
          <cell r="BZ9">
            <v>0</v>
          </cell>
          <cell r="CD9" t="str">
            <v>1.1.6.4</v>
          </cell>
          <cell r="CM9">
            <v>4</v>
          </cell>
          <cell r="CN9" t="str">
            <v>4 Fideicomisos Instituidos en Relación con la Agricultura (FIRA)</v>
          </cell>
          <cell r="CS9">
            <v>6</v>
          </cell>
          <cell r="CT9" t="str">
            <v>P</v>
          </cell>
          <cell r="CV9" t="b">
            <v>0</v>
          </cell>
        </row>
        <row r="10">
          <cell r="A10">
            <v>8</v>
          </cell>
          <cell r="B10">
            <v>1</v>
          </cell>
          <cell r="F10" t="str">
            <v>Fondo de Capitalización e Inversión del Sector Rural (FOCIR)</v>
          </cell>
          <cell r="I10">
            <v>210000000</v>
          </cell>
          <cell r="J10">
            <v>210000000</v>
          </cell>
          <cell r="K10">
            <v>110000000</v>
          </cell>
          <cell r="L10">
            <v>110000000</v>
          </cell>
          <cell r="M10">
            <v>0</v>
          </cell>
          <cell r="N10">
            <v>210000000</v>
          </cell>
          <cell r="O10">
            <v>210000000</v>
          </cell>
          <cell r="P10">
            <v>210000000</v>
          </cell>
          <cell r="Q10">
            <v>210000000</v>
          </cell>
          <cell r="R10">
            <v>0</v>
          </cell>
          <cell r="S10">
            <v>210000000</v>
          </cell>
          <cell r="T10">
            <v>210000000</v>
          </cell>
          <cell r="U10">
            <v>210000000</v>
          </cell>
          <cell r="V10">
            <v>210000000</v>
          </cell>
          <cell r="W10">
            <v>0</v>
          </cell>
          <cell r="BV10">
            <v>0</v>
          </cell>
          <cell r="BZ10">
            <v>0</v>
          </cell>
          <cell r="CD10" t="str">
            <v>1.1.6.5</v>
          </cell>
          <cell r="CM10">
            <v>5</v>
          </cell>
          <cell r="CN10" t="str">
            <v>5 Fondo de Capitalización e Inversión del Sector Rural (FOCIR)</v>
          </cell>
          <cell r="CS10">
            <v>6</v>
          </cell>
          <cell r="CT10" t="str">
            <v>P</v>
          </cell>
          <cell r="CV10" t="b">
            <v>0</v>
          </cell>
        </row>
        <row r="11">
          <cell r="A11">
            <v>9</v>
          </cell>
          <cell r="B11">
            <v>1</v>
          </cell>
          <cell r="C11" t="str">
            <v>Competitividad</v>
          </cell>
          <cell r="I11">
            <v>65708357459.150002</v>
          </cell>
          <cell r="J11">
            <v>65742077946.280006</v>
          </cell>
          <cell r="K11">
            <v>2623144391.3699994</v>
          </cell>
          <cell r="L11">
            <v>593253305.06130004</v>
          </cell>
          <cell r="M11">
            <v>255205115.63999999</v>
          </cell>
          <cell r="N11">
            <v>65708357459.150002</v>
          </cell>
          <cell r="O11">
            <v>62965224140.420006</v>
          </cell>
          <cell r="P11">
            <v>7708170812.920001</v>
          </cell>
          <cell r="Q11">
            <v>3792422740.3745995</v>
          </cell>
          <cell r="R11">
            <v>2104335237.9665003</v>
          </cell>
          <cell r="S11">
            <v>65708357459.150002</v>
          </cell>
          <cell r="T11">
            <v>62780022705.189995</v>
          </cell>
          <cell r="U11">
            <v>14525877979.828007</v>
          </cell>
          <cell r="V11">
            <v>10741142475.660101</v>
          </cell>
          <cell r="W11">
            <v>3369432450.8400002</v>
          </cell>
          <cell r="BV11">
            <v>-2710000000</v>
          </cell>
          <cell r="BZ11">
            <v>-2710000000</v>
          </cell>
          <cell r="CA11" t="str">
            <v>2</v>
          </cell>
          <cell r="CG11">
            <v>2</v>
          </cell>
          <cell r="CH11" t="str">
            <v>2. Competitividad</v>
          </cell>
          <cell r="CS11" t="str">
            <v>8,10,20,21</v>
          </cell>
          <cell r="CT11" t="str">
            <v>P/B</v>
          </cell>
          <cell r="CV11" t="b">
            <v>0</v>
          </cell>
        </row>
        <row r="12">
          <cell r="A12">
            <v>10</v>
          </cell>
          <cell r="B12">
            <v>1</v>
          </cell>
          <cell r="D12" t="str">
            <v>Programa de Comercialización y Desarrollo de Mercados</v>
          </cell>
          <cell r="I12">
            <v>12071810540</v>
          </cell>
          <cell r="J12">
            <v>12071810540</v>
          </cell>
          <cell r="K12">
            <v>1901489910</v>
          </cell>
          <cell r="L12">
            <v>207376638.47</v>
          </cell>
          <cell r="M12">
            <v>0</v>
          </cell>
          <cell r="N12">
            <v>12071810540</v>
          </cell>
          <cell r="O12">
            <v>10431810540</v>
          </cell>
          <cell r="P12">
            <v>2311834975.0600004</v>
          </cell>
          <cell r="Q12">
            <v>727767279.44000006</v>
          </cell>
          <cell r="R12">
            <v>1530961313.3199999</v>
          </cell>
          <cell r="S12">
            <v>12071810540</v>
          </cell>
          <cell r="T12">
            <v>10258550540</v>
          </cell>
          <cell r="U12">
            <v>2859704769.8800001</v>
          </cell>
          <cell r="V12">
            <v>2731778346.8200002</v>
          </cell>
          <cell r="W12">
            <v>126481283.51000001</v>
          </cell>
          <cell r="BV12">
            <v>-1500000000</v>
          </cell>
          <cell r="BZ12">
            <v>-1500000000</v>
          </cell>
          <cell r="CB12" t="str">
            <v>2.2</v>
          </cell>
          <cell r="CI12">
            <v>2</v>
          </cell>
          <cell r="CJ12" t="str">
            <v>2. Programa de Comercialización y Desarrollo de Mercados</v>
          </cell>
          <cell r="CS12">
            <v>8</v>
          </cell>
          <cell r="CT12" t="str">
            <v>P</v>
          </cell>
          <cell r="CV12" t="b">
            <v>0</v>
          </cell>
        </row>
        <row r="13">
          <cell r="A13">
            <v>11</v>
          </cell>
          <cell r="B13">
            <v>1</v>
          </cell>
          <cell r="E13" t="str">
            <v>Agricultura, Ganadería, Desarrollo Rural, Pesca y Alimentación</v>
          </cell>
          <cell r="I13">
            <v>12071810540</v>
          </cell>
          <cell r="J13">
            <v>12071810540</v>
          </cell>
          <cell r="K13">
            <v>1901489910</v>
          </cell>
          <cell r="L13">
            <v>207376638.47</v>
          </cell>
          <cell r="M13">
            <v>0</v>
          </cell>
          <cell r="N13">
            <v>12071810540</v>
          </cell>
          <cell r="O13">
            <v>10431810540</v>
          </cell>
          <cell r="P13">
            <v>2311834975.0600004</v>
          </cell>
          <cell r="Q13">
            <v>727767279.44000006</v>
          </cell>
          <cell r="R13">
            <v>1530961313.3199999</v>
          </cell>
          <cell r="S13">
            <v>12071810540</v>
          </cell>
          <cell r="T13">
            <v>10258550540</v>
          </cell>
          <cell r="U13">
            <v>2859704769.8800001</v>
          </cell>
          <cell r="V13">
            <v>2731778346.8200002</v>
          </cell>
          <cell r="W13">
            <v>126481283.51000001</v>
          </cell>
          <cell r="BV13">
            <v>-1500000000</v>
          </cell>
          <cell r="BZ13">
            <v>-1500000000</v>
          </cell>
          <cell r="CC13" t="str">
            <v>2.2.8</v>
          </cell>
          <cell r="CK13">
            <v>8</v>
          </cell>
          <cell r="CL13" t="str">
            <v>8 Agricultura, Ganadería, Desarrollo Rural, Pesca y Alimentación</v>
          </cell>
          <cell r="CS13">
            <v>8</v>
          </cell>
          <cell r="CT13" t="str">
            <v>P</v>
          </cell>
          <cell r="CV13" t="b">
            <v>0</v>
          </cell>
        </row>
        <row r="14">
          <cell r="A14">
            <v>12</v>
          </cell>
          <cell r="B14">
            <v>1</v>
          </cell>
          <cell r="F14" t="str">
            <v>Programa de Comercialización y Desarrollo de Mercados</v>
          </cell>
          <cell r="I14">
            <v>12071810540</v>
          </cell>
          <cell r="J14">
            <v>12071810540</v>
          </cell>
          <cell r="K14">
            <v>1901489910</v>
          </cell>
          <cell r="L14">
            <v>207376638.47</v>
          </cell>
          <cell r="M14">
            <v>0</v>
          </cell>
          <cell r="N14">
            <v>12071810540</v>
          </cell>
          <cell r="O14">
            <v>10431810540</v>
          </cell>
          <cell r="P14">
            <v>2311834975.0600004</v>
          </cell>
          <cell r="Q14">
            <v>727767279.44000006</v>
          </cell>
          <cell r="R14">
            <v>1530961313.3199999</v>
          </cell>
          <cell r="S14">
            <v>12071810540</v>
          </cell>
          <cell r="T14">
            <v>10258550540</v>
          </cell>
          <cell r="U14">
            <v>2859704769.8800001</v>
          </cell>
          <cell r="V14">
            <v>2731778346.8200002</v>
          </cell>
          <cell r="W14">
            <v>126481283.51000001</v>
          </cell>
          <cell r="BV14">
            <v>-1500000000</v>
          </cell>
          <cell r="BZ14">
            <v>-1500000000</v>
          </cell>
          <cell r="CD14" t="str">
            <v>2.2.8.6</v>
          </cell>
          <cell r="CM14">
            <v>6</v>
          </cell>
          <cell r="CN14" t="str">
            <v>6 Programa de Comercialización y Desarrollo de Mercados</v>
          </cell>
          <cell r="CS14">
            <v>8</v>
          </cell>
          <cell r="CT14" t="str">
            <v>P</v>
          </cell>
          <cell r="CV14" t="b">
            <v>0</v>
          </cell>
        </row>
        <row r="15">
          <cell r="A15">
            <v>13</v>
          </cell>
          <cell r="B15">
            <v>1</v>
          </cell>
          <cell r="G15" t="str">
            <v>Incentivos a la Comercialización</v>
          </cell>
          <cell r="I15">
            <v>11800000000</v>
          </cell>
          <cell r="J15">
            <v>11800000000</v>
          </cell>
          <cell r="K15">
            <v>1901489910</v>
          </cell>
          <cell r="L15">
            <v>207376638.47</v>
          </cell>
          <cell r="M15">
            <v>0</v>
          </cell>
          <cell r="N15">
            <v>11800000000</v>
          </cell>
          <cell r="O15">
            <v>10160000000</v>
          </cell>
          <cell r="P15">
            <v>2300849533.6800003</v>
          </cell>
          <cell r="Q15">
            <v>721398220.58000004</v>
          </cell>
          <cell r="R15">
            <v>1530961313.3199999</v>
          </cell>
          <cell r="S15">
            <v>11800000000</v>
          </cell>
          <cell r="T15">
            <v>10118240000</v>
          </cell>
          <cell r="U15">
            <v>2837988215.9299998</v>
          </cell>
          <cell r="V15">
            <v>2711506932.4200001</v>
          </cell>
          <cell r="W15">
            <v>126481283.51000001</v>
          </cell>
          <cell r="BV15">
            <v>-1500000000</v>
          </cell>
          <cell r="BZ15">
            <v>-1500000000</v>
          </cell>
          <cell r="CE15" t="str">
            <v>2.2.8.6.1</v>
          </cell>
          <cell r="CO15">
            <v>1</v>
          </cell>
          <cell r="CP15" t="str">
            <v>1 Incentivos a la Comercialización</v>
          </cell>
          <cell r="CS15">
            <v>8</v>
          </cell>
          <cell r="CT15" t="str">
            <v>P</v>
          </cell>
          <cell r="CV15" t="b">
            <v>0</v>
          </cell>
        </row>
        <row r="16">
          <cell r="A16">
            <v>14</v>
          </cell>
          <cell r="B16">
            <v>1</v>
          </cell>
          <cell r="G16" t="str">
            <v>Promoción Comercial y Fomento a las Exportaciones</v>
          </cell>
          <cell r="I16">
            <v>271810540</v>
          </cell>
          <cell r="J16">
            <v>271810540</v>
          </cell>
          <cell r="K16">
            <v>0</v>
          </cell>
          <cell r="L16">
            <v>0</v>
          </cell>
          <cell r="M16">
            <v>0</v>
          </cell>
          <cell r="N16">
            <v>271810540</v>
          </cell>
          <cell r="O16">
            <v>271810540</v>
          </cell>
          <cell r="P16">
            <v>10985441.380000001</v>
          </cell>
          <cell r="Q16">
            <v>6369058.8600000003</v>
          </cell>
          <cell r="R16">
            <v>0</v>
          </cell>
          <cell r="S16">
            <v>271810540</v>
          </cell>
          <cell r="T16">
            <v>140310540</v>
          </cell>
          <cell r="U16">
            <v>21716553.949999999</v>
          </cell>
          <cell r="V16">
            <v>20271414.399999999</v>
          </cell>
          <cell r="W16">
            <v>0</v>
          </cell>
          <cell r="BV16">
            <v>0</v>
          </cell>
          <cell r="BZ16">
            <v>0</v>
          </cell>
          <cell r="CE16" t="str">
            <v>2.2.8.6.2</v>
          </cell>
          <cell r="CO16">
            <v>2</v>
          </cell>
          <cell r="CP16" t="str">
            <v>2 Promoción Comercial y Fomento a las Exportaciones</v>
          </cell>
          <cell r="CS16">
            <v>8</v>
          </cell>
          <cell r="CT16" t="str">
            <v>P</v>
          </cell>
          <cell r="CV16" t="b">
            <v>0</v>
          </cell>
        </row>
        <row r="17">
          <cell r="A17">
            <v>15</v>
          </cell>
          <cell r="B17">
            <v>1</v>
          </cell>
          <cell r="D17" t="str">
            <v>Programa de Fomento a la Inversión y Productividad</v>
          </cell>
          <cell r="I17">
            <v>53636546919.150002</v>
          </cell>
          <cell r="J17">
            <v>53670267406.280006</v>
          </cell>
          <cell r="K17">
            <v>721654481.37000012</v>
          </cell>
          <cell r="L17">
            <v>385876666.59130007</v>
          </cell>
          <cell r="M17">
            <v>255205115.63999999</v>
          </cell>
          <cell r="N17">
            <v>53636546919.150002</v>
          </cell>
          <cell r="O17">
            <v>52533413600.420006</v>
          </cell>
          <cell r="P17">
            <v>5396335837.8599997</v>
          </cell>
          <cell r="Q17">
            <v>3064655460.9345994</v>
          </cell>
          <cell r="R17">
            <v>573373924.64649999</v>
          </cell>
          <cell r="S17">
            <v>53636546919.150002</v>
          </cell>
          <cell r="T17">
            <v>52521472165.189995</v>
          </cell>
          <cell r="U17">
            <v>11666173209.948009</v>
          </cell>
          <cell r="V17">
            <v>8009364128.8401051</v>
          </cell>
          <cell r="W17">
            <v>3242951167.3300004</v>
          </cell>
          <cell r="BV17">
            <v>-1210000000</v>
          </cell>
          <cell r="BZ17">
            <v>-1210000000</v>
          </cell>
          <cell r="CB17" t="str">
            <v>2.4</v>
          </cell>
          <cell r="CI17">
            <v>4</v>
          </cell>
          <cell r="CJ17" t="str">
            <v>4. Programa de Fomento a la Inversión y Productividad</v>
          </cell>
          <cell r="CS17" t="str">
            <v>8,10,20,21</v>
          </cell>
          <cell r="CT17" t="str">
            <v>P/B</v>
          </cell>
          <cell r="CV17" t="b">
            <v>0</v>
          </cell>
        </row>
        <row r="18">
          <cell r="A18">
            <v>16</v>
          </cell>
          <cell r="B18">
            <v>1</v>
          </cell>
          <cell r="E18" t="str">
            <v>Agricultura, Ganadería, Desarrollo Rural, Pesca y Alimentación</v>
          </cell>
          <cell r="I18">
            <v>50195888606</v>
          </cell>
          <cell r="J18">
            <v>50229609093.130005</v>
          </cell>
          <cell r="K18">
            <v>377851155.13</v>
          </cell>
          <cell r="L18">
            <v>45439479</v>
          </cell>
          <cell r="M18">
            <v>252191189</v>
          </cell>
          <cell r="N18">
            <v>50195888606</v>
          </cell>
          <cell r="O18">
            <v>49268227427.270004</v>
          </cell>
          <cell r="P18">
            <v>4690362785.3599997</v>
          </cell>
          <cell r="Q18">
            <v>2360126994.0100002</v>
          </cell>
          <cell r="R18">
            <v>573236348.58000004</v>
          </cell>
          <cell r="S18">
            <v>50195888606</v>
          </cell>
          <cell r="T18">
            <v>49256285992.039993</v>
          </cell>
          <cell r="U18">
            <v>10570573687.690002</v>
          </cell>
          <cell r="V18">
            <v>6918367534.5100021</v>
          </cell>
          <cell r="W18">
            <v>3240948305.0900002</v>
          </cell>
          <cell r="BV18">
            <v>-1100000000</v>
          </cell>
          <cell r="BZ18">
            <v>-1100000000</v>
          </cell>
          <cell r="CC18" t="str">
            <v>2.4.8</v>
          </cell>
          <cell r="CK18">
            <v>8</v>
          </cell>
          <cell r="CL18" t="str">
            <v>8 Agricultura, Ganadería, Desarrollo Rural, Pesca y Alimentación</v>
          </cell>
          <cell r="CS18">
            <v>8</v>
          </cell>
          <cell r="CT18" t="str">
            <v>P</v>
          </cell>
          <cell r="CV18" t="b">
            <v>0</v>
          </cell>
        </row>
        <row r="19">
          <cell r="A19">
            <v>17</v>
          </cell>
          <cell r="B19">
            <v>1</v>
          </cell>
          <cell r="F19" t="str">
            <v>Programa de Concurrencia con las Entidades Federativas</v>
          </cell>
          <cell r="I19">
            <v>3271781888</v>
          </cell>
          <cell r="J19">
            <v>3271781888</v>
          </cell>
          <cell r="K19">
            <v>0</v>
          </cell>
          <cell r="L19">
            <v>0</v>
          </cell>
          <cell r="M19">
            <v>0</v>
          </cell>
          <cell r="N19">
            <v>3271781888</v>
          </cell>
          <cell r="O19">
            <v>3271781888</v>
          </cell>
          <cell r="P19">
            <v>0</v>
          </cell>
          <cell r="Q19">
            <v>0</v>
          </cell>
          <cell r="R19">
            <v>0</v>
          </cell>
          <cell r="S19">
            <v>3271781888</v>
          </cell>
          <cell r="T19">
            <v>3271781888</v>
          </cell>
          <cell r="U19">
            <v>1787635936.73</v>
          </cell>
          <cell r="V19">
            <v>321450000</v>
          </cell>
          <cell r="W19">
            <v>1140152998.78</v>
          </cell>
          <cell r="BV19">
            <v>0</v>
          </cell>
          <cell r="BZ19">
            <v>0</v>
          </cell>
          <cell r="CD19" t="str">
            <v>2.4.8.8</v>
          </cell>
          <cell r="CM19">
            <v>8</v>
          </cell>
          <cell r="CN19" t="str">
            <v>8 Programa de Concurrencia con las Entidades Federativas</v>
          </cell>
          <cell r="CS19">
            <v>8</v>
          </cell>
          <cell r="CT19" t="str">
            <v>P</v>
          </cell>
          <cell r="CV19" t="b">
            <v>0</v>
          </cell>
        </row>
        <row r="20">
          <cell r="A20">
            <v>18</v>
          </cell>
          <cell r="B20">
            <v>1</v>
          </cell>
          <cell r="G20" t="str">
            <v>Concurrencia en Materia Agrícola</v>
          </cell>
          <cell r="I20">
            <v>1800000000</v>
          </cell>
          <cell r="J20">
            <v>1800000000</v>
          </cell>
          <cell r="K20">
            <v>0</v>
          </cell>
          <cell r="L20">
            <v>0</v>
          </cell>
          <cell r="M20">
            <v>0</v>
          </cell>
          <cell r="N20">
            <v>1800000000</v>
          </cell>
          <cell r="O20">
            <v>0</v>
          </cell>
          <cell r="P20">
            <v>0</v>
          </cell>
          <cell r="Q20">
            <v>0</v>
          </cell>
          <cell r="R20">
            <v>0</v>
          </cell>
          <cell r="S20">
            <v>1800000000</v>
          </cell>
          <cell r="T20">
            <v>0</v>
          </cell>
          <cell r="U20">
            <v>0</v>
          </cell>
          <cell r="V20">
            <v>0</v>
          </cell>
          <cell r="W20">
            <v>0</v>
          </cell>
          <cell r="BV20">
            <v>0</v>
          </cell>
          <cell r="BZ20">
            <v>0</v>
          </cell>
          <cell r="CE20" t="str">
            <v>2.4.8.8.13</v>
          </cell>
          <cell r="CO20">
            <v>13</v>
          </cell>
          <cell r="CP20" t="str">
            <v>13 Concurrencia en Materia Agrícola</v>
          </cell>
          <cell r="CS20">
            <v>8</v>
          </cell>
          <cell r="CT20" t="str">
            <v>P</v>
          </cell>
          <cell r="CV20" t="b">
            <v>0</v>
          </cell>
        </row>
        <row r="21">
          <cell r="A21">
            <v>19</v>
          </cell>
          <cell r="B21">
            <v>1</v>
          </cell>
          <cell r="G21" t="str">
            <v>Concurrencia en Materia Pecuaria</v>
          </cell>
          <cell r="I21">
            <v>1200000000</v>
          </cell>
          <cell r="J21">
            <v>1200000000</v>
          </cell>
          <cell r="K21">
            <v>0</v>
          </cell>
          <cell r="L21">
            <v>0</v>
          </cell>
          <cell r="M21">
            <v>0</v>
          </cell>
          <cell r="N21">
            <v>1200000000</v>
          </cell>
          <cell r="O21">
            <v>3271781888</v>
          </cell>
          <cell r="P21">
            <v>0</v>
          </cell>
          <cell r="Q21">
            <v>0</v>
          </cell>
          <cell r="R21">
            <v>0</v>
          </cell>
          <cell r="S21">
            <v>1200000000</v>
          </cell>
          <cell r="T21">
            <v>3271781888</v>
          </cell>
          <cell r="U21">
            <v>1787635936.73</v>
          </cell>
          <cell r="V21">
            <v>321450000</v>
          </cell>
          <cell r="W21">
            <v>1140152998.78</v>
          </cell>
          <cell r="BV21">
            <v>0</v>
          </cell>
          <cell r="BZ21">
            <v>0</v>
          </cell>
          <cell r="CE21" t="str">
            <v>2.4.8.8.14</v>
          </cell>
          <cell r="CO21">
            <v>14</v>
          </cell>
          <cell r="CP21" t="str">
            <v>14 Concurrencia en Materia Pecuaria</v>
          </cell>
          <cell r="CS21">
            <v>8</v>
          </cell>
          <cell r="CT21" t="str">
            <v>P</v>
          </cell>
          <cell r="CV21" t="b">
            <v>0</v>
          </cell>
        </row>
        <row r="22">
          <cell r="A22">
            <v>20</v>
          </cell>
          <cell r="B22">
            <v>1</v>
          </cell>
          <cell r="G22" t="str">
            <v>Concurrencia en Materia Pesquera</v>
          </cell>
          <cell r="I22">
            <v>271781888</v>
          </cell>
          <cell r="J22">
            <v>271781888</v>
          </cell>
          <cell r="K22">
            <v>0</v>
          </cell>
          <cell r="L22">
            <v>0</v>
          </cell>
          <cell r="M22">
            <v>0</v>
          </cell>
          <cell r="N22">
            <v>271781888</v>
          </cell>
          <cell r="O22">
            <v>0</v>
          </cell>
          <cell r="P22">
            <v>0</v>
          </cell>
          <cell r="Q22">
            <v>0</v>
          </cell>
          <cell r="R22">
            <v>0</v>
          </cell>
          <cell r="S22">
            <v>271781888</v>
          </cell>
          <cell r="T22">
            <v>0</v>
          </cell>
          <cell r="U22">
            <v>0</v>
          </cell>
          <cell r="V22">
            <v>0</v>
          </cell>
          <cell r="W22">
            <v>0</v>
          </cell>
          <cell r="BV22">
            <v>0</v>
          </cell>
          <cell r="BZ22">
            <v>0</v>
          </cell>
          <cell r="CE22" t="str">
            <v>2.4.8.8.15</v>
          </cell>
          <cell r="CO22">
            <v>15</v>
          </cell>
          <cell r="CP22" t="str">
            <v>15 Concurrencia en Materia Pesquera</v>
          </cell>
          <cell r="CS22">
            <v>8</v>
          </cell>
          <cell r="CT22" t="str">
            <v>P</v>
          </cell>
          <cell r="CV22" t="b">
            <v>0</v>
          </cell>
        </row>
        <row r="23">
          <cell r="A23">
            <v>21</v>
          </cell>
          <cell r="B23">
            <v>1</v>
          </cell>
          <cell r="F23" t="str">
            <v>Programa de Fomento a la Agricultura</v>
          </cell>
          <cell r="I23">
            <v>22259559445</v>
          </cell>
          <cell r="J23">
            <v>22259559444.999996</v>
          </cell>
          <cell r="K23">
            <v>252191189</v>
          </cell>
          <cell r="L23">
            <v>0</v>
          </cell>
          <cell r="M23">
            <v>252191189</v>
          </cell>
          <cell r="N23">
            <v>22259559445</v>
          </cell>
          <cell r="O23">
            <v>21749559444.999996</v>
          </cell>
          <cell r="P23">
            <v>1644551609.9400001</v>
          </cell>
          <cell r="Q23">
            <v>1597718631.8600001</v>
          </cell>
          <cell r="R23">
            <v>28706978.079999998</v>
          </cell>
          <cell r="S23">
            <v>22259559445</v>
          </cell>
          <cell r="T23">
            <v>21780944522.199997</v>
          </cell>
          <cell r="U23">
            <v>4000269680.5</v>
          </cell>
          <cell r="V23">
            <v>3936054467.29</v>
          </cell>
          <cell r="W23">
            <v>51020213.210000001</v>
          </cell>
          <cell r="BV23">
            <v>-650000000</v>
          </cell>
          <cell r="BZ23">
            <v>-650000000</v>
          </cell>
          <cell r="CD23" t="str">
            <v>2.4.8.9</v>
          </cell>
          <cell r="CM23">
            <v>9</v>
          </cell>
          <cell r="CN23" t="str">
            <v>9 Programa de Fomento a la Agricultura</v>
          </cell>
          <cell r="CS23">
            <v>8</v>
          </cell>
          <cell r="CT23" t="str">
            <v>P</v>
          </cell>
          <cell r="CV23" t="b">
            <v>0</v>
          </cell>
        </row>
        <row r="24">
          <cell r="A24">
            <v>22</v>
          </cell>
          <cell r="B24">
            <v>1</v>
          </cell>
          <cell r="G24" t="str">
            <v>Tecnificación del Riego</v>
          </cell>
          <cell r="I24">
            <v>2300000000</v>
          </cell>
          <cell r="J24">
            <v>2300000000</v>
          </cell>
          <cell r="K24">
            <v>0</v>
          </cell>
          <cell r="L24">
            <v>0</v>
          </cell>
          <cell r="M24">
            <v>0</v>
          </cell>
          <cell r="N24">
            <v>2300000000</v>
          </cell>
          <cell r="O24">
            <v>2110000000</v>
          </cell>
          <cell r="P24">
            <v>0</v>
          </cell>
          <cell r="Q24">
            <v>0</v>
          </cell>
          <cell r="R24">
            <v>0</v>
          </cell>
          <cell r="S24">
            <v>2300000000</v>
          </cell>
          <cell r="T24">
            <v>2110000000</v>
          </cell>
          <cell r="U24">
            <v>0</v>
          </cell>
          <cell r="V24">
            <v>0</v>
          </cell>
          <cell r="W24">
            <v>0</v>
          </cell>
          <cell r="BV24">
            <v>-190000000</v>
          </cell>
          <cell r="BZ24">
            <v>-190000000</v>
          </cell>
          <cell r="CE24" t="str">
            <v>2.4.8.9.3</v>
          </cell>
          <cell r="CO24">
            <v>3</v>
          </cell>
          <cell r="CP24" t="str">
            <v>3 Tecnificación del Riego</v>
          </cell>
          <cell r="CS24">
            <v>8</v>
          </cell>
          <cell r="CT24" t="str">
            <v>P</v>
          </cell>
          <cell r="CV24" t="b">
            <v>0</v>
          </cell>
        </row>
        <row r="25">
          <cell r="A25">
            <v>23</v>
          </cell>
          <cell r="B25">
            <v>1</v>
          </cell>
          <cell r="G25" t="str">
            <v>Agroproducción</v>
          </cell>
          <cell r="I25">
            <v>900000000</v>
          </cell>
          <cell r="J25">
            <v>900000000</v>
          </cell>
          <cell r="K25">
            <v>0</v>
          </cell>
          <cell r="L25">
            <v>0</v>
          </cell>
          <cell r="M25">
            <v>0</v>
          </cell>
          <cell r="N25">
            <v>900000000</v>
          </cell>
          <cell r="O25">
            <v>1665408000</v>
          </cell>
          <cell r="P25">
            <v>870480000</v>
          </cell>
          <cell r="Q25">
            <v>870480000</v>
          </cell>
          <cell r="R25">
            <v>0</v>
          </cell>
          <cell r="S25">
            <v>900000000</v>
          </cell>
          <cell r="T25">
            <v>1707168000</v>
          </cell>
          <cell r="U25">
            <v>1293000713.78</v>
          </cell>
          <cell r="V25">
            <v>1254240000</v>
          </cell>
          <cell r="W25">
            <v>36660713.780000001</v>
          </cell>
          <cell r="BV25">
            <v>-4592000</v>
          </cell>
          <cell r="BZ25">
            <v>-4592000</v>
          </cell>
          <cell r="CE25" t="str">
            <v>2.4.8.9.21</v>
          </cell>
          <cell r="CO25">
            <v>21</v>
          </cell>
          <cell r="CP25" t="str">
            <v>21 Agroproducción</v>
          </cell>
          <cell r="CS25">
            <v>8</v>
          </cell>
          <cell r="CT25" t="str">
            <v>P</v>
          </cell>
          <cell r="CV25" t="b">
            <v>0</v>
          </cell>
        </row>
        <row r="26">
          <cell r="A26">
            <v>24</v>
          </cell>
          <cell r="B26">
            <v>1</v>
          </cell>
          <cell r="G26" t="str">
            <v>PROAGRO Insumos</v>
          </cell>
          <cell r="I26">
            <v>5888559445</v>
          </cell>
          <cell r="J26">
            <v>12609559445</v>
          </cell>
          <cell r="K26">
            <v>252191189</v>
          </cell>
          <cell r="L26">
            <v>0</v>
          </cell>
          <cell r="M26">
            <v>252191189</v>
          </cell>
          <cell r="N26">
            <v>5888559445</v>
          </cell>
          <cell r="O26">
            <v>12009559445</v>
          </cell>
          <cell r="P26">
            <v>755945609.94000006</v>
          </cell>
          <cell r="Q26">
            <v>727238631.86000001</v>
          </cell>
          <cell r="R26">
            <v>28706978.079999998</v>
          </cell>
          <cell r="S26">
            <v>5888559445</v>
          </cell>
          <cell r="T26">
            <v>11999184522.199999</v>
          </cell>
          <cell r="U26">
            <v>1977614612.95</v>
          </cell>
          <cell r="V26">
            <v>1963967396.5200002</v>
          </cell>
          <cell r="W26">
            <v>13647216.43</v>
          </cell>
          <cell r="BV26">
            <v>0</v>
          </cell>
          <cell r="BZ26">
            <v>0</v>
          </cell>
          <cell r="CE26" t="str">
            <v>2.4.8.9.17</v>
          </cell>
          <cell r="CO26">
            <v>17</v>
          </cell>
          <cell r="CP26" t="str">
            <v>17 PROAGRO Insumos</v>
          </cell>
          <cell r="CS26">
            <v>8</v>
          </cell>
          <cell r="CT26" t="str">
            <v>P</v>
          </cell>
          <cell r="CV26" t="b">
            <v>0</v>
          </cell>
        </row>
        <row r="27">
          <cell r="A27">
            <v>25</v>
          </cell>
          <cell r="B27">
            <v>1</v>
          </cell>
          <cell r="G27" t="str">
            <v>Producción Integral</v>
          </cell>
          <cell r="I27">
            <v>1700000000</v>
          </cell>
          <cell r="J27">
            <v>1700000000</v>
          </cell>
          <cell r="K27">
            <v>0</v>
          </cell>
          <cell r="L27">
            <v>0</v>
          </cell>
          <cell r="M27">
            <v>0</v>
          </cell>
          <cell r="N27">
            <v>1700000000</v>
          </cell>
          <cell r="O27">
            <v>1694592000</v>
          </cell>
          <cell r="P27">
            <v>0</v>
          </cell>
          <cell r="Q27">
            <v>0</v>
          </cell>
          <cell r="R27">
            <v>0</v>
          </cell>
          <cell r="S27">
            <v>1700000000</v>
          </cell>
          <cell r="T27">
            <v>1694592000</v>
          </cell>
          <cell r="U27">
            <v>3256847</v>
          </cell>
          <cell r="V27">
            <v>1424564</v>
          </cell>
          <cell r="W27">
            <v>712283</v>
          </cell>
          <cell r="BV27">
            <v>-5408000</v>
          </cell>
          <cell r="BZ27">
            <v>-5408000</v>
          </cell>
          <cell r="CE27" t="str">
            <v>2.4.8.9.19</v>
          </cell>
          <cell r="CO27">
            <v>19</v>
          </cell>
          <cell r="CP27" t="str">
            <v>19 Producción Integral</v>
          </cell>
          <cell r="CS27">
            <v>8</v>
          </cell>
          <cell r="CT27" t="str">
            <v>P</v>
          </cell>
          <cell r="CV27" t="b">
            <v>0</v>
          </cell>
        </row>
        <row r="28">
          <cell r="A28">
            <v>26</v>
          </cell>
          <cell r="B28">
            <v>1</v>
          </cell>
          <cell r="G28" t="str">
            <v>Innovación Agroalimentaria</v>
          </cell>
          <cell r="I28">
            <v>3250000000</v>
          </cell>
          <cell r="J28">
            <v>3250000000</v>
          </cell>
          <cell r="K28">
            <v>0</v>
          </cell>
          <cell r="L28">
            <v>0</v>
          </cell>
          <cell r="M28">
            <v>0</v>
          </cell>
          <cell r="N28">
            <v>3250000000</v>
          </cell>
          <cell r="O28">
            <v>3070000000</v>
          </cell>
          <cell r="P28">
            <v>12402000</v>
          </cell>
          <cell r="Q28">
            <v>0</v>
          </cell>
          <cell r="R28">
            <v>0</v>
          </cell>
          <cell r="S28">
            <v>3250000000</v>
          </cell>
          <cell r="T28">
            <v>3070000000</v>
          </cell>
          <cell r="U28">
            <v>717774045.95000005</v>
          </cell>
          <cell r="V28">
            <v>710949045.95000005</v>
          </cell>
          <cell r="W28">
            <v>0</v>
          </cell>
          <cell r="BV28">
            <v>-150000000</v>
          </cell>
          <cell r="BZ28">
            <v>-150000000</v>
          </cell>
          <cell r="CE28" t="str">
            <v>2.4.8.9.18</v>
          </cell>
          <cell r="CO28">
            <v>18</v>
          </cell>
          <cell r="CP28" t="str">
            <v>18 Innovación Agroalimentaria</v>
          </cell>
          <cell r="CS28">
            <v>8</v>
          </cell>
          <cell r="CT28" t="str">
            <v>P</v>
          </cell>
          <cell r="CV28" t="b">
            <v>0</v>
          </cell>
        </row>
        <row r="29">
          <cell r="A29">
            <v>27</v>
          </cell>
          <cell r="B29">
            <v>1</v>
          </cell>
          <cell r="G29" t="str">
            <v>PROAGRO Cultivos Básicos y Estratégicos</v>
          </cell>
          <cell r="I29">
            <v>6721000000</v>
          </cell>
          <cell r="J29">
            <v>0</v>
          </cell>
          <cell r="K29">
            <v>0</v>
          </cell>
          <cell r="L29">
            <v>0</v>
          </cell>
          <cell r="M29">
            <v>0</v>
          </cell>
          <cell r="N29">
            <v>6721000000</v>
          </cell>
          <cell r="O29">
            <v>0</v>
          </cell>
          <cell r="P29">
            <v>0</v>
          </cell>
          <cell r="Q29">
            <v>0</v>
          </cell>
          <cell r="R29">
            <v>0</v>
          </cell>
          <cell r="S29">
            <v>6721000000</v>
          </cell>
          <cell r="T29">
            <v>0</v>
          </cell>
          <cell r="U29">
            <v>0</v>
          </cell>
          <cell r="V29">
            <v>0</v>
          </cell>
          <cell r="W29">
            <v>0</v>
          </cell>
          <cell r="BV29">
            <v>0</v>
          </cell>
          <cell r="BZ29">
            <v>0</v>
          </cell>
          <cell r="CE29" t="str">
            <v>2.4.8.9.16</v>
          </cell>
          <cell r="CO29">
            <v>16</v>
          </cell>
          <cell r="CP29" t="str">
            <v>16 PROAGRO Cultivos Básicos y Estratégicos</v>
          </cell>
          <cell r="CS29">
            <v>8</v>
          </cell>
          <cell r="CT29" t="str">
            <v>P</v>
          </cell>
          <cell r="CV29" t="b">
            <v>0</v>
          </cell>
        </row>
        <row r="30">
          <cell r="A30">
            <v>28</v>
          </cell>
          <cell r="B30">
            <v>1</v>
          </cell>
          <cell r="G30" t="str">
            <v>Modernización de Maquinaria y Equipo</v>
          </cell>
          <cell r="I30">
            <v>1500000000</v>
          </cell>
          <cell r="J30">
            <v>1500000000</v>
          </cell>
          <cell r="K30">
            <v>0</v>
          </cell>
          <cell r="L30">
            <v>0</v>
          </cell>
          <cell r="M30">
            <v>0</v>
          </cell>
          <cell r="N30">
            <v>1500000000</v>
          </cell>
          <cell r="O30">
            <v>1200000000</v>
          </cell>
          <cell r="P30">
            <v>5724000</v>
          </cell>
          <cell r="Q30">
            <v>0</v>
          </cell>
          <cell r="R30">
            <v>0</v>
          </cell>
          <cell r="S30">
            <v>1500000000</v>
          </cell>
          <cell r="T30">
            <v>1200000000</v>
          </cell>
          <cell r="U30">
            <v>8623460.8200000003</v>
          </cell>
          <cell r="V30">
            <v>5473460.8200000003</v>
          </cell>
          <cell r="W30">
            <v>0</v>
          </cell>
          <cell r="BV30">
            <v>-300000000</v>
          </cell>
          <cell r="BZ30">
            <v>-300000000</v>
          </cell>
          <cell r="CE30" t="str">
            <v>2.4.8.9.20</v>
          </cell>
          <cell r="CO30">
            <v>20</v>
          </cell>
          <cell r="CP30" t="str">
            <v>20 Modernización de Maquinaria y Equipo</v>
          </cell>
          <cell r="CS30">
            <v>8</v>
          </cell>
          <cell r="CT30" t="str">
            <v>P</v>
          </cell>
          <cell r="CV30" t="b">
            <v>0</v>
          </cell>
        </row>
        <row r="31">
          <cell r="A31">
            <v>29</v>
          </cell>
          <cell r="B31">
            <v>1</v>
          </cell>
          <cell r="F31" t="str">
            <v>Programa de Fomento a la Productividad Pesquera y Acuícola</v>
          </cell>
          <cell r="I31">
            <v>1985507240</v>
          </cell>
          <cell r="J31">
            <v>1976007240</v>
          </cell>
          <cell r="K31">
            <v>0</v>
          </cell>
          <cell r="L31">
            <v>0</v>
          </cell>
          <cell r="M31">
            <v>0</v>
          </cell>
          <cell r="N31">
            <v>1985507240</v>
          </cell>
          <cell r="O31">
            <v>1972377349.1900001</v>
          </cell>
          <cell r="P31">
            <v>20217273.879999999</v>
          </cell>
          <cell r="Q31">
            <v>20217273.879999999</v>
          </cell>
          <cell r="R31">
            <v>0</v>
          </cell>
          <cell r="S31">
            <v>1985507240</v>
          </cell>
          <cell r="T31">
            <v>1963887160.04</v>
          </cell>
          <cell r="U31">
            <v>53124518.280000001</v>
          </cell>
          <cell r="V31">
            <v>47817097.840000004</v>
          </cell>
          <cell r="W31">
            <v>0</v>
          </cell>
          <cell r="BV31">
            <v>0</v>
          </cell>
          <cell r="BZ31">
            <v>0</v>
          </cell>
          <cell r="CD31" t="str">
            <v>2.4.8.7</v>
          </cell>
          <cell r="CM31">
            <v>7</v>
          </cell>
          <cell r="CN31" t="str">
            <v>7 Programa de Fomento a la Productividad Pesquera y Acuícola</v>
          </cell>
          <cell r="CS31">
            <v>8</v>
          </cell>
          <cell r="CT31" t="str">
            <v>P</v>
          </cell>
          <cell r="CV31" t="b">
            <v>0</v>
          </cell>
        </row>
        <row r="32">
          <cell r="A32">
            <v>30</v>
          </cell>
          <cell r="B32">
            <v>1</v>
          </cell>
          <cell r="G32" t="str">
            <v>Impulso a la Capitalización</v>
          </cell>
          <cell r="I32">
            <v>1895507240</v>
          </cell>
          <cell r="J32">
            <v>1886007240</v>
          </cell>
          <cell r="K32">
            <v>0</v>
          </cell>
          <cell r="L32">
            <v>0</v>
          </cell>
          <cell r="M32">
            <v>0</v>
          </cell>
          <cell r="N32">
            <v>1895507240</v>
          </cell>
          <cell r="O32">
            <v>1882377349.1900001</v>
          </cell>
          <cell r="P32">
            <v>20217273.879999999</v>
          </cell>
          <cell r="Q32">
            <v>20217273.879999999</v>
          </cell>
          <cell r="R32">
            <v>0</v>
          </cell>
          <cell r="S32">
            <v>1895507240</v>
          </cell>
          <cell r="T32">
            <v>1873887160.04</v>
          </cell>
          <cell r="U32">
            <v>53124518.280000001</v>
          </cell>
          <cell r="V32">
            <v>47817097.840000004</v>
          </cell>
          <cell r="W32">
            <v>0</v>
          </cell>
          <cell r="BV32">
            <v>0</v>
          </cell>
          <cell r="BZ32">
            <v>0</v>
          </cell>
          <cell r="CE32" t="str">
            <v>2.4.8.7.4</v>
          </cell>
          <cell r="CO32">
            <v>4</v>
          </cell>
          <cell r="CP32" t="str">
            <v>4 Impulso a la Capitalización</v>
          </cell>
          <cell r="CS32">
            <v>8</v>
          </cell>
          <cell r="CT32" t="str">
            <v>P</v>
          </cell>
          <cell r="CV32" t="b">
            <v>0</v>
          </cell>
        </row>
        <row r="33">
          <cell r="A33">
            <v>31</v>
          </cell>
          <cell r="B33">
            <v>1</v>
          </cell>
          <cell r="G33" t="str">
            <v>Innovación y Tecnología Pesquera</v>
          </cell>
          <cell r="I33">
            <v>90000000</v>
          </cell>
          <cell r="J33">
            <v>90000000</v>
          </cell>
          <cell r="K33">
            <v>0</v>
          </cell>
          <cell r="L33">
            <v>0</v>
          </cell>
          <cell r="M33">
            <v>0</v>
          </cell>
          <cell r="N33">
            <v>90000000</v>
          </cell>
          <cell r="O33">
            <v>90000000</v>
          </cell>
          <cell r="P33">
            <v>0</v>
          </cell>
          <cell r="Q33">
            <v>0</v>
          </cell>
          <cell r="R33">
            <v>0</v>
          </cell>
          <cell r="S33">
            <v>90000000</v>
          </cell>
          <cell r="T33">
            <v>90000000</v>
          </cell>
          <cell r="U33">
            <v>0</v>
          </cell>
          <cell r="V33">
            <v>0</v>
          </cell>
          <cell r="W33">
            <v>0</v>
          </cell>
          <cell r="BV33">
            <v>0</v>
          </cell>
          <cell r="BZ33">
            <v>0</v>
          </cell>
          <cell r="CE33" t="str">
            <v>2.4.8.7.33</v>
          </cell>
          <cell r="CO33">
            <v>33</v>
          </cell>
          <cell r="CP33" t="str">
            <v>33 Innovación y Tecnología Pesquera</v>
          </cell>
          <cell r="CS33">
            <v>8</v>
          </cell>
          <cell r="CT33" t="str">
            <v>P</v>
          </cell>
          <cell r="CV33" t="b">
            <v>0</v>
          </cell>
        </row>
        <row r="34">
          <cell r="A34">
            <v>32</v>
          </cell>
          <cell r="B34">
            <v>1</v>
          </cell>
          <cell r="F34" t="str">
            <v>Programa de Fomento Ganadero</v>
          </cell>
          <cell r="I34">
            <v>670000000</v>
          </cell>
          <cell r="J34">
            <v>713220487.13</v>
          </cell>
          <cell r="K34">
            <v>43220487.130000003</v>
          </cell>
          <cell r="L34">
            <v>0</v>
          </cell>
          <cell r="M34">
            <v>0</v>
          </cell>
          <cell r="N34">
            <v>670000000</v>
          </cell>
          <cell r="O34">
            <v>715211246.07999992</v>
          </cell>
          <cell r="P34">
            <v>62314711.729999997</v>
          </cell>
          <cell r="Q34">
            <v>60444711.729999997</v>
          </cell>
          <cell r="R34">
            <v>0</v>
          </cell>
          <cell r="S34">
            <v>670000000</v>
          </cell>
          <cell r="T34">
            <v>670000000</v>
          </cell>
          <cell r="U34">
            <v>60439886.829999998</v>
          </cell>
          <cell r="V34">
            <v>60439886.829999998</v>
          </cell>
          <cell r="W34">
            <v>0</v>
          </cell>
          <cell r="BV34">
            <v>0</v>
          </cell>
          <cell r="BZ34">
            <v>0</v>
          </cell>
          <cell r="CD34" t="str">
            <v>2.4.8.10</v>
          </cell>
          <cell r="CM34">
            <v>10</v>
          </cell>
          <cell r="CN34" t="str">
            <v>10 Programa de Fomento Ganadero</v>
          </cell>
          <cell r="CS34">
            <v>8</v>
          </cell>
          <cell r="CT34" t="str">
            <v>P</v>
          </cell>
          <cell r="CV34" t="b">
            <v>0</v>
          </cell>
        </row>
        <row r="35">
          <cell r="A35">
            <v>33</v>
          </cell>
          <cell r="B35">
            <v>1</v>
          </cell>
          <cell r="G35" t="str">
            <v>Perforación de Pozos Pecuarios</v>
          </cell>
          <cell r="I35">
            <v>170000000</v>
          </cell>
          <cell r="J35">
            <v>173370000</v>
          </cell>
          <cell r="K35">
            <v>3370000</v>
          </cell>
          <cell r="L35">
            <v>0</v>
          </cell>
          <cell r="M35">
            <v>0</v>
          </cell>
          <cell r="N35">
            <v>170000000</v>
          </cell>
          <cell r="O35">
            <v>173490758.94999999</v>
          </cell>
          <cell r="P35">
            <v>3020000</v>
          </cell>
          <cell r="Q35">
            <v>3020000</v>
          </cell>
          <cell r="R35">
            <v>0</v>
          </cell>
          <cell r="S35">
            <v>170000000</v>
          </cell>
          <cell r="T35">
            <v>170000000</v>
          </cell>
          <cell r="U35">
            <v>4107175.1</v>
          </cell>
          <cell r="V35">
            <v>4107175.1</v>
          </cell>
          <cell r="W35">
            <v>0</v>
          </cell>
          <cell r="BV35">
            <v>0</v>
          </cell>
          <cell r="BZ35">
            <v>0</v>
          </cell>
          <cell r="CE35" t="str">
            <v>2.4.8.10.5</v>
          </cell>
          <cell r="CO35">
            <v>5</v>
          </cell>
          <cell r="CP35" t="str">
            <v>5 Perforación de Pozos Pecuarios</v>
          </cell>
          <cell r="CS35">
            <v>8</v>
          </cell>
          <cell r="CT35" t="str">
            <v>P</v>
          </cell>
          <cell r="CV35" t="b">
            <v>0</v>
          </cell>
        </row>
        <row r="36">
          <cell r="A36">
            <v>34</v>
          </cell>
          <cell r="B36">
            <v>1</v>
          </cell>
          <cell r="G36" t="str">
            <v>Investigación y Transferencia de Tecnología Pecuaria</v>
          </cell>
          <cell r="I36">
            <v>300000000</v>
          </cell>
          <cell r="J36">
            <v>300000000</v>
          </cell>
          <cell r="K36">
            <v>0</v>
          </cell>
          <cell r="L36">
            <v>0</v>
          </cell>
          <cell r="M36">
            <v>0</v>
          </cell>
          <cell r="N36">
            <v>300000000</v>
          </cell>
          <cell r="O36">
            <v>300000000</v>
          </cell>
          <cell r="P36">
            <v>0</v>
          </cell>
          <cell r="Q36">
            <v>0</v>
          </cell>
          <cell r="R36">
            <v>0</v>
          </cell>
          <cell r="S36">
            <v>300000000</v>
          </cell>
          <cell r="T36">
            <v>300000000</v>
          </cell>
          <cell r="U36">
            <v>0</v>
          </cell>
          <cell r="V36">
            <v>0</v>
          </cell>
          <cell r="W36">
            <v>0</v>
          </cell>
          <cell r="BV36">
            <v>0</v>
          </cell>
          <cell r="BZ36">
            <v>0</v>
          </cell>
          <cell r="CE36" t="str">
            <v>2.4.8.10.34</v>
          </cell>
          <cell r="CO36">
            <v>34</v>
          </cell>
          <cell r="CP36" t="str">
            <v>34 Investigación y Transferencia de Tecnología Pecuaria</v>
          </cell>
          <cell r="CS36">
            <v>8</v>
          </cell>
          <cell r="CT36" t="str">
            <v>P</v>
          </cell>
          <cell r="CV36" t="b">
            <v>0</v>
          </cell>
        </row>
        <row r="37">
          <cell r="A37">
            <v>35</v>
          </cell>
          <cell r="B37">
            <v>1</v>
          </cell>
          <cell r="G37" t="str">
            <v>Infraestructura, Maquinaria y Equipo Post Productivo Pecuario</v>
          </cell>
          <cell r="I37">
            <v>200000000</v>
          </cell>
          <cell r="J37">
            <v>239850487.13</v>
          </cell>
          <cell r="K37">
            <v>39850487.130000003</v>
          </cell>
          <cell r="L37">
            <v>0</v>
          </cell>
          <cell r="M37">
            <v>0</v>
          </cell>
          <cell r="N37">
            <v>200000000</v>
          </cell>
          <cell r="O37">
            <v>241720487.13</v>
          </cell>
          <cell r="P37">
            <v>59294711.729999997</v>
          </cell>
          <cell r="Q37">
            <v>57424711.729999997</v>
          </cell>
          <cell r="R37">
            <v>0</v>
          </cell>
          <cell r="S37">
            <v>200000000</v>
          </cell>
          <cell r="T37">
            <v>200000000</v>
          </cell>
          <cell r="U37">
            <v>56332711.729999997</v>
          </cell>
          <cell r="V37">
            <v>56332711.729999997</v>
          </cell>
          <cell r="W37">
            <v>0</v>
          </cell>
          <cell r="BV37">
            <v>0</v>
          </cell>
          <cell r="BZ37">
            <v>0</v>
          </cell>
          <cell r="CE37" t="str">
            <v>2.4.8.10.41</v>
          </cell>
          <cell r="CO37">
            <v>41</v>
          </cell>
          <cell r="CP37" t="str">
            <v>41 Infraestructura, Maquinaria y Equipo Post Productivo Pecuario</v>
          </cell>
          <cell r="CS37">
            <v>8</v>
          </cell>
          <cell r="CT37" t="str">
            <v>P</v>
          </cell>
          <cell r="CV37" t="b">
            <v>0</v>
          </cell>
        </row>
        <row r="38">
          <cell r="A38">
            <v>36</v>
          </cell>
          <cell r="B38">
            <v>1</v>
          </cell>
          <cell r="F38" t="str">
            <v>Programa de Productividad y Competitividad Agroalimentaria</v>
          </cell>
          <cell r="I38">
            <v>4908495357</v>
          </cell>
          <cell r="J38">
            <v>4908495357</v>
          </cell>
          <cell r="K38">
            <v>0</v>
          </cell>
          <cell r="L38">
            <v>0</v>
          </cell>
          <cell r="M38">
            <v>0</v>
          </cell>
          <cell r="N38">
            <v>4908495357</v>
          </cell>
          <cell r="O38">
            <v>4658495357</v>
          </cell>
          <cell r="P38">
            <v>2411879071.3299999</v>
          </cell>
          <cell r="Q38">
            <v>238079017.18000001</v>
          </cell>
          <cell r="R38">
            <v>544529370.5</v>
          </cell>
          <cell r="S38">
            <v>4908495357</v>
          </cell>
          <cell r="T38">
            <v>4658495357</v>
          </cell>
          <cell r="U38">
            <v>2314123069.0800004</v>
          </cell>
          <cell r="V38">
            <v>1912792164.79</v>
          </cell>
          <cell r="W38">
            <v>360615950.53999996</v>
          </cell>
          <cell r="BV38">
            <v>-250000000</v>
          </cell>
          <cell r="BZ38">
            <v>-250000000</v>
          </cell>
          <cell r="CD38" t="str">
            <v>2.4.8.11</v>
          </cell>
          <cell r="CM38">
            <v>11</v>
          </cell>
          <cell r="CN38" t="str">
            <v>11 Programa de Productividad y Competitividad Agroalimentaria</v>
          </cell>
          <cell r="CS38">
            <v>8</v>
          </cell>
          <cell r="CT38" t="str">
            <v>P</v>
          </cell>
          <cell r="CV38" t="b">
            <v>0</v>
          </cell>
        </row>
        <row r="39">
          <cell r="A39">
            <v>37</v>
          </cell>
          <cell r="B39">
            <v>1</v>
          </cell>
          <cell r="G39" t="str">
            <v>Acceso al Financiamiento en Apoyo Pecuario</v>
          </cell>
          <cell r="I39">
            <v>650000000</v>
          </cell>
          <cell r="J39">
            <v>650000000</v>
          </cell>
          <cell r="K39">
            <v>0</v>
          </cell>
          <cell r="L39">
            <v>0</v>
          </cell>
          <cell r="M39">
            <v>0</v>
          </cell>
          <cell r="N39">
            <v>650000000</v>
          </cell>
          <cell r="O39">
            <v>650000000</v>
          </cell>
          <cell r="P39">
            <v>637602949</v>
          </cell>
          <cell r="Q39">
            <v>0</v>
          </cell>
          <cell r="R39">
            <v>0</v>
          </cell>
          <cell r="S39">
            <v>650000000</v>
          </cell>
          <cell r="T39">
            <v>650000000</v>
          </cell>
          <cell r="U39">
            <v>307802204.47999996</v>
          </cell>
          <cell r="V39">
            <v>303303047.17000002</v>
          </cell>
          <cell r="W39">
            <v>0</v>
          </cell>
          <cell r="BV39">
            <v>0</v>
          </cell>
          <cell r="BZ39">
            <v>0</v>
          </cell>
          <cell r="CE39" t="str">
            <v>2.4.8.11.22</v>
          </cell>
          <cell r="CO39">
            <v>22</v>
          </cell>
          <cell r="CP39" t="str">
            <v>22 Acceso al Financiamiento en Apoyo Pecuario</v>
          </cell>
          <cell r="CS39">
            <v>8</v>
          </cell>
          <cell r="CT39" t="str">
            <v>P</v>
          </cell>
          <cell r="CV39" t="b">
            <v>0</v>
          </cell>
        </row>
        <row r="40">
          <cell r="A40">
            <v>38</v>
          </cell>
          <cell r="B40">
            <v>1</v>
          </cell>
          <cell r="G40" t="str">
            <v>Acceso al Financiamiento en Apoyo a la Agricultura</v>
          </cell>
          <cell r="I40">
            <v>752100000</v>
          </cell>
          <cell r="J40">
            <v>752100000</v>
          </cell>
          <cell r="K40">
            <v>0</v>
          </cell>
          <cell r="L40">
            <v>0</v>
          </cell>
          <cell r="M40">
            <v>0</v>
          </cell>
          <cell r="N40">
            <v>752100000</v>
          </cell>
          <cell r="O40">
            <v>752100000</v>
          </cell>
          <cell r="P40">
            <v>504451559.5</v>
          </cell>
          <cell r="Q40">
            <v>0</v>
          </cell>
          <cell r="R40">
            <v>0</v>
          </cell>
          <cell r="S40">
            <v>752100000</v>
          </cell>
          <cell r="T40">
            <v>752100000</v>
          </cell>
          <cell r="U40">
            <v>352632034.86000001</v>
          </cell>
          <cell r="V40">
            <v>235700393.96000001</v>
          </cell>
          <cell r="W40">
            <v>115279442.37</v>
          </cell>
          <cell r="BV40">
            <v>0</v>
          </cell>
          <cell r="BZ40">
            <v>0</v>
          </cell>
          <cell r="CE40" t="str">
            <v>2.4.8.11.23</v>
          </cell>
          <cell r="CO40">
            <v>23</v>
          </cell>
          <cell r="CP40" t="str">
            <v>23 Acceso al Financiamiento en Apoyo a la Agricultura</v>
          </cell>
          <cell r="CS40">
            <v>8</v>
          </cell>
          <cell r="CT40" t="str">
            <v>P</v>
          </cell>
          <cell r="CV40" t="b">
            <v>0</v>
          </cell>
        </row>
        <row r="41">
          <cell r="A41">
            <v>39</v>
          </cell>
          <cell r="B41">
            <v>1</v>
          </cell>
          <cell r="G41" t="str">
            <v>Acceso al Financiamiento en Apoyo a la Pesca</v>
          </cell>
          <cell r="I41">
            <v>200000000</v>
          </cell>
          <cell r="J41">
            <v>200000000</v>
          </cell>
          <cell r="K41">
            <v>0</v>
          </cell>
          <cell r="L41">
            <v>0</v>
          </cell>
          <cell r="M41">
            <v>0</v>
          </cell>
          <cell r="N41">
            <v>200000000</v>
          </cell>
          <cell r="O41">
            <v>200000000</v>
          </cell>
          <cell r="P41">
            <v>193440000</v>
          </cell>
          <cell r="Q41">
            <v>0</v>
          </cell>
          <cell r="R41">
            <v>0</v>
          </cell>
          <cell r="S41">
            <v>200000000</v>
          </cell>
          <cell r="T41">
            <v>200000000</v>
          </cell>
          <cell r="U41">
            <v>94627486.349999994</v>
          </cell>
          <cell r="V41">
            <v>93348130.280000001</v>
          </cell>
          <cell r="W41">
            <v>0</v>
          </cell>
          <cell r="BV41">
            <v>0</v>
          </cell>
          <cell r="BZ41">
            <v>0</v>
          </cell>
          <cell r="CE41" t="str">
            <v>2.4.8.11.24</v>
          </cell>
          <cell r="CO41">
            <v>24</v>
          </cell>
          <cell r="CP41" t="str">
            <v>24 Acceso al Financiamiento en Apoyo a la Pesca</v>
          </cell>
          <cell r="CS41">
            <v>8</v>
          </cell>
          <cell r="CT41" t="str">
            <v>P</v>
          </cell>
          <cell r="CV41" t="b">
            <v>0</v>
          </cell>
        </row>
        <row r="42">
          <cell r="A42">
            <v>40</v>
          </cell>
          <cell r="B42">
            <v>1</v>
          </cell>
          <cell r="G42" t="str">
            <v>Certificación para la Normalización Agroalimentaria</v>
          </cell>
          <cell r="I42">
            <v>47300000</v>
          </cell>
          <cell r="J42">
            <v>47300000</v>
          </cell>
          <cell r="K42">
            <v>0</v>
          </cell>
          <cell r="L42">
            <v>0</v>
          </cell>
          <cell r="M42">
            <v>0</v>
          </cell>
          <cell r="N42">
            <v>47300000</v>
          </cell>
          <cell r="O42">
            <v>47300000</v>
          </cell>
          <cell r="P42">
            <v>5087987.6100000003</v>
          </cell>
          <cell r="Q42">
            <v>0</v>
          </cell>
          <cell r="R42">
            <v>0</v>
          </cell>
          <cell r="S42">
            <v>47300000</v>
          </cell>
          <cell r="T42">
            <v>47300000</v>
          </cell>
          <cell r="U42">
            <v>24051460.66</v>
          </cell>
          <cell r="V42">
            <v>813560</v>
          </cell>
          <cell r="W42">
            <v>22991472.25</v>
          </cell>
          <cell r="BV42">
            <v>0</v>
          </cell>
          <cell r="BZ42">
            <v>0</v>
          </cell>
          <cell r="CE42" t="str">
            <v>2.4.8.11.6</v>
          </cell>
          <cell r="CO42">
            <v>6</v>
          </cell>
          <cell r="CP42" t="str">
            <v>6 Certificación para la Normalización Agroalimentaria</v>
          </cell>
          <cell r="CS42">
            <v>8</v>
          </cell>
          <cell r="CT42" t="str">
            <v>P</v>
          </cell>
          <cell r="CV42" t="b">
            <v>0</v>
          </cell>
        </row>
        <row r="43">
          <cell r="A43">
            <v>41</v>
          </cell>
          <cell r="B43">
            <v>1</v>
          </cell>
          <cell r="G43" t="str">
            <v>Desarrollo Productivo Sur Sureste</v>
          </cell>
          <cell r="I43">
            <v>1250000000</v>
          </cell>
          <cell r="J43">
            <v>1250000000</v>
          </cell>
          <cell r="K43">
            <v>0</v>
          </cell>
          <cell r="L43">
            <v>0</v>
          </cell>
          <cell r="M43">
            <v>0</v>
          </cell>
          <cell r="N43">
            <v>1250000000</v>
          </cell>
          <cell r="O43">
            <v>1000000000</v>
          </cell>
          <cell r="P43">
            <v>557891177</v>
          </cell>
          <cell r="Q43">
            <v>238079017.18000001</v>
          </cell>
          <cell r="R43">
            <v>312500000</v>
          </cell>
          <cell r="S43">
            <v>1250000000</v>
          </cell>
          <cell r="T43">
            <v>1300000000</v>
          </cell>
          <cell r="U43">
            <v>1087901079.8299999</v>
          </cell>
          <cell r="V43">
            <v>846490131.54999995</v>
          </cell>
          <cell r="W43">
            <v>222345035.91999999</v>
          </cell>
          <cell r="BV43">
            <v>-250000000</v>
          </cell>
          <cell r="BZ43">
            <v>-250000000</v>
          </cell>
          <cell r="CE43" t="str">
            <v>2.4.8.11.7</v>
          </cell>
          <cell r="CO43">
            <v>7</v>
          </cell>
          <cell r="CP43" t="str">
            <v>7 Desarrollo Productivo Sur Sureste</v>
          </cell>
          <cell r="CS43">
            <v>8</v>
          </cell>
          <cell r="CT43" t="str">
            <v>P</v>
          </cell>
          <cell r="CV43" t="b">
            <v>0</v>
          </cell>
        </row>
        <row r="44">
          <cell r="A44">
            <v>42</v>
          </cell>
          <cell r="B44">
            <v>1</v>
          </cell>
          <cell r="G44" t="str">
            <v>Fortalecimiento a la Cadena Productiva</v>
          </cell>
          <cell r="I44">
            <v>291095357</v>
          </cell>
          <cell r="J44">
            <v>291095357</v>
          </cell>
          <cell r="K44">
            <v>0</v>
          </cell>
          <cell r="L44">
            <v>0</v>
          </cell>
          <cell r="M44">
            <v>0</v>
          </cell>
          <cell r="N44">
            <v>291095357</v>
          </cell>
          <cell r="O44">
            <v>291095357</v>
          </cell>
          <cell r="P44">
            <v>290425837.72000003</v>
          </cell>
          <cell r="Q44">
            <v>0</v>
          </cell>
          <cell r="R44">
            <v>190900000</v>
          </cell>
          <cell r="S44">
            <v>291095357</v>
          </cell>
          <cell r="T44">
            <v>291095357</v>
          </cell>
          <cell r="U44">
            <v>193956501.06999999</v>
          </cell>
          <cell r="V44">
            <v>190900000</v>
          </cell>
          <cell r="W44">
            <v>0</v>
          </cell>
          <cell r="BV44">
            <v>0</v>
          </cell>
          <cell r="BZ44">
            <v>0</v>
          </cell>
          <cell r="CE44" t="str">
            <v>2.4.8.11.8</v>
          </cell>
          <cell r="CO44">
            <v>8</v>
          </cell>
          <cell r="CP44" t="str">
            <v>8 Fortalecimiento a la Cadena Productiva</v>
          </cell>
          <cell r="CS44">
            <v>8</v>
          </cell>
          <cell r="CT44" t="str">
            <v>P</v>
          </cell>
          <cell r="CV44" t="b">
            <v>0</v>
          </cell>
        </row>
        <row r="45">
          <cell r="A45">
            <v>43</v>
          </cell>
          <cell r="B45">
            <v>1</v>
          </cell>
          <cell r="G45" t="str">
            <v>Productividad Agroalimentaria</v>
          </cell>
          <cell r="I45">
            <v>1258000000</v>
          </cell>
          <cell r="J45">
            <v>1258000000</v>
          </cell>
          <cell r="K45">
            <v>0</v>
          </cell>
          <cell r="L45">
            <v>0</v>
          </cell>
          <cell r="M45">
            <v>0</v>
          </cell>
          <cell r="N45">
            <v>1258000000</v>
          </cell>
          <cell r="O45">
            <v>1258000000</v>
          </cell>
          <cell r="P45">
            <v>220283160.5</v>
          </cell>
          <cell r="Q45">
            <v>0</v>
          </cell>
          <cell r="R45">
            <v>38432970.5</v>
          </cell>
          <cell r="S45">
            <v>1258000000</v>
          </cell>
          <cell r="T45">
            <v>1058000000</v>
          </cell>
          <cell r="U45">
            <v>237199101.82999998</v>
          </cell>
          <cell r="V45">
            <v>235060501.82999998</v>
          </cell>
          <cell r="W45">
            <v>0</v>
          </cell>
          <cell r="BV45">
            <v>0</v>
          </cell>
          <cell r="BZ45">
            <v>0</v>
          </cell>
          <cell r="CE45" t="str">
            <v>2.4.8.11.10</v>
          </cell>
          <cell r="CO45">
            <v>10</v>
          </cell>
          <cell r="CP45" t="str">
            <v>10 Productividad Agroalimentaria</v>
          </cell>
          <cell r="CS45">
            <v>8</v>
          </cell>
          <cell r="CT45" t="str">
            <v>P</v>
          </cell>
          <cell r="CV45" t="b">
            <v>0</v>
          </cell>
        </row>
        <row r="46">
          <cell r="A46">
            <v>44</v>
          </cell>
          <cell r="B46">
            <v>1</v>
          </cell>
          <cell r="G46" t="str">
            <v>Sistema Nacional de Agroparques</v>
          </cell>
          <cell r="I46">
            <v>460000000</v>
          </cell>
          <cell r="J46">
            <v>460000000</v>
          </cell>
          <cell r="K46">
            <v>0</v>
          </cell>
          <cell r="L46">
            <v>0</v>
          </cell>
          <cell r="M46">
            <v>0</v>
          </cell>
          <cell r="N46">
            <v>460000000</v>
          </cell>
          <cell r="O46">
            <v>460000000</v>
          </cell>
          <cell r="P46">
            <v>2696400</v>
          </cell>
          <cell r="Q46">
            <v>0</v>
          </cell>
          <cell r="R46">
            <v>2696400</v>
          </cell>
          <cell r="S46">
            <v>460000000</v>
          </cell>
          <cell r="T46">
            <v>360000000</v>
          </cell>
          <cell r="U46">
            <v>15953200</v>
          </cell>
          <cell r="V46">
            <v>7176400</v>
          </cell>
          <cell r="W46">
            <v>0</v>
          </cell>
          <cell r="BV46">
            <v>0</v>
          </cell>
          <cell r="BZ46">
            <v>0</v>
          </cell>
          <cell r="CE46" t="str">
            <v>2.4.8.11.11</v>
          </cell>
          <cell r="CO46">
            <v>11</v>
          </cell>
          <cell r="CP46" t="str">
            <v>11 Sistema Nacional de Agroparques</v>
          </cell>
          <cell r="CS46">
            <v>8</v>
          </cell>
          <cell r="CT46" t="str">
            <v>P</v>
          </cell>
          <cell r="CV46" t="b">
            <v>0</v>
          </cell>
        </row>
        <row r="47">
          <cell r="A47">
            <v>45</v>
          </cell>
          <cell r="B47">
            <v>1</v>
          </cell>
          <cell r="F47" t="str">
            <v>Programa de Sanidad e Inocuidad Agroalimentaria</v>
          </cell>
          <cell r="I47">
            <v>4668026649</v>
          </cell>
          <cell r="J47">
            <v>4668026649</v>
          </cell>
          <cell r="K47">
            <v>45439479</v>
          </cell>
          <cell r="L47">
            <v>45439479</v>
          </cell>
          <cell r="M47">
            <v>0</v>
          </cell>
          <cell r="N47">
            <v>4668026649</v>
          </cell>
          <cell r="O47">
            <v>4668026649</v>
          </cell>
          <cell r="P47">
            <v>273095885</v>
          </cell>
          <cell r="Q47">
            <v>273095884.95999998</v>
          </cell>
          <cell r="R47">
            <v>0</v>
          </cell>
          <cell r="S47">
            <v>4668026649</v>
          </cell>
          <cell r="T47">
            <v>4668026649</v>
          </cell>
          <cell r="U47">
            <v>1903847823.3800001</v>
          </cell>
          <cell r="V47">
            <v>337982822.44</v>
          </cell>
          <cell r="W47">
            <v>1565562323.6400001</v>
          </cell>
          <cell r="BV47">
            <v>0</v>
          </cell>
          <cell r="BZ47">
            <v>0</v>
          </cell>
          <cell r="CD47" t="str">
            <v>2.4.8.12</v>
          </cell>
          <cell r="CM47">
            <v>12</v>
          </cell>
          <cell r="CN47" t="str">
            <v>12 Programa de Sanidad e Inocuidad Agroalimentaria</v>
          </cell>
          <cell r="CS47">
            <v>8</v>
          </cell>
          <cell r="CT47" t="str">
            <v>P</v>
          </cell>
          <cell r="CV47" t="b">
            <v>0</v>
          </cell>
        </row>
        <row r="48">
          <cell r="A48">
            <v>46</v>
          </cell>
          <cell r="B48">
            <v>1</v>
          </cell>
          <cell r="G48" t="str">
            <v>Rastros TIF</v>
          </cell>
          <cell r="I48">
            <v>400000000</v>
          </cell>
          <cell r="J48">
            <v>400000000</v>
          </cell>
          <cell r="K48">
            <v>0</v>
          </cell>
          <cell r="L48">
            <v>0</v>
          </cell>
          <cell r="M48">
            <v>0</v>
          </cell>
          <cell r="N48">
            <v>400000000</v>
          </cell>
          <cell r="O48">
            <v>400000000</v>
          </cell>
          <cell r="P48">
            <v>0</v>
          </cell>
          <cell r="Q48">
            <v>0</v>
          </cell>
          <cell r="R48">
            <v>0</v>
          </cell>
          <cell r="S48">
            <v>400000000</v>
          </cell>
          <cell r="T48">
            <v>400000000</v>
          </cell>
          <cell r="U48">
            <v>564935.74</v>
          </cell>
          <cell r="V48">
            <v>215527.48</v>
          </cell>
          <cell r="W48">
            <v>46731</v>
          </cell>
          <cell r="BV48">
            <v>0</v>
          </cell>
          <cell r="BZ48">
            <v>0</v>
          </cell>
          <cell r="CE48" t="str">
            <v>2.4.8.12.12</v>
          </cell>
          <cell r="CO48">
            <v>12</v>
          </cell>
          <cell r="CP48" t="str">
            <v>12 Rastros TIF</v>
          </cell>
          <cell r="CS48">
            <v>8</v>
          </cell>
          <cell r="CT48" t="str">
            <v>P</v>
          </cell>
          <cell r="CV48" t="b">
            <v>0</v>
          </cell>
        </row>
        <row r="49">
          <cell r="A49">
            <v>47</v>
          </cell>
          <cell r="B49">
            <v>1</v>
          </cell>
          <cell r="G49" t="str">
            <v>Sanidades Federalizado</v>
          </cell>
          <cell r="I49">
            <v>2278629406</v>
          </cell>
          <cell r="J49">
            <v>2278629406</v>
          </cell>
          <cell r="K49">
            <v>0</v>
          </cell>
          <cell r="L49">
            <v>0</v>
          </cell>
          <cell r="M49">
            <v>0</v>
          </cell>
          <cell r="N49">
            <v>2278629406</v>
          </cell>
          <cell r="O49">
            <v>2278629406</v>
          </cell>
          <cell r="P49">
            <v>0</v>
          </cell>
          <cell r="Q49">
            <v>0</v>
          </cell>
          <cell r="R49">
            <v>0</v>
          </cell>
          <cell r="S49">
            <v>2278629406</v>
          </cell>
          <cell r="T49">
            <v>2278629406</v>
          </cell>
          <cell r="U49">
            <v>1565515592.6400001</v>
          </cell>
          <cell r="V49">
            <v>0</v>
          </cell>
          <cell r="W49">
            <v>1565515592.6400001</v>
          </cell>
          <cell r="BV49">
            <v>0</v>
          </cell>
          <cell r="BZ49">
            <v>0</v>
          </cell>
          <cell r="CE49" t="str">
            <v>2.4.8.12.25</v>
          </cell>
          <cell r="CO49">
            <v>25</v>
          </cell>
          <cell r="CP49" t="str">
            <v>25 Sanidades Federalizado</v>
          </cell>
          <cell r="CS49">
            <v>8</v>
          </cell>
          <cell r="CT49" t="str">
            <v>P</v>
          </cell>
          <cell r="CV49" t="b">
            <v>0</v>
          </cell>
        </row>
        <row r="50">
          <cell r="A50">
            <v>48</v>
          </cell>
          <cell r="B50">
            <v>1</v>
          </cell>
          <cell r="G50" t="str">
            <v>Programa de Acciones Complementarias para Mejorar las Sanidades</v>
          </cell>
          <cell r="I50">
            <v>1989397243</v>
          </cell>
          <cell r="J50">
            <v>1989397243</v>
          </cell>
          <cell r="K50">
            <v>45439479</v>
          </cell>
          <cell r="L50">
            <v>45439479</v>
          </cell>
          <cell r="M50">
            <v>0</v>
          </cell>
          <cell r="N50">
            <v>1989397243</v>
          </cell>
          <cell r="O50">
            <v>1989397243</v>
          </cell>
          <cell r="P50">
            <v>273095885</v>
          </cell>
          <cell r="Q50">
            <v>273095884.95999998</v>
          </cell>
          <cell r="R50">
            <v>0</v>
          </cell>
          <cell r="S50">
            <v>1989397243</v>
          </cell>
          <cell r="T50">
            <v>1989397243</v>
          </cell>
          <cell r="U50">
            <v>337767295</v>
          </cell>
          <cell r="V50">
            <v>337767294.95999998</v>
          </cell>
          <cell r="W50">
            <v>0</v>
          </cell>
          <cell r="BV50">
            <v>0</v>
          </cell>
          <cell r="BZ50">
            <v>0</v>
          </cell>
          <cell r="CE50" t="str">
            <v>2.4.8.12.40</v>
          </cell>
          <cell r="CO50">
            <v>40</v>
          </cell>
          <cell r="CP50" t="str">
            <v>40 Programa de Acciones Complementarias para Mejorar las Sanidades</v>
          </cell>
          <cell r="CS50">
            <v>8</v>
          </cell>
          <cell r="CT50" t="str">
            <v>P</v>
          </cell>
          <cell r="CV50" t="b">
            <v>0</v>
          </cell>
        </row>
        <row r="51">
          <cell r="A51">
            <v>49</v>
          </cell>
          <cell r="B51">
            <v>1</v>
          </cell>
          <cell r="F51" t="str">
            <v>Programa de Productividad Rural</v>
          </cell>
          <cell r="I51">
            <v>6038000000</v>
          </cell>
          <cell r="J51">
            <v>6038000000</v>
          </cell>
          <cell r="K51">
            <v>37000000</v>
          </cell>
          <cell r="L51">
            <v>0</v>
          </cell>
          <cell r="M51">
            <v>0</v>
          </cell>
          <cell r="N51">
            <v>6038000000</v>
          </cell>
          <cell r="O51">
            <v>5838000000</v>
          </cell>
          <cell r="P51">
            <v>197743700</v>
          </cell>
          <cell r="Q51">
            <v>113900000</v>
          </cell>
          <cell r="R51">
            <v>0</v>
          </cell>
          <cell r="S51">
            <v>6038000000</v>
          </cell>
          <cell r="T51">
            <v>5838000000</v>
          </cell>
          <cell r="U51">
            <v>270154649.56999999</v>
          </cell>
          <cell r="V51">
            <v>142945436.63</v>
          </cell>
          <cell r="W51">
            <v>122096818.91999999</v>
          </cell>
          <cell r="BV51">
            <v>-200000000</v>
          </cell>
          <cell r="BZ51">
            <v>-200000000</v>
          </cell>
          <cell r="CD51" t="str">
            <v>2.4.8.13</v>
          </cell>
          <cell r="CM51">
            <v>13</v>
          </cell>
          <cell r="CN51" t="str">
            <v>13 Programa de Productividad Rural</v>
          </cell>
          <cell r="CS51">
            <v>8</v>
          </cell>
          <cell r="CT51" t="str">
            <v>P</v>
          </cell>
          <cell r="CV51" t="b">
            <v>0</v>
          </cell>
        </row>
        <row r="52">
          <cell r="A52">
            <v>50</v>
          </cell>
          <cell r="B52">
            <v>1</v>
          </cell>
          <cell r="G52" t="str">
            <v>Desarrollo de Zonas Áridas (PRODEZA)</v>
          </cell>
          <cell r="I52">
            <v>900000000</v>
          </cell>
          <cell r="J52">
            <v>900000000</v>
          </cell>
          <cell r="K52">
            <v>0</v>
          </cell>
          <cell r="L52">
            <v>0</v>
          </cell>
          <cell r="M52">
            <v>0</v>
          </cell>
          <cell r="N52">
            <v>900000000</v>
          </cell>
          <cell r="O52">
            <v>900000000</v>
          </cell>
          <cell r="P52">
            <v>109540000</v>
          </cell>
          <cell r="Q52">
            <v>100000000</v>
          </cell>
          <cell r="R52">
            <v>0</v>
          </cell>
          <cell r="S52">
            <v>900000000</v>
          </cell>
          <cell r="T52">
            <v>900000000</v>
          </cell>
          <cell r="U52">
            <v>109540000</v>
          </cell>
          <cell r="V52">
            <v>82687759.680000007</v>
          </cell>
          <cell r="W52">
            <v>25452240.32</v>
          </cell>
          <cell r="BV52">
            <v>0</v>
          </cell>
          <cell r="BZ52">
            <v>0</v>
          </cell>
          <cell r="CE52" t="str">
            <v>2.4.8.13.31</v>
          </cell>
          <cell r="CO52">
            <v>31</v>
          </cell>
          <cell r="CP52" t="str">
            <v>31 Desarrollo de Zonas Áridas (PRODEZA)</v>
          </cell>
          <cell r="CS52">
            <v>8</v>
          </cell>
          <cell r="CT52" t="str">
            <v>P</v>
          </cell>
          <cell r="CV52" t="b">
            <v>0</v>
          </cell>
        </row>
        <row r="53">
          <cell r="A53">
            <v>51</v>
          </cell>
          <cell r="B53">
            <v>1</v>
          </cell>
          <cell r="G53" t="str">
            <v>Fortalecimiento a Organizaciones Rurales</v>
          </cell>
          <cell r="I53">
            <v>516000000</v>
          </cell>
          <cell r="J53">
            <v>516000000</v>
          </cell>
          <cell r="K53">
            <v>30000000</v>
          </cell>
          <cell r="L53">
            <v>0</v>
          </cell>
          <cell r="M53">
            <v>0</v>
          </cell>
          <cell r="N53">
            <v>516000000</v>
          </cell>
          <cell r="O53">
            <v>516000000</v>
          </cell>
          <cell r="P53">
            <v>29260000</v>
          </cell>
          <cell r="Q53">
            <v>13900000</v>
          </cell>
          <cell r="R53">
            <v>0</v>
          </cell>
          <cell r="S53">
            <v>516000000</v>
          </cell>
          <cell r="T53">
            <v>516000000</v>
          </cell>
          <cell r="U53">
            <v>17100000</v>
          </cell>
          <cell r="V53">
            <v>15000000</v>
          </cell>
          <cell r="W53">
            <v>0</v>
          </cell>
          <cell r="BV53">
            <v>0</v>
          </cell>
          <cell r="BZ53">
            <v>0</v>
          </cell>
          <cell r="CE53" t="str">
            <v>2.4.8.13.32</v>
          </cell>
          <cell r="CO53">
            <v>32</v>
          </cell>
          <cell r="CP53" t="str">
            <v>32 Fortalecimiento a Organizaciones Rurales</v>
          </cell>
          <cell r="CS53">
            <v>8</v>
          </cell>
          <cell r="CT53" t="str">
            <v>P</v>
          </cell>
          <cell r="CV53" t="b">
            <v>0</v>
          </cell>
        </row>
        <row r="54">
          <cell r="A54">
            <v>52</v>
          </cell>
          <cell r="B54">
            <v>1</v>
          </cell>
          <cell r="G54" t="str">
            <v>Desarrollo Comercial de la Agricultura Familiar</v>
          </cell>
          <cell r="I54">
            <v>500000000</v>
          </cell>
          <cell r="J54">
            <v>500000000</v>
          </cell>
          <cell r="K54">
            <v>7000000</v>
          </cell>
          <cell r="L54">
            <v>0</v>
          </cell>
          <cell r="M54">
            <v>0</v>
          </cell>
          <cell r="N54">
            <v>500000000</v>
          </cell>
          <cell r="O54">
            <v>500000000</v>
          </cell>
          <cell r="P54">
            <v>49308300</v>
          </cell>
          <cell r="Q54">
            <v>0</v>
          </cell>
          <cell r="R54">
            <v>0</v>
          </cell>
          <cell r="S54">
            <v>500000000</v>
          </cell>
          <cell r="T54">
            <v>500000000</v>
          </cell>
          <cell r="U54">
            <v>38580116.439999998</v>
          </cell>
          <cell r="V54">
            <v>36967722.420000002</v>
          </cell>
          <cell r="W54">
            <v>0</v>
          </cell>
          <cell r="BV54">
            <v>0</v>
          </cell>
          <cell r="BZ54">
            <v>0</v>
          </cell>
          <cell r="CE54" t="str">
            <v>2.4.8.13.29</v>
          </cell>
          <cell r="CO54">
            <v>29</v>
          </cell>
          <cell r="CP54" t="str">
            <v>29 Desarrollo Comercial de la Agricultura Familiar</v>
          </cell>
          <cell r="CS54">
            <v>8</v>
          </cell>
          <cell r="CT54" t="str">
            <v>P</v>
          </cell>
          <cell r="CV54" t="b">
            <v>0</v>
          </cell>
        </row>
        <row r="55">
          <cell r="A55">
            <v>53</v>
          </cell>
          <cell r="B55">
            <v>1</v>
          </cell>
          <cell r="G55" t="str">
            <v>Atención a Siniestros Agropecuarios</v>
          </cell>
          <cell r="I55">
            <v>4122000000</v>
          </cell>
          <cell r="J55">
            <v>4122000000</v>
          </cell>
          <cell r="K55">
            <v>0</v>
          </cell>
          <cell r="L55">
            <v>0</v>
          </cell>
          <cell r="M55">
            <v>0</v>
          </cell>
          <cell r="N55">
            <v>4122000000</v>
          </cell>
          <cell r="O55">
            <v>3922000000</v>
          </cell>
          <cell r="P55">
            <v>9635400</v>
          </cell>
          <cell r="Q55">
            <v>0</v>
          </cell>
          <cell r="R55">
            <v>0</v>
          </cell>
          <cell r="S55">
            <v>4122000000</v>
          </cell>
          <cell r="T55">
            <v>3922000000</v>
          </cell>
          <cell r="U55">
            <v>104934533.13</v>
          </cell>
          <cell r="V55">
            <v>8289954.5299999993</v>
          </cell>
          <cell r="W55">
            <v>96644578.599999994</v>
          </cell>
          <cell r="BV55">
            <v>-200000000</v>
          </cell>
          <cell r="BZ55">
            <v>-200000000</v>
          </cell>
          <cell r="CE55" t="str">
            <v>2.4.8.13.30</v>
          </cell>
          <cell r="CO55">
            <v>30</v>
          </cell>
          <cell r="CP55" t="str">
            <v>30 Atención a Siniestros Agropecuarios</v>
          </cell>
          <cell r="CS55">
            <v>8</v>
          </cell>
          <cell r="CT55" t="str">
            <v>P</v>
          </cell>
          <cell r="CV55" t="b">
            <v>0</v>
          </cell>
        </row>
        <row r="56">
          <cell r="A56">
            <v>54</v>
          </cell>
          <cell r="B56">
            <v>1</v>
          </cell>
          <cell r="F56" t="str">
            <v>Programa de Apoyos a Pequeños Productores</v>
          </cell>
          <cell r="I56">
            <v>6160820477</v>
          </cell>
          <cell r="J56">
            <v>6160820477</v>
          </cell>
          <cell r="K56">
            <v>0</v>
          </cell>
          <cell r="L56">
            <v>0</v>
          </cell>
          <cell r="M56">
            <v>0</v>
          </cell>
          <cell r="N56">
            <v>6160820477</v>
          </cell>
          <cell r="O56">
            <v>6160820477</v>
          </cell>
          <cell r="P56">
            <v>46105703.479999997</v>
          </cell>
          <cell r="Q56">
            <v>22217740</v>
          </cell>
          <cell r="R56">
            <v>0</v>
          </cell>
          <cell r="S56">
            <v>6160820477</v>
          </cell>
          <cell r="T56">
            <v>6160820477</v>
          </cell>
          <cell r="U56">
            <v>137033898.31999999</v>
          </cell>
          <cell r="V56">
            <v>116449102.89</v>
          </cell>
          <cell r="W56">
            <v>0</v>
          </cell>
          <cell r="BV56">
            <v>0</v>
          </cell>
          <cell r="BZ56">
            <v>0</v>
          </cell>
          <cell r="CD56" t="str">
            <v>2.4.8.18</v>
          </cell>
          <cell r="CM56">
            <v>18</v>
          </cell>
          <cell r="CN56" t="str">
            <v>18 Programa de Apoyos a Pequeños Productores</v>
          </cell>
          <cell r="CS56">
            <v>8</v>
          </cell>
          <cell r="CT56" t="str">
            <v>P</v>
          </cell>
          <cell r="CV56" t="b">
            <v>0</v>
          </cell>
        </row>
        <row r="57">
          <cell r="A57">
            <v>55</v>
          </cell>
          <cell r="B57">
            <v>1</v>
          </cell>
          <cell r="G57" t="str">
            <v>Arráigate (FORMAR y Jóvenes Emprendedores)</v>
          </cell>
          <cell r="I57">
            <v>515872051</v>
          </cell>
          <cell r="J57">
            <v>515872051</v>
          </cell>
          <cell r="K57">
            <v>0</v>
          </cell>
          <cell r="L57">
            <v>0</v>
          </cell>
          <cell r="M57">
            <v>0</v>
          </cell>
          <cell r="N57">
            <v>515872051</v>
          </cell>
          <cell r="O57">
            <v>515872051</v>
          </cell>
          <cell r="P57">
            <v>0</v>
          </cell>
          <cell r="Q57">
            <v>0</v>
          </cell>
          <cell r="R57">
            <v>0</v>
          </cell>
          <cell r="S57">
            <v>515872051</v>
          </cell>
          <cell r="T57">
            <v>515872051</v>
          </cell>
          <cell r="U57">
            <v>1505000</v>
          </cell>
          <cell r="V57">
            <v>0</v>
          </cell>
          <cell r="W57">
            <v>0</v>
          </cell>
          <cell r="BV57">
            <v>0</v>
          </cell>
          <cell r="BZ57">
            <v>0</v>
          </cell>
          <cell r="CE57" t="str">
            <v>2.4.8.18.35</v>
          </cell>
          <cell r="CO57">
            <v>35</v>
          </cell>
          <cell r="CP57" t="str">
            <v>35 Arráigate (FORMAR y Jóvenes Emprendedores)</v>
          </cell>
          <cell r="CS57">
            <v>8</v>
          </cell>
          <cell r="CT57" t="str">
            <v>P</v>
          </cell>
          <cell r="CV57" t="b">
            <v>0</v>
          </cell>
        </row>
        <row r="58">
          <cell r="A58">
            <v>56</v>
          </cell>
          <cell r="B58">
            <v>1</v>
          </cell>
          <cell r="G58" t="str">
            <v>Fondo para el Apoyo a Proyectos Productivos en Núcleos Agrarios (FAPPA)</v>
          </cell>
          <cell r="I58">
            <v>760000000</v>
          </cell>
          <cell r="J58">
            <v>760000000</v>
          </cell>
          <cell r="K58">
            <v>0</v>
          </cell>
          <cell r="L58">
            <v>0</v>
          </cell>
          <cell r="M58">
            <v>0</v>
          </cell>
          <cell r="N58">
            <v>760000000</v>
          </cell>
          <cell r="O58">
            <v>760526400</v>
          </cell>
          <cell r="P58">
            <v>16036971.68</v>
          </cell>
          <cell r="Q58">
            <v>9994972</v>
          </cell>
          <cell r="R58">
            <v>0</v>
          </cell>
          <cell r="S58">
            <v>760000000</v>
          </cell>
          <cell r="T58">
            <v>760526400</v>
          </cell>
          <cell r="U58">
            <v>54434256.579999998</v>
          </cell>
          <cell r="V58">
            <v>50501257</v>
          </cell>
          <cell r="W58">
            <v>0</v>
          </cell>
          <cell r="BV58">
            <v>0</v>
          </cell>
          <cell r="BZ58">
            <v>0</v>
          </cell>
          <cell r="CE58" t="str">
            <v>2.4.8.18.36</v>
          </cell>
          <cell r="CO58">
            <v>36</v>
          </cell>
          <cell r="CP58" t="str">
            <v>36 Fondo para el Apoyo a Proyectos Productivos en Núcleos Agrarios (FAPPA)</v>
          </cell>
          <cell r="CS58">
            <v>8</v>
          </cell>
          <cell r="CT58" t="str">
            <v>P</v>
          </cell>
          <cell r="CV58" t="b">
            <v>0</v>
          </cell>
        </row>
        <row r="59">
          <cell r="A59">
            <v>57</v>
          </cell>
          <cell r="B59">
            <v>1</v>
          </cell>
          <cell r="G59" t="str">
            <v>Programa de Apoyo a la Productividad de la Mujer Emprendedora (PROMETE)</v>
          </cell>
          <cell r="I59">
            <v>1100000000</v>
          </cell>
          <cell r="J59">
            <v>1100000000</v>
          </cell>
          <cell r="K59">
            <v>0</v>
          </cell>
          <cell r="L59">
            <v>0</v>
          </cell>
          <cell r="M59">
            <v>0</v>
          </cell>
          <cell r="N59">
            <v>1100000000</v>
          </cell>
          <cell r="O59">
            <v>1099473600</v>
          </cell>
          <cell r="P59">
            <v>20967768.32</v>
          </cell>
          <cell r="Q59">
            <v>12222768</v>
          </cell>
          <cell r="R59">
            <v>0</v>
          </cell>
          <cell r="S59">
            <v>1100000000</v>
          </cell>
          <cell r="T59">
            <v>1099473600</v>
          </cell>
          <cell r="U59">
            <v>66279940</v>
          </cell>
          <cell r="V59">
            <v>59581536</v>
          </cell>
          <cell r="W59">
            <v>0</v>
          </cell>
          <cell r="BV59">
            <v>0</v>
          </cell>
          <cell r="BZ59">
            <v>0</v>
          </cell>
          <cell r="CE59" t="str">
            <v>2.4.8.18.37</v>
          </cell>
          <cell r="CO59">
            <v>37</v>
          </cell>
          <cell r="CP59" t="str">
            <v>37 Programa de Apoyo a la Productividad de la Mujer Emprendedora (PROMETE)</v>
          </cell>
          <cell r="CS59">
            <v>8</v>
          </cell>
          <cell r="CT59" t="str">
            <v>P</v>
          </cell>
          <cell r="CV59" t="b">
            <v>0</v>
          </cell>
        </row>
        <row r="60">
          <cell r="A60">
            <v>58</v>
          </cell>
          <cell r="B60">
            <v>1</v>
          </cell>
          <cell r="G60" t="str">
            <v>Incentivos Productivos</v>
          </cell>
          <cell r="I60">
            <v>2384948426</v>
          </cell>
          <cell r="J60">
            <v>2384948426</v>
          </cell>
          <cell r="K60">
            <v>0</v>
          </cell>
          <cell r="L60">
            <v>0</v>
          </cell>
          <cell r="M60">
            <v>0</v>
          </cell>
          <cell r="N60">
            <v>2384948426</v>
          </cell>
          <cell r="O60">
            <v>2384948426</v>
          </cell>
          <cell r="P60">
            <v>9100963.4800000004</v>
          </cell>
          <cell r="Q60">
            <v>0</v>
          </cell>
          <cell r="R60">
            <v>0</v>
          </cell>
          <cell r="S60">
            <v>2384948426</v>
          </cell>
          <cell r="T60">
            <v>2384948426</v>
          </cell>
          <cell r="U60">
            <v>11374701.739999998</v>
          </cell>
          <cell r="V60">
            <v>6366309.8899999997</v>
          </cell>
          <cell r="W60">
            <v>0</v>
          </cell>
          <cell r="BV60">
            <v>0</v>
          </cell>
          <cell r="BZ60">
            <v>0</v>
          </cell>
          <cell r="CE60" t="str">
            <v>2.4.8.18.38</v>
          </cell>
          <cell r="CO60">
            <v>38</v>
          </cell>
          <cell r="CP60" t="str">
            <v>38 Incentivos Productivos</v>
          </cell>
          <cell r="CS60">
            <v>8</v>
          </cell>
          <cell r="CT60" t="str">
            <v>P</v>
          </cell>
          <cell r="CV60" t="b">
            <v>0</v>
          </cell>
        </row>
        <row r="61">
          <cell r="A61">
            <v>59</v>
          </cell>
          <cell r="B61">
            <v>1</v>
          </cell>
          <cell r="G61" t="str">
            <v>PROCAFÉ e Impulso Productivo al Café</v>
          </cell>
          <cell r="I61">
            <v>730600000</v>
          </cell>
          <cell r="J61">
            <v>730600000</v>
          </cell>
          <cell r="K61">
            <v>0</v>
          </cell>
          <cell r="L61">
            <v>0</v>
          </cell>
          <cell r="M61">
            <v>0</v>
          </cell>
          <cell r="N61">
            <v>730600000</v>
          </cell>
          <cell r="O61">
            <v>730600000</v>
          </cell>
          <cell r="P61">
            <v>3106027.48</v>
          </cell>
          <cell r="Q61">
            <v>0</v>
          </cell>
          <cell r="R61">
            <v>0</v>
          </cell>
          <cell r="S61">
            <v>730600000</v>
          </cell>
          <cell r="T61">
            <v>730600000</v>
          </cell>
          <cell r="U61">
            <v>1709291.85</v>
          </cell>
          <cell r="V61">
            <v>0</v>
          </cell>
          <cell r="W61">
            <v>0</v>
          </cell>
          <cell r="BV61">
            <v>0</v>
          </cell>
          <cell r="BZ61">
            <v>0</v>
          </cell>
          <cell r="CF61" t="str">
            <v>2.4.8.18.38.4</v>
          </cell>
          <cell r="CQ61">
            <v>4</v>
          </cell>
          <cell r="CR61" t="str">
            <v>4 PROCAFÉ e Impulso Productivo al Café</v>
          </cell>
          <cell r="CS61">
            <v>8</v>
          </cell>
          <cell r="CT61" t="str">
            <v>P</v>
          </cell>
          <cell r="CV61" t="b">
            <v>0</v>
          </cell>
        </row>
        <row r="62">
          <cell r="A62">
            <v>60</v>
          </cell>
          <cell r="B62">
            <v>1</v>
          </cell>
          <cell r="G62" t="str">
            <v>Programa de Incentivos para Productores de Maíz y Frijol (PIMAF)</v>
          </cell>
          <cell r="I62">
            <v>1654348426</v>
          </cell>
          <cell r="J62">
            <v>1654348426</v>
          </cell>
          <cell r="K62">
            <v>0</v>
          </cell>
          <cell r="L62">
            <v>0</v>
          </cell>
          <cell r="M62">
            <v>0</v>
          </cell>
          <cell r="N62">
            <v>1654348426</v>
          </cell>
          <cell r="O62">
            <v>1654348426</v>
          </cell>
          <cell r="P62">
            <v>5994936</v>
          </cell>
          <cell r="Q62">
            <v>0</v>
          </cell>
          <cell r="R62">
            <v>0</v>
          </cell>
          <cell r="S62">
            <v>1654348426</v>
          </cell>
          <cell r="T62">
            <v>1654348426</v>
          </cell>
          <cell r="U62">
            <v>9665409.8900000006</v>
          </cell>
          <cell r="V62">
            <v>6366309.8899999997</v>
          </cell>
          <cell r="W62">
            <v>0</v>
          </cell>
          <cell r="BV62">
            <v>0</v>
          </cell>
          <cell r="BZ62">
            <v>0</v>
          </cell>
          <cell r="CF62" t="str">
            <v>2.4.8.18.38.5</v>
          </cell>
          <cell r="CQ62">
            <v>5</v>
          </cell>
          <cell r="CR62" t="str">
            <v>5 Programa de Incentivos para Productores de Maíz y Frijol (PIMAF)</v>
          </cell>
          <cell r="CS62">
            <v>8</v>
          </cell>
          <cell r="CT62" t="str">
            <v>P</v>
          </cell>
          <cell r="CV62" t="b">
            <v>0</v>
          </cell>
        </row>
        <row r="63">
          <cell r="A63">
            <v>61</v>
          </cell>
          <cell r="B63">
            <v>1</v>
          </cell>
          <cell r="G63" t="str">
            <v>Extensionismo</v>
          </cell>
          <cell r="I63">
            <v>1400000000</v>
          </cell>
          <cell r="J63">
            <v>1400000000</v>
          </cell>
          <cell r="K63">
            <v>0</v>
          </cell>
          <cell r="L63">
            <v>0</v>
          </cell>
          <cell r="M63">
            <v>0</v>
          </cell>
          <cell r="N63">
            <v>1400000000</v>
          </cell>
          <cell r="O63">
            <v>1400000000</v>
          </cell>
          <cell r="P63">
            <v>0</v>
          </cell>
          <cell r="Q63">
            <v>0</v>
          </cell>
          <cell r="R63">
            <v>0</v>
          </cell>
          <cell r="S63">
            <v>1400000000</v>
          </cell>
          <cell r="T63">
            <v>1400000000</v>
          </cell>
          <cell r="U63">
            <v>3440000</v>
          </cell>
          <cell r="V63">
            <v>0</v>
          </cell>
          <cell r="W63">
            <v>0</v>
          </cell>
          <cell r="BV63">
            <v>0</v>
          </cell>
          <cell r="BZ63">
            <v>0</v>
          </cell>
          <cell r="CE63" t="str">
            <v>2.4.8.18.39</v>
          </cell>
          <cell r="CO63">
            <v>39</v>
          </cell>
          <cell r="CP63" t="str">
            <v>39 Extensionismo</v>
          </cell>
          <cell r="CS63">
            <v>8</v>
          </cell>
          <cell r="CT63" t="str">
            <v>P</v>
          </cell>
          <cell r="CV63" t="b">
            <v>0</v>
          </cell>
        </row>
        <row r="64">
          <cell r="A64">
            <v>62</v>
          </cell>
          <cell r="B64">
            <v>1</v>
          </cell>
          <cell r="F64" t="str">
            <v>Sistema Nacional de Información para el Desarrollo Rural Sustentable</v>
          </cell>
          <cell r="I64">
            <v>185223910</v>
          </cell>
          <cell r="J64">
            <v>185223910</v>
          </cell>
          <cell r="K64">
            <v>0</v>
          </cell>
          <cell r="L64">
            <v>0</v>
          </cell>
          <cell r="M64">
            <v>0</v>
          </cell>
          <cell r="N64">
            <v>185223910</v>
          </cell>
          <cell r="O64">
            <v>185481376</v>
          </cell>
          <cell r="P64">
            <v>34454830</v>
          </cell>
          <cell r="Q64">
            <v>34453734.399999999</v>
          </cell>
          <cell r="R64">
            <v>0</v>
          </cell>
          <cell r="S64">
            <v>185223910</v>
          </cell>
          <cell r="T64">
            <v>195856298.80000001</v>
          </cell>
          <cell r="U64">
            <v>43944225</v>
          </cell>
          <cell r="V64">
            <v>42436555.799999997</v>
          </cell>
          <cell r="W64">
            <v>1500000</v>
          </cell>
          <cell r="BV64">
            <v>0</v>
          </cell>
          <cell r="BZ64">
            <v>0</v>
          </cell>
          <cell r="CD64" t="str">
            <v>2.4.8.19</v>
          </cell>
          <cell r="CM64">
            <v>19</v>
          </cell>
          <cell r="CN64" t="str">
            <v>19 Sistema Nacional de Información para el Desarrollo Rural Sustentable</v>
          </cell>
          <cell r="CS64">
            <v>8</v>
          </cell>
          <cell r="CT64" t="str">
            <v>P</v>
          </cell>
          <cell r="CV64" t="b">
            <v>0</v>
          </cell>
        </row>
        <row r="65">
          <cell r="A65">
            <v>63</v>
          </cell>
          <cell r="B65">
            <v>1</v>
          </cell>
          <cell r="G65" t="str">
            <v>Sistema Nacional de Información para el Desarrollo Rural Sustentable (SNIDRUS)</v>
          </cell>
          <cell r="I65">
            <v>172535299</v>
          </cell>
          <cell r="J65">
            <v>172535299</v>
          </cell>
          <cell r="K65">
            <v>0</v>
          </cell>
          <cell r="L65">
            <v>0</v>
          </cell>
          <cell r="M65">
            <v>0</v>
          </cell>
          <cell r="N65">
            <v>172535299</v>
          </cell>
          <cell r="O65">
            <v>172792765</v>
          </cell>
          <cell r="P65">
            <v>34454830</v>
          </cell>
          <cell r="Q65">
            <v>34453734.399999999</v>
          </cell>
          <cell r="R65">
            <v>0</v>
          </cell>
          <cell r="S65">
            <v>172535299</v>
          </cell>
          <cell r="T65">
            <v>183167687.80000001</v>
          </cell>
          <cell r="U65">
            <v>43944225</v>
          </cell>
          <cell r="V65">
            <v>42436555.799999997</v>
          </cell>
          <cell r="W65">
            <v>1500000</v>
          </cell>
          <cell r="BV65">
            <v>0</v>
          </cell>
          <cell r="BZ65">
            <v>0</v>
          </cell>
          <cell r="CE65" t="str">
            <v>2.4.8.19.9</v>
          </cell>
          <cell r="CO65">
            <v>9</v>
          </cell>
          <cell r="CP65" t="str">
            <v>9 Sistema Nacional de Información para el Desarrollo Rural Sustentable (SNIDRUS)</v>
          </cell>
          <cell r="CS65">
            <v>8</v>
          </cell>
          <cell r="CT65" t="str">
            <v>P</v>
          </cell>
          <cell r="CV65" t="b">
            <v>0</v>
          </cell>
        </row>
        <row r="66">
          <cell r="A66">
            <v>64</v>
          </cell>
          <cell r="B66">
            <v>1</v>
          </cell>
          <cell r="G66" t="str">
            <v>Sistema Integral para el Desarrollo Sustentable de la Caña de Azúcar (SIDESCA)</v>
          </cell>
          <cell r="I66">
            <v>12688611</v>
          </cell>
          <cell r="J66">
            <v>12688611</v>
          </cell>
          <cell r="K66">
            <v>0</v>
          </cell>
          <cell r="L66">
            <v>0</v>
          </cell>
          <cell r="M66">
            <v>0</v>
          </cell>
          <cell r="N66">
            <v>12688611</v>
          </cell>
          <cell r="O66">
            <v>12688611</v>
          </cell>
          <cell r="P66">
            <v>0</v>
          </cell>
          <cell r="Q66">
            <v>0</v>
          </cell>
          <cell r="R66">
            <v>0</v>
          </cell>
          <cell r="S66">
            <v>12688611</v>
          </cell>
          <cell r="T66">
            <v>12688611</v>
          </cell>
          <cell r="U66">
            <v>0</v>
          </cell>
          <cell r="V66">
            <v>0</v>
          </cell>
          <cell r="W66">
            <v>0</v>
          </cell>
          <cell r="BV66">
            <v>0</v>
          </cell>
          <cell r="BZ66">
            <v>0</v>
          </cell>
          <cell r="CE66" t="str">
            <v>2.4.8.19.26</v>
          </cell>
          <cell r="CO66">
            <v>26</v>
          </cell>
          <cell r="CP66" t="str">
            <v>26 Sistema Integral para el Desarrollo Sustentable de la Caña de Azúcar (SIDESCA)</v>
          </cell>
          <cell r="CS66">
            <v>8</v>
          </cell>
          <cell r="CT66" t="str">
            <v>P</v>
          </cell>
          <cell r="CV66" t="b">
            <v>0</v>
          </cell>
        </row>
        <row r="67">
          <cell r="A67">
            <v>65</v>
          </cell>
          <cell r="B67">
            <v>1</v>
          </cell>
          <cell r="F67" t="str">
            <v>Sistema Nacional de Investigación Agrícola</v>
          </cell>
          <cell r="I67">
            <v>48473640</v>
          </cell>
          <cell r="J67">
            <v>48473640</v>
          </cell>
          <cell r="K67">
            <v>0</v>
          </cell>
          <cell r="L67">
            <v>0</v>
          </cell>
          <cell r="M67">
            <v>0</v>
          </cell>
          <cell r="N67">
            <v>48473640</v>
          </cell>
          <cell r="O67">
            <v>48473640</v>
          </cell>
          <cell r="P67">
            <v>0</v>
          </cell>
          <cell r="Q67">
            <v>0</v>
          </cell>
          <cell r="R67">
            <v>0</v>
          </cell>
          <cell r="S67">
            <v>48473640</v>
          </cell>
          <cell r="T67">
            <v>48473640</v>
          </cell>
          <cell r="U67">
            <v>0</v>
          </cell>
          <cell r="V67">
            <v>0</v>
          </cell>
          <cell r="W67">
            <v>0</v>
          </cell>
          <cell r="BV67">
            <v>0</v>
          </cell>
          <cell r="BZ67">
            <v>0</v>
          </cell>
          <cell r="CD67" t="str">
            <v>2.4.8.20</v>
          </cell>
          <cell r="CM67">
            <v>20</v>
          </cell>
          <cell r="CN67" t="str">
            <v>20 Sistema Nacional de Investigación Agrícola</v>
          </cell>
          <cell r="CS67">
            <v>8</v>
          </cell>
          <cell r="CT67" t="str">
            <v>P</v>
          </cell>
          <cell r="CV67" t="b">
            <v>0</v>
          </cell>
        </row>
        <row r="68">
          <cell r="A68">
            <v>66</v>
          </cell>
          <cell r="B68">
            <v>1</v>
          </cell>
          <cell r="G68" t="str">
            <v>Sistema Nacional de Investigación Agrícola</v>
          </cell>
          <cell r="I68">
            <v>11488253</v>
          </cell>
          <cell r="J68">
            <v>11488253</v>
          </cell>
          <cell r="K68">
            <v>0</v>
          </cell>
          <cell r="L68">
            <v>0</v>
          </cell>
          <cell r="M68">
            <v>0</v>
          </cell>
          <cell r="N68">
            <v>11488253</v>
          </cell>
          <cell r="O68">
            <v>11488253</v>
          </cell>
          <cell r="P68">
            <v>0</v>
          </cell>
          <cell r="Q68">
            <v>0</v>
          </cell>
          <cell r="R68">
            <v>0</v>
          </cell>
          <cell r="S68">
            <v>11488253</v>
          </cell>
          <cell r="T68">
            <v>11488253</v>
          </cell>
          <cell r="U68">
            <v>0</v>
          </cell>
          <cell r="V68">
            <v>0</v>
          </cell>
          <cell r="W68">
            <v>0</v>
          </cell>
          <cell r="BV68">
            <v>0</v>
          </cell>
          <cell r="BZ68">
            <v>0</v>
          </cell>
          <cell r="CE68" t="str">
            <v>2.4.8.20.27</v>
          </cell>
          <cell r="CO68">
            <v>27</v>
          </cell>
          <cell r="CP68" t="str">
            <v>27 Sistema Nacional de Investigación Agrícola</v>
          </cell>
          <cell r="CS68">
            <v>8</v>
          </cell>
          <cell r="CT68" t="str">
            <v>P</v>
          </cell>
          <cell r="CV68" t="b">
            <v>0</v>
          </cell>
        </row>
        <row r="69">
          <cell r="A69">
            <v>67</v>
          </cell>
          <cell r="B69">
            <v>1</v>
          </cell>
          <cell r="G69" t="str">
            <v>Fondo SAGARPA-CONACYT</v>
          </cell>
          <cell r="I69">
            <v>36985387</v>
          </cell>
          <cell r="J69">
            <v>36985387</v>
          </cell>
          <cell r="K69">
            <v>0</v>
          </cell>
          <cell r="L69">
            <v>0</v>
          </cell>
          <cell r="M69">
            <v>0</v>
          </cell>
          <cell r="N69">
            <v>36985387</v>
          </cell>
          <cell r="O69">
            <v>36985387</v>
          </cell>
          <cell r="P69">
            <v>0</v>
          </cell>
          <cell r="Q69">
            <v>0</v>
          </cell>
          <cell r="R69">
            <v>0</v>
          </cell>
          <cell r="S69">
            <v>36985387</v>
          </cell>
          <cell r="T69">
            <v>36985387</v>
          </cell>
          <cell r="U69">
            <v>0</v>
          </cell>
          <cell r="V69">
            <v>0</v>
          </cell>
          <cell r="W69">
            <v>0</v>
          </cell>
          <cell r="BV69">
            <v>0</v>
          </cell>
          <cell r="BZ69">
            <v>0</v>
          </cell>
          <cell r="CE69" t="str">
            <v>2.4.8.20.28</v>
          </cell>
          <cell r="CO69">
            <v>28</v>
          </cell>
          <cell r="CP69" t="str">
            <v>28 Fondo SAGARPA-CONACYT</v>
          </cell>
          <cell r="CS69">
            <v>8</v>
          </cell>
          <cell r="CT69" t="str">
            <v>P</v>
          </cell>
          <cell r="CV69" t="b">
            <v>0</v>
          </cell>
        </row>
        <row r="70">
          <cell r="A70">
            <v>68</v>
          </cell>
          <cell r="B70">
            <v>1</v>
          </cell>
          <cell r="E70" t="str">
            <v>Economía</v>
          </cell>
          <cell r="I70">
            <v>331285779.89999998</v>
          </cell>
          <cell r="J70">
            <v>331285779.89999998</v>
          </cell>
          <cell r="K70">
            <v>0</v>
          </cell>
          <cell r="L70">
            <v>0</v>
          </cell>
          <cell r="M70">
            <v>0</v>
          </cell>
          <cell r="N70">
            <v>331285779.89999998</v>
          </cell>
          <cell r="O70">
            <v>221285779.90000001</v>
          </cell>
          <cell r="P70">
            <v>0</v>
          </cell>
          <cell r="Q70">
            <v>0</v>
          </cell>
          <cell r="R70">
            <v>0</v>
          </cell>
          <cell r="S70">
            <v>331285779.89999998</v>
          </cell>
          <cell r="T70">
            <v>221285779.90000001</v>
          </cell>
          <cell r="U70">
            <v>0</v>
          </cell>
          <cell r="V70">
            <v>0</v>
          </cell>
          <cell r="W70">
            <v>0</v>
          </cell>
          <cell r="BV70">
            <v>-110000000.00000001</v>
          </cell>
          <cell r="BZ70">
            <v>-110000000.00000001</v>
          </cell>
          <cell r="CC70" t="str">
            <v>2.4.10</v>
          </cell>
          <cell r="CK70">
            <v>10</v>
          </cell>
          <cell r="CL70" t="str">
            <v>10 Economía</v>
          </cell>
          <cell r="CS70">
            <v>10</v>
          </cell>
          <cell r="CT70" t="str">
            <v>B</v>
          </cell>
          <cell r="CV70" t="b">
            <v>0</v>
          </cell>
        </row>
        <row r="71">
          <cell r="A71">
            <v>69</v>
          </cell>
          <cell r="B71">
            <v>1</v>
          </cell>
          <cell r="F71" t="str">
            <v>Programa de financiamiento al Microempresario, a la Mujer Rural y Fondo Nacional Emprendedor</v>
          </cell>
          <cell r="I71">
            <v>331285779.89999998</v>
          </cell>
          <cell r="J71">
            <v>331285779.89999998</v>
          </cell>
          <cell r="K71">
            <v>0</v>
          </cell>
          <cell r="L71">
            <v>0</v>
          </cell>
          <cell r="M71">
            <v>0</v>
          </cell>
          <cell r="N71">
            <v>331285779.89999998</v>
          </cell>
          <cell r="O71">
            <v>221285779.90000001</v>
          </cell>
          <cell r="P71">
            <v>0</v>
          </cell>
          <cell r="Q71">
            <v>0</v>
          </cell>
          <cell r="R71">
            <v>0</v>
          </cell>
          <cell r="S71">
            <v>331285779.89999998</v>
          </cell>
          <cell r="T71">
            <v>221285779.90000001</v>
          </cell>
          <cell r="U71">
            <v>0</v>
          </cell>
          <cell r="V71">
            <v>0</v>
          </cell>
          <cell r="W71">
            <v>0</v>
          </cell>
          <cell r="BV71">
            <v>-110000000.00000001</v>
          </cell>
          <cell r="BZ71">
            <v>-110000000.00000001</v>
          </cell>
          <cell r="CD71" t="str">
            <v>2.4.10.15</v>
          </cell>
          <cell r="CM71">
            <v>15</v>
          </cell>
          <cell r="CN71" t="str">
            <v>15 Programa de financiamiento al Microempresario, a la Mujer Rural y Fondo Nacional Emprendedor</v>
          </cell>
          <cell r="CS71">
            <v>10</v>
          </cell>
          <cell r="CT71" t="str">
            <v>B</v>
          </cell>
          <cell r="CV71" t="b">
            <v>0</v>
          </cell>
        </row>
        <row r="72">
          <cell r="A72">
            <v>70</v>
          </cell>
          <cell r="B72">
            <v>1</v>
          </cell>
          <cell r="E72" t="str">
            <v>Desarrollo Social</v>
          </cell>
          <cell r="I72">
            <v>2709372533.249999</v>
          </cell>
          <cell r="J72">
            <v>2709372533.249999</v>
          </cell>
          <cell r="K72">
            <v>343803326.23999989</v>
          </cell>
          <cell r="L72">
            <v>340437187.59130007</v>
          </cell>
          <cell r="M72">
            <v>3013926.64</v>
          </cell>
          <cell r="N72">
            <v>2709372533.249999</v>
          </cell>
          <cell r="O72">
            <v>2643900393.249999</v>
          </cell>
          <cell r="P72">
            <v>705973052.49999976</v>
          </cell>
          <cell r="Q72">
            <v>704528466.92460001</v>
          </cell>
          <cell r="R72">
            <v>137576.06650000002</v>
          </cell>
          <cell r="S72">
            <v>2709372533.249999</v>
          </cell>
          <cell r="T72">
            <v>2643900393.249999</v>
          </cell>
          <cell r="U72">
            <v>1083599522.2580001</v>
          </cell>
          <cell r="V72">
            <v>1082996594.3301001</v>
          </cell>
          <cell r="W72">
            <v>2862.24</v>
          </cell>
          <cell r="BV72">
            <v>0</v>
          </cell>
          <cell r="BZ72">
            <v>0</v>
          </cell>
          <cell r="CC72" t="str">
            <v>2.4.20</v>
          </cell>
          <cell r="CK72">
            <v>20</v>
          </cell>
          <cell r="CL72" t="str">
            <v>20 Desarrollo Social</v>
          </cell>
          <cell r="CS72">
            <v>20</v>
          </cell>
          <cell r="CT72" t="str">
            <v>B</v>
          </cell>
          <cell r="CV72" t="b">
            <v>0</v>
          </cell>
        </row>
        <row r="73">
          <cell r="A73">
            <v>71</v>
          </cell>
          <cell r="B73">
            <v>1</v>
          </cell>
          <cell r="F73" t="str">
            <v>Programa de Fomento a la Economía Social</v>
          </cell>
          <cell r="I73">
            <v>2508183294</v>
          </cell>
          <cell r="J73">
            <v>2508183294</v>
          </cell>
          <cell r="K73">
            <v>339852068</v>
          </cell>
          <cell r="L73">
            <v>336838141.36000001</v>
          </cell>
          <cell r="M73">
            <v>3013926.64</v>
          </cell>
          <cell r="N73">
            <v>2508183294</v>
          </cell>
          <cell r="O73">
            <v>2442711154</v>
          </cell>
          <cell r="P73">
            <v>690000000</v>
          </cell>
          <cell r="Q73">
            <v>690000000</v>
          </cell>
          <cell r="R73">
            <v>0</v>
          </cell>
          <cell r="S73">
            <v>2508183294</v>
          </cell>
          <cell r="T73">
            <v>2442711154</v>
          </cell>
          <cell r="U73">
            <v>1050000000</v>
          </cell>
          <cell r="V73">
            <v>1050000000</v>
          </cell>
          <cell r="W73">
            <v>0</v>
          </cell>
          <cell r="BV73">
            <v>0</v>
          </cell>
          <cell r="BZ73">
            <v>0</v>
          </cell>
          <cell r="CD73" t="str">
            <v>2.4.20.14</v>
          </cell>
          <cell r="CM73">
            <v>14</v>
          </cell>
          <cell r="CN73" t="str">
            <v>14 Programa de Fomento a la Economía Social</v>
          </cell>
          <cell r="CS73">
            <v>20</v>
          </cell>
          <cell r="CT73" t="str">
            <v>B</v>
          </cell>
          <cell r="CV73" t="b">
            <v>0</v>
          </cell>
        </row>
        <row r="74">
          <cell r="A74">
            <v>72</v>
          </cell>
          <cell r="B74">
            <v>1</v>
          </cell>
          <cell r="F74" t="str">
            <v>Fondo Nacional de Fomento a las Artesanías (FONART)</v>
          </cell>
          <cell r="I74">
            <v>201189239.25</v>
          </cell>
          <cell r="J74">
            <v>201189239.25</v>
          </cell>
          <cell r="K74">
            <v>3951258.2399999993</v>
          </cell>
          <cell r="L74">
            <v>3599046.2313000001</v>
          </cell>
          <cell r="M74">
            <v>0</v>
          </cell>
          <cell r="N74">
            <v>201189239.25</v>
          </cell>
          <cell r="O74">
            <v>201189239.25</v>
          </cell>
          <cell r="P74">
            <v>15973052.5</v>
          </cell>
          <cell r="Q74">
            <v>14528466.9246</v>
          </cell>
          <cell r="R74">
            <v>137576.06650000002</v>
          </cell>
          <cell r="S74">
            <v>201189239.25</v>
          </cell>
          <cell r="T74">
            <v>201189239.25</v>
          </cell>
          <cell r="U74">
            <v>33599522.258000001</v>
          </cell>
          <cell r="V74">
            <v>32996594.3301</v>
          </cell>
          <cell r="W74">
            <v>2862.24</v>
          </cell>
          <cell r="BV74">
            <v>0</v>
          </cell>
          <cell r="BZ74">
            <v>0</v>
          </cell>
          <cell r="CD74" t="str">
            <v>2.4.20.17</v>
          </cell>
          <cell r="CM74">
            <v>17</v>
          </cell>
          <cell r="CN74" t="str">
            <v>17 Fondo Nacional de Fomento a las Artesanías (FONART)</v>
          </cell>
          <cell r="CS74">
            <v>20</v>
          </cell>
          <cell r="CT74" t="str">
            <v>B</v>
          </cell>
          <cell r="CV74" t="b">
            <v>0</v>
          </cell>
        </row>
        <row r="75">
          <cell r="A75">
            <v>73</v>
          </cell>
          <cell r="B75">
            <v>1</v>
          </cell>
          <cell r="E75" t="str">
            <v>Turismo</v>
          </cell>
          <cell r="I75">
            <v>400000000</v>
          </cell>
          <cell r="J75">
            <v>400000000</v>
          </cell>
          <cell r="K75">
            <v>0</v>
          </cell>
          <cell r="L75">
            <v>0</v>
          </cell>
          <cell r="M75">
            <v>0</v>
          </cell>
          <cell r="N75">
            <v>400000000</v>
          </cell>
          <cell r="O75">
            <v>400000000</v>
          </cell>
          <cell r="P75">
            <v>0</v>
          </cell>
          <cell r="Q75">
            <v>0</v>
          </cell>
          <cell r="R75">
            <v>0</v>
          </cell>
          <cell r="S75">
            <v>400000000</v>
          </cell>
          <cell r="T75">
            <v>400000000</v>
          </cell>
          <cell r="U75">
            <v>12000000</v>
          </cell>
          <cell r="V75">
            <v>8000000</v>
          </cell>
          <cell r="W75">
            <v>2000000</v>
          </cell>
          <cell r="BV75">
            <v>0</v>
          </cell>
          <cell r="BZ75">
            <v>0</v>
          </cell>
          <cell r="CC75" t="str">
            <v>2.4.21</v>
          </cell>
          <cell r="CK75">
            <v>21</v>
          </cell>
          <cell r="CL75" t="str">
            <v>21 Turismo</v>
          </cell>
          <cell r="CS75">
            <v>21</v>
          </cell>
          <cell r="CT75" t="str">
            <v>B</v>
          </cell>
          <cell r="CV75" t="b">
            <v>0</v>
          </cell>
        </row>
        <row r="76">
          <cell r="A76">
            <v>74</v>
          </cell>
          <cell r="B76">
            <v>1</v>
          </cell>
          <cell r="F76" t="str">
            <v>Ecoturismo y Turismo Rural</v>
          </cell>
          <cell r="I76">
            <v>400000000</v>
          </cell>
          <cell r="J76">
            <v>400000000</v>
          </cell>
          <cell r="K76">
            <v>0</v>
          </cell>
          <cell r="L76">
            <v>0</v>
          </cell>
          <cell r="M76">
            <v>0</v>
          </cell>
          <cell r="N76">
            <v>400000000</v>
          </cell>
          <cell r="O76">
            <v>400000000</v>
          </cell>
          <cell r="P76">
            <v>0</v>
          </cell>
          <cell r="Q76">
            <v>0</v>
          </cell>
          <cell r="R76">
            <v>0</v>
          </cell>
          <cell r="S76">
            <v>400000000</v>
          </cell>
          <cell r="T76">
            <v>400000000</v>
          </cell>
          <cell r="U76">
            <v>12000000</v>
          </cell>
          <cell r="V76">
            <v>8000000</v>
          </cell>
          <cell r="W76">
            <v>2000000</v>
          </cell>
          <cell r="BV76">
            <v>0</v>
          </cell>
          <cell r="BZ76">
            <v>0</v>
          </cell>
          <cell r="CD76" t="str">
            <v>2.4.21.16</v>
          </cell>
          <cell r="CM76">
            <v>16</v>
          </cell>
          <cell r="CN76" t="str">
            <v>16 Ecoturismo y Turismo Rural</v>
          </cell>
          <cell r="CS76">
            <v>21</v>
          </cell>
          <cell r="CT76" t="str">
            <v>B</v>
          </cell>
          <cell r="CV76" t="b">
            <v>0</v>
          </cell>
        </row>
        <row r="77">
          <cell r="A77">
            <v>75</v>
          </cell>
          <cell r="B77">
            <v>1</v>
          </cell>
          <cell r="C77" t="str">
            <v>Medio Ambiente</v>
          </cell>
          <cell r="I77">
            <v>16222753231.061829</v>
          </cell>
          <cell r="J77">
            <v>16189298690.98184</v>
          </cell>
          <cell r="K77">
            <v>1361725243.5700006</v>
          </cell>
          <cell r="L77">
            <v>176496971.10599998</v>
          </cell>
          <cell r="M77">
            <v>826254313.01599991</v>
          </cell>
          <cell r="N77">
            <v>16222753231.061829</v>
          </cell>
          <cell r="O77">
            <v>15291034532.86183</v>
          </cell>
          <cell r="P77">
            <v>2290343615.9901423</v>
          </cell>
          <cell r="Q77">
            <v>2072307012.1401439</v>
          </cell>
          <cell r="R77">
            <v>160758827.63199994</v>
          </cell>
          <cell r="S77">
            <v>16222753231.061829</v>
          </cell>
          <cell r="T77">
            <v>15346101841.673809</v>
          </cell>
          <cell r="U77">
            <v>3397966585.9421425</v>
          </cell>
          <cell r="V77">
            <v>2767133963.9421482</v>
          </cell>
          <cell r="W77">
            <v>289343878.11799997</v>
          </cell>
          <cell r="BV77">
            <v>-900000000</v>
          </cell>
          <cell r="BZ77">
            <v>-900000000</v>
          </cell>
          <cell r="CA77" t="str">
            <v>3</v>
          </cell>
          <cell r="CG77">
            <v>3</v>
          </cell>
          <cell r="CH77" t="str">
            <v>3. Medio Ambiente</v>
          </cell>
          <cell r="CS77" t="str">
            <v>8,16</v>
          </cell>
          <cell r="CT77" t="str">
            <v>P</v>
          </cell>
          <cell r="CV77" t="b">
            <v>0</v>
          </cell>
        </row>
        <row r="78">
          <cell r="A78">
            <v>76</v>
          </cell>
          <cell r="B78">
            <v>1</v>
          </cell>
          <cell r="D78" t="str">
            <v>Programa de Sustentabilidad de los Recursos Naturales</v>
          </cell>
          <cell r="I78">
            <v>16222753231.061829</v>
          </cell>
          <cell r="J78">
            <v>16189298690.98184</v>
          </cell>
          <cell r="K78">
            <v>1361725243.5700006</v>
          </cell>
          <cell r="L78">
            <v>176496971.10599998</v>
          </cell>
          <cell r="M78">
            <v>826254313.01599991</v>
          </cell>
          <cell r="N78">
            <v>16222753231.061829</v>
          </cell>
          <cell r="O78">
            <v>15291034532.86183</v>
          </cell>
          <cell r="P78">
            <v>2290343615.9901423</v>
          </cell>
          <cell r="Q78">
            <v>2072307012.1401439</v>
          </cell>
          <cell r="R78">
            <v>160758827.63199994</v>
          </cell>
          <cell r="S78">
            <v>16222753231.061829</v>
          </cell>
          <cell r="T78">
            <v>15346101841.673809</v>
          </cell>
          <cell r="U78">
            <v>3397966585.9421425</v>
          </cell>
          <cell r="V78">
            <v>2767133963.9421482</v>
          </cell>
          <cell r="W78">
            <v>289343878.11799997</v>
          </cell>
          <cell r="BV78">
            <v>-900000000</v>
          </cell>
          <cell r="BZ78">
            <v>-900000000</v>
          </cell>
          <cell r="CB78" t="str">
            <v>3.5</v>
          </cell>
          <cell r="CI78">
            <v>5</v>
          </cell>
          <cell r="CJ78" t="str">
            <v>5. Programa de Sustentabilidad de los Recursos Naturales</v>
          </cell>
          <cell r="CS78" t="str">
            <v>8,16</v>
          </cell>
          <cell r="CT78" t="str">
            <v>P</v>
          </cell>
          <cell r="CV78" t="b">
            <v>0</v>
          </cell>
        </row>
        <row r="79">
          <cell r="A79">
            <v>77</v>
          </cell>
          <cell r="B79">
            <v>1</v>
          </cell>
          <cell r="E79" t="str">
            <v>Agricultura, Ganadería, Desarrollo Rural, Pesca y Alimentación</v>
          </cell>
          <cell r="I79">
            <v>6837152527</v>
          </cell>
          <cell r="J79">
            <v>6803432039.8699999</v>
          </cell>
          <cell r="K79">
            <v>1074540832.73</v>
          </cell>
          <cell r="L79">
            <v>0</v>
          </cell>
          <cell r="M79">
            <v>817761319.86000001</v>
          </cell>
          <cell r="N79">
            <v>6837152527</v>
          </cell>
          <cell r="O79">
            <v>6405071171.7300005</v>
          </cell>
          <cell r="P79">
            <v>1749978078.6399999</v>
          </cell>
          <cell r="Q79">
            <v>1684130944.26</v>
          </cell>
          <cell r="R79">
            <v>63937406.549999997</v>
          </cell>
          <cell r="S79">
            <v>6837152527</v>
          </cell>
          <cell r="T79">
            <v>6458772606.96</v>
          </cell>
          <cell r="U79">
            <v>2110748629.3299997</v>
          </cell>
          <cell r="V79">
            <v>1766457664.4099998</v>
          </cell>
          <cell r="W79">
            <v>11647266.82</v>
          </cell>
          <cell r="BV79">
            <v>-400000000</v>
          </cell>
          <cell r="BZ79">
            <v>-400000000</v>
          </cell>
          <cell r="CC79" t="str">
            <v>3.5.8</v>
          </cell>
          <cell r="CK79">
            <v>8</v>
          </cell>
          <cell r="CL79" t="str">
            <v>8 Agricultura, Ganadería, Desarrollo Rural, Pesca y Alimentación</v>
          </cell>
          <cell r="CS79">
            <v>8</v>
          </cell>
          <cell r="CT79" t="str">
            <v>P</v>
          </cell>
          <cell r="CV79" t="b">
            <v>0</v>
          </cell>
        </row>
        <row r="80">
          <cell r="A80">
            <v>78</v>
          </cell>
          <cell r="B80">
            <v>1</v>
          </cell>
          <cell r="F80" t="str">
            <v>Programa de Fomento a la Productividad Pesquera y Acuícola</v>
          </cell>
          <cell r="I80">
            <v>290000000</v>
          </cell>
          <cell r="J80">
            <v>299500000</v>
          </cell>
          <cell r="K80">
            <v>17761319.859999999</v>
          </cell>
          <cell r="L80">
            <v>0</v>
          </cell>
          <cell r="M80">
            <v>17761319.859999999</v>
          </cell>
          <cell r="N80">
            <v>290000000</v>
          </cell>
          <cell r="O80">
            <v>303129890.81</v>
          </cell>
          <cell r="P80">
            <v>78852050.810000002</v>
          </cell>
          <cell r="Q80">
            <v>71016306.060000002</v>
          </cell>
          <cell r="R80">
            <v>7835744.75</v>
          </cell>
          <cell r="S80">
            <v>290000000</v>
          </cell>
          <cell r="T80">
            <v>311620079.96000004</v>
          </cell>
          <cell r="U80">
            <v>88932079.930000007</v>
          </cell>
          <cell r="V80">
            <v>79629890.810000002</v>
          </cell>
          <cell r="W80">
            <v>8490189.1199999992</v>
          </cell>
          <cell r="BV80">
            <v>0</v>
          </cell>
          <cell r="BZ80">
            <v>0</v>
          </cell>
          <cell r="CD80" t="str">
            <v>3.5.8.7</v>
          </cell>
          <cell r="CM80">
            <v>7</v>
          </cell>
          <cell r="CN80" t="str">
            <v>7 Programa de Fomento a la Productividad Pesquera y Acuícola</v>
          </cell>
          <cell r="CS80">
            <v>8</v>
          </cell>
          <cell r="CT80" t="str">
            <v>P</v>
          </cell>
          <cell r="CV80" t="b">
            <v>0</v>
          </cell>
        </row>
        <row r="81">
          <cell r="A81">
            <v>79</v>
          </cell>
          <cell r="B81">
            <v>1</v>
          </cell>
          <cell r="G81" t="str">
            <v>Desarrollo de la Acuacultura</v>
          </cell>
          <cell r="I81">
            <v>250000000</v>
          </cell>
          <cell r="J81">
            <v>259500000</v>
          </cell>
          <cell r="K81">
            <v>17761319.859999999</v>
          </cell>
          <cell r="L81">
            <v>0</v>
          </cell>
          <cell r="M81">
            <v>17761319.859999999</v>
          </cell>
          <cell r="N81">
            <v>250000000</v>
          </cell>
          <cell r="O81">
            <v>263129890.81</v>
          </cell>
          <cell r="P81">
            <v>78852050.810000002</v>
          </cell>
          <cell r="Q81">
            <v>71016306.060000002</v>
          </cell>
          <cell r="R81">
            <v>7835744.75</v>
          </cell>
          <cell r="S81">
            <v>250000000</v>
          </cell>
          <cell r="T81">
            <v>263129890.81</v>
          </cell>
          <cell r="U81">
            <v>80329890.810000002</v>
          </cell>
          <cell r="V81">
            <v>79629890.810000002</v>
          </cell>
          <cell r="W81">
            <v>0</v>
          </cell>
          <cell r="BV81">
            <v>0</v>
          </cell>
          <cell r="BZ81">
            <v>0</v>
          </cell>
          <cell r="CE81" t="str">
            <v>3.5.8.7.42</v>
          </cell>
          <cell r="CO81">
            <v>42</v>
          </cell>
          <cell r="CP81" t="str">
            <v>42 Desarrollo de la Acuacultura</v>
          </cell>
          <cell r="CS81">
            <v>8</v>
          </cell>
          <cell r="CT81" t="str">
            <v>P</v>
          </cell>
          <cell r="CV81" t="b">
            <v>0</v>
          </cell>
        </row>
        <row r="82">
          <cell r="A82">
            <v>80</v>
          </cell>
          <cell r="B82">
            <v>1</v>
          </cell>
          <cell r="G82" t="str">
            <v>Ordenamiento Pesquero y Acuícola</v>
          </cell>
          <cell r="I82">
            <v>40000000</v>
          </cell>
          <cell r="J82">
            <v>40000000</v>
          </cell>
          <cell r="K82">
            <v>0</v>
          </cell>
          <cell r="L82">
            <v>0</v>
          </cell>
          <cell r="M82">
            <v>0</v>
          </cell>
          <cell r="N82">
            <v>40000000</v>
          </cell>
          <cell r="O82">
            <v>40000000</v>
          </cell>
          <cell r="P82">
            <v>0</v>
          </cell>
          <cell r="Q82">
            <v>0</v>
          </cell>
          <cell r="R82">
            <v>0</v>
          </cell>
          <cell r="S82">
            <v>40000000</v>
          </cell>
          <cell r="T82">
            <v>48490189.149999999</v>
          </cell>
          <cell r="U82">
            <v>8602189.1199999992</v>
          </cell>
          <cell r="V82">
            <v>0</v>
          </cell>
          <cell r="W82">
            <v>8490189.1199999992</v>
          </cell>
          <cell r="BV82">
            <v>0</v>
          </cell>
          <cell r="BZ82">
            <v>0</v>
          </cell>
          <cell r="CE82" t="str">
            <v>3.5.8.7.43</v>
          </cell>
          <cell r="CO82">
            <v>43</v>
          </cell>
          <cell r="CP82" t="str">
            <v>43 Ordenamiento Pesquero y Acuícola</v>
          </cell>
          <cell r="CS82">
            <v>8</v>
          </cell>
          <cell r="CT82" t="str">
            <v>P</v>
          </cell>
          <cell r="CV82" t="b">
            <v>0</v>
          </cell>
        </row>
        <row r="83">
          <cell r="A83">
            <v>81</v>
          </cell>
          <cell r="B83">
            <v>1</v>
          </cell>
          <cell r="F83" t="str">
            <v>Programa de Fomento Ganadero</v>
          </cell>
          <cell r="I83">
            <v>4886152527</v>
          </cell>
          <cell r="J83">
            <v>4842932039.8699999</v>
          </cell>
          <cell r="K83">
            <v>1056779512.87</v>
          </cell>
          <cell r="L83">
            <v>0</v>
          </cell>
          <cell r="M83">
            <v>800000000</v>
          </cell>
          <cell r="N83">
            <v>4886152527</v>
          </cell>
          <cell r="O83">
            <v>4440941280.9200001</v>
          </cell>
          <cell r="P83">
            <v>1670805288.27</v>
          </cell>
          <cell r="Q83">
            <v>1613114638.2</v>
          </cell>
          <cell r="R83">
            <v>56101661.799999997</v>
          </cell>
          <cell r="S83">
            <v>4886152527</v>
          </cell>
          <cell r="T83">
            <v>4486152527</v>
          </cell>
          <cell r="U83">
            <v>1672817929.48</v>
          </cell>
          <cell r="V83">
            <v>1669515533.28</v>
          </cell>
          <cell r="W83">
            <v>3157077.7</v>
          </cell>
          <cell r="BV83">
            <v>-400000000</v>
          </cell>
          <cell r="BZ83">
            <v>-400000000</v>
          </cell>
          <cell r="CD83" t="str">
            <v>3.5.8.10</v>
          </cell>
          <cell r="CM83">
            <v>10</v>
          </cell>
          <cell r="CN83" t="str">
            <v>10 Programa de Fomento Ganadero</v>
          </cell>
          <cell r="CS83">
            <v>8</v>
          </cell>
          <cell r="CT83" t="str">
            <v>P</v>
          </cell>
          <cell r="CV83" t="b">
            <v>0</v>
          </cell>
        </row>
        <row r="84">
          <cell r="A84">
            <v>82</v>
          </cell>
          <cell r="B84">
            <v>1</v>
          </cell>
          <cell r="G84" t="str">
            <v>PROGAN Productivo</v>
          </cell>
          <cell r="I84">
            <v>3986152527</v>
          </cell>
          <cell r="J84">
            <v>3743450587.3600001</v>
          </cell>
          <cell r="K84">
            <v>857298060.36000001</v>
          </cell>
          <cell r="L84">
            <v>0</v>
          </cell>
          <cell r="M84">
            <v>800000000</v>
          </cell>
          <cell r="N84">
            <v>3986152527</v>
          </cell>
          <cell r="O84">
            <v>3344979880.5699997</v>
          </cell>
          <cell r="P84">
            <v>1459762074.51</v>
          </cell>
          <cell r="Q84">
            <v>1402265510.78</v>
          </cell>
          <cell r="R84">
            <v>56101661.799999997</v>
          </cell>
          <cell r="S84">
            <v>3986152527</v>
          </cell>
          <cell r="T84">
            <v>3590522637.1599998</v>
          </cell>
          <cell r="U84">
            <v>1461428875.05</v>
          </cell>
          <cell r="V84">
            <v>1458140228.8499999</v>
          </cell>
          <cell r="W84">
            <v>3157077.7</v>
          </cell>
          <cell r="BV84">
            <v>-394650000</v>
          </cell>
          <cell r="BZ84">
            <v>-394650000</v>
          </cell>
          <cell r="CE84" t="str">
            <v>3.5.8.10.44</v>
          </cell>
          <cell r="CO84">
            <v>44</v>
          </cell>
          <cell r="CP84" t="str">
            <v>44 PROGAN Productivo</v>
          </cell>
          <cell r="CS84">
            <v>8</v>
          </cell>
          <cell r="CT84" t="str">
            <v>P</v>
          </cell>
          <cell r="CV84" t="b">
            <v>0</v>
          </cell>
        </row>
        <row r="85">
          <cell r="A85">
            <v>83</v>
          </cell>
          <cell r="B85">
            <v>1</v>
          </cell>
          <cell r="G85" t="str">
            <v>Repoblamiento y Recría Pecuaria</v>
          </cell>
          <cell r="I85">
            <v>500000000</v>
          </cell>
          <cell r="J85">
            <v>687921692</v>
          </cell>
          <cell r="K85">
            <v>187921692</v>
          </cell>
          <cell r="L85">
            <v>0</v>
          </cell>
          <cell r="M85">
            <v>0</v>
          </cell>
          <cell r="N85">
            <v>500000000</v>
          </cell>
          <cell r="O85">
            <v>683610031.84000003</v>
          </cell>
          <cell r="P85">
            <v>196697292</v>
          </cell>
          <cell r="Q85">
            <v>196503205.66</v>
          </cell>
          <cell r="R85">
            <v>0</v>
          </cell>
          <cell r="S85">
            <v>500000000</v>
          </cell>
          <cell r="T85">
            <v>495629889.83999997</v>
          </cell>
          <cell r="U85">
            <v>196180757.44</v>
          </cell>
          <cell r="V85">
            <v>196167007.44</v>
          </cell>
          <cell r="W85">
            <v>0</v>
          </cell>
          <cell r="BV85">
            <v>-5350000</v>
          </cell>
          <cell r="BZ85">
            <v>-5350000</v>
          </cell>
          <cell r="CE85" t="str">
            <v>3.5.8.10.45</v>
          </cell>
          <cell r="CO85">
            <v>45</v>
          </cell>
          <cell r="CP85" t="str">
            <v>45 Repoblamiento y Recría Pecuaria</v>
          </cell>
          <cell r="CS85">
            <v>8</v>
          </cell>
          <cell r="CT85" t="str">
            <v>P</v>
          </cell>
          <cell r="CV85" t="b">
            <v>0</v>
          </cell>
        </row>
        <row r="86">
          <cell r="A86">
            <v>84</v>
          </cell>
          <cell r="B86">
            <v>1</v>
          </cell>
          <cell r="G86" t="str">
            <v>Sustentabilidad Pecuaria</v>
          </cell>
          <cell r="I86">
            <v>400000000</v>
          </cell>
          <cell r="J86">
            <v>411559760.50999999</v>
          </cell>
          <cell r="K86">
            <v>11559760.51</v>
          </cell>
          <cell r="L86">
            <v>0</v>
          </cell>
          <cell r="M86">
            <v>0</v>
          </cell>
          <cell r="N86">
            <v>400000000</v>
          </cell>
          <cell r="O86">
            <v>412351368.50999999</v>
          </cell>
          <cell r="P86">
            <v>14345921.76</v>
          </cell>
          <cell r="Q86">
            <v>14345921.76</v>
          </cell>
          <cell r="R86">
            <v>0</v>
          </cell>
          <cell r="S86">
            <v>400000000</v>
          </cell>
          <cell r="T86">
            <v>400000000</v>
          </cell>
          <cell r="U86">
            <v>15208296.99</v>
          </cell>
          <cell r="V86">
            <v>15208296.99</v>
          </cell>
          <cell r="W86">
            <v>0</v>
          </cell>
          <cell r="BV86">
            <v>0</v>
          </cell>
          <cell r="BZ86">
            <v>0</v>
          </cell>
          <cell r="CE86" t="str">
            <v>3.5.8.10.51</v>
          </cell>
          <cell r="CO86">
            <v>51</v>
          </cell>
          <cell r="CP86" t="str">
            <v>51 Sustentabilidad Pecuaria</v>
          </cell>
          <cell r="CS86">
            <v>8</v>
          </cell>
          <cell r="CT86" t="str">
            <v>P</v>
          </cell>
          <cell r="CV86" t="b">
            <v>0</v>
          </cell>
        </row>
        <row r="87">
          <cell r="A87">
            <v>85</v>
          </cell>
          <cell r="B87">
            <v>1</v>
          </cell>
          <cell r="F87" t="str">
            <v>Programa de Productividad Rural</v>
          </cell>
          <cell r="I87">
            <v>1661000000</v>
          </cell>
          <cell r="J87">
            <v>1661000000</v>
          </cell>
          <cell r="K87">
            <v>0</v>
          </cell>
          <cell r="L87">
            <v>0</v>
          </cell>
          <cell r="M87">
            <v>0</v>
          </cell>
          <cell r="N87">
            <v>1661000000</v>
          </cell>
          <cell r="O87">
            <v>1661000000</v>
          </cell>
          <cell r="P87">
            <v>320739.56</v>
          </cell>
          <cell r="Q87">
            <v>0</v>
          </cell>
          <cell r="R87">
            <v>0</v>
          </cell>
          <cell r="S87">
            <v>1661000000</v>
          </cell>
          <cell r="T87">
            <v>1661000000</v>
          </cell>
          <cell r="U87">
            <v>348998619.92000002</v>
          </cell>
          <cell r="V87">
            <v>17312240.32</v>
          </cell>
          <cell r="W87">
            <v>0</v>
          </cell>
          <cell r="BV87">
            <v>0</v>
          </cell>
          <cell r="BZ87">
            <v>0</v>
          </cell>
          <cell r="CD87" t="str">
            <v>3.5.8.13</v>
          </cell>
          <cell r="CM87">
            <v>13</v>
          </cell>
          <cell r="CN87" t="str">
            <v>13 Programa de Productividad Rural</v>
          </cell>
          <cell r="CS87">
            <v>8</v>
          </cell>
          <cell r="CT87" t="str">
            <v>P</v>
          </cell>
          <cell r="CV87" t="b">
            <v>0</v>
          </cell>
        </row>
        <row r="88">
          <cell r="A88">
            <v>86</v>
          </cell>
          <cell r="B88">
            <v>1</v>
          </cell>
          <cell r="G88" t="str">
            <v>Infraestructura Productiva para el Aprovechamiento Sustentable de Suelo y Agua</v>
          </cell>
          <cell r="I88">
            <v>1661000000</v>
          </cell>
          <cell r="J88">
            <v>1661000000</v>
          </cell>
          <cell r="K88">
            <v>0</v>
          </cell>
          <cell r="L88">
            <v>0</v>
          </cell>
          <cell r="M88">
            <v>0</v>
          </cell>
          <cell r="N88">
            <v>1661000000</v>
          </cell>
          <cell r="O88">
            <v>1661000000</v>
          </cell>
          <cell r="P88">
            <v>320739.56</v>
          </cell>
          <cell r="Q88">
            <v>0</v>
          </cell>
          <cell r="R88">
            <v>0</v>
          </cell>
          <cell r="S88">
            <v>1661000000</v>
          </cell>
          <cell r="T88">
            <v>1661000000</v>
          </cell>
          <cell r="U88">
            <v>348998619.92000002</v>
          </cell>
          <cell r="V88">
            <v>17312240.32</v>
          </cell>
          <cell r="W88">
            <v>0</v>
          </cell>
          <cell r="BV88">
            <v>0</v>
          </cell>
          <cell r="BZ88">
            <v>0</v>
          </cell>
          <cell r="CE88" t="str">
            <v>3.5.8.13.46</v>
          </cell>
          <cell r="CO88">
            <v>46</v>
          </cell>
          <cell r="CP88" t="str">
            <v>46 Infraestructura Productiva para el Aprovechamiento Sustentable de Suelo y Agua</v>
          </cell>
          <cell r="CS88">
            <v>8</v>
          </cell>
          <cell r="CT88" t="str">
            <v>P</v>
          </cell>
          <cell r="CV88" t="b">
            <v>0</v>
          </cell>
        </row>
        <row r="89">
          <cell r="A89">
            <v>87</v>
          </cell>
          <cell r="B89">
            <v>1</v>
          </cell>
          <cell r="E89" t="str">
            <v>Medio Ambiente y Recursos Naturales</v>
          </cell>
          <cell r="I89">
            <v>9385600704.0618267</v>
          </cell>
          <cell r="J89">
            <v>9385866651.1118259</v>
          </cell>
          <cell r="K89">
            <v>287184410.83999991</v>
          </cell>
          <cell r="L89">
            <v>176496971.10599998</v>
          </cell>
          <cell r="M89">
            <v>8492993.1559999995</v>
          </cell>
          <cell r="N89">
            <v>9385600704.0618267</v>
          </cell>
          <cell r="O89">
            <v>8885963361.1318264</v>
          </cell>
          <cell r="P89">
            <v>540365537.35014284</v>
          </cell>
          <cell r="Q89">
            <v>388176067.88014263</v>
          </cell>
          <cell r="R89">
            <v>96821421.082000002</v>
          </cell>
          <cell r="S89">
            <v>9385600704.0618267</v>
          </cell>
          <cell r="T89">
            <v>8887329234.7138367</v>
          </cell>
          <cell r="U89">
            <v>1287217956.6121433</v>
          </cell>
          <cell r="V89">
            <v>1000676299.5321434</v>
          </cell>
          <cell r="W89">
            <v>277696611.29800004</v>
          </cell>
          <cell r="BV89">
            <v>-500000000</v>
          </cell>
          <cell r="BZ89">
            <v>-500000000</v>
          </cell>
          <cell r="CC89" t="str">
            <v>3.5.16</v>
          </cell>
          <cell r="CK89">
            <v>16</v>
          </cell>
          <cell r="CL89" t="str">
            <v>16 Medio Ambiente y Recursos Naturales</v>
          </cell>
          <cell r="CS89">
            <v>16</v>
          </cell>
          <cell r="CT89" t="str">
            <v>P</v>
          </cell>
          <cell r="CV89" t="b">
            <v>0</v>
          </cell>
        </row>
        <row r="90">
          <cell r="A90">
            <v>88</v>
          </cell>
          <cell r="B90">
            <v>1</v>
          </cell>
          <cell r="F90" t="str">
            <v>Forestal</v>
          </cell>
          <cell r="I90">
            <v>7067593128.0618277</v>
          </cell>
          <cell r="J90">
            <v>7067859075.1118288</v>
          </cell>
          <cell r="K90">
            <v>108372505.44000004</v>
          </cell>
          <cell r="L90">
            <v>76986511.060000062</v>
          </cell>
          <cell r="M90">
            <v>6782715.129999999</v>
          </cell>
          <cell r="N90">
            <v>7067593128.0618277</v>
          </cell>
          <cell r="O90">
            <v>6567881010.3318281</v>
          </cell>
          <cell r="P90">
            <v>296539680.15014321</v>
          </cell>
          <cell r="Q90">
            <v>199163455.11014295</v>
          </cell>
          <cell r="R90">
            <v>95061999.929999992</v>
          </cell>
          <cell r="S90">
            <v>7067593128.0618277</v>
          </cell>
          <cell r="T90">
            <v>6569204489.3318281</v>
          </cell>
          <cell r="U90">
            <v>912724768.22014272</v>
          </cell>
          <cell r="V90">
            <v>635455918.60014296</v>
          </cell>
          <cell r="W90">
            <v>276743441.64999998</v>
          </cell>
          <cell r="BV90">
            <v>-500000000</v>
          </cell>
          <cell r="BZ90">
            <v>-500000000</v>
          </cell>
          <cell r="CD90" t="str">
            <v>3.5.16.21</v>
          </cell>
          <cell r="CM90">
            <v>21</v>
          </cell>
          <cell r="CN90" t="str">
            <v>21 Forestal</v>
          </cell>
          <cell r="CS90">
            <v>16</v>
          </cell>
          <cell r="CT90" t="str">
            <v>P</v>
          </cell>
          <cell r="CV90" t="b">
            <v>0</v>
          </cell>
        </row>
        <row r="91">
          <cell r="A91">
            <v>89</v>
          </cell>
          <cell r="B91">
            <v>1</v>
          </cell>
          <cell r="F91" t="str">
            <v>Protección al medio ambiente en el medio rural</v>
          </cell>
          <cell r="I91">
            <v>2318007576</v>
          </cell>
          <cell r="J91">
            <v>2318007576</v>
          </cell>
          <cell r="K91">
            <v>178811905.40000001</v>
          </cell>
          <cell r="L91">
            <v>99510460.046000004</v>
          </cell>
          <cell r="M91">
            <v>1710278.0260000003</v>
          </cell>
          <cell r="N91">
            <v>2318007576</v>
          </cell>
          <cell r="O91">
            <v>2318082350.8000002</v>
          </cell>
          <cell r="P91">
            <v>243825857.20000005</v>
          </cell>
          <cell r="Q91">
            <v>189012612.76999998</v>
          </cell>
          <cell r="R91">
            <v>1759421.152</v>
          </cell>
          <cell r="S91">
            <v>2318007576</v>
          </cell>
          <cell r="T91">
            <v>2318124745.3820004</v>
          </cell>
          <cell r="U91">
            <v>374493188.39200002</v>
          </cell>
          <cell r="V91">
            <v>365220380.93199992</v>
          </cell>
          <cell r="W91">
            <v>953169.64800000004</v>
          </cell>
          <cell r="BV91">
            <v>0</v>
          </cell>
          <cell r="BZ91">
            <v>0</v>
          </cell>
          <cell r="CD91" t="str">
            <v>3.5.16.22</v>
          </cell>
          <cell r="CM91">
            <v>22</v>
          </cell>
          <cell r="CN91" t="str">
            <v>22 Protección al medio ambiente en el medio rural</v>
          </cell>
          <cell r="CS91">
            <v>16</v>
          </cell>
          <cell r="CT91" t="str">
            <v>P</v>
          </cell>
          <cell r="CV91" t="b">
            <v>0</v>
          </cell>
        </row>
        <row r="92">
          <cell r="A92">
            <v>90</v>
          </cell>
          <cell r="B92">
            <v>1</v>
          </cell>
          <cell r="G92" t="str">
            <v>Desarrollo Regional Sustentable</v>
          </cell>
          <cell r="I92">
            <v>234894914</v>
          </cell>
          <cell r="J92">
            <v>234894914</v>
          </cell>
          <cell r="K92">
            <v>0</v>
          </cell>
          <cell r="L92">
            <v>0</v>
          </cell>
          <cell r="M92">
            <v>0</v>
          </cell>
          <cell r="N92">
            <v>234894914</v>
          </cell>
          <cell r="O92">
            <v>234894914</v>
          </cell>
          <cell r="P92">
            <v>0</v>
          </cell>
          <cell r="Q92">
            <v>0</v>
          </cell>
          <cell r="R92">
            <v>0</v>
          </cell>
          <cell r="S92">
            <v>234894914</v>
          </cell>
          <cell r="T92">
            <v>234894914</v>
          </cell>
          <cell r="U92">
            <v>136880</v>
          </cell>
          <cell r="V92">
            <v>136880</v>
          </cell>
          <cell r="W92">
            <v>0</v>
          </cell>
          <cell r="BV92">
            <v>0</v>
          </cell>
          <cell r="BZ92">
            <v>0</v>
          </cell>
          <cell r="CE92" t="str">
            <v>3.5.16.22.47</v>
          </cell>
          <cell r="CO92">
            <v>47</v>
          </cell>
          <cell r="CP92" t="str">
            <v>47 Desarrollo Regional Sustentable</v>
          </cell>
          <cell r="CS92">
            <v>16</v>
          </cell>
          <cell r="CT92" t="str">
            <v>P</v>
          </cell>
          <cell r="CV92" t="b">
            <v>0</v>
          </cell>
        </row>
        <row r="93">
          <cell r="A93">
            <v>91</v>
          </cell>
          <cell r="B93">
            <v>1</v>
          </cell>
          <cell r="G93" t="str">
            <v>PET (Incendios Forestales)</v>
          </cell>
          <cell r="I93">
            <v>607422510</v>
          </cell>
          <cell r="J93">
            <v>607422510</v>
          </cell>
          <cell r="K93">
            <v>0</v>
          </cell>
          <cell r="L93">
            <v>0</v>
          </cell>
          <cell r="M93">
            <v>0</v>
          </cell>
          <cell r="N93">
            <v>607422510</v>
          </cell>
          <cell r="O93">
            <v>607422510</v>
          </cell>
          <cell r="P93">
            <v>0</v>
          </cell>
          <cell r="Q93">
            <v>0</v>
          </cell>
          <cell r="R93">
            <v>0</v>
          </cell>
          <cell r="S93">
            <v>607422510</v>
          </cell>
          <cell r="T93">
            <v>607422510</v>
          </cell>
          <cell r="U93">
            <v>59113245</v>
          </cell>
          <cell r="V93">
            <v>59113245</v>
          </cell>
          <cell r="W93">
            <v>0</v>
          </cell>
          <cell r="BV93">
            <v>0</v>
          </cell>
          <cell r="BZ93">
            <v>0</v>
          </cell>
          <cell r="CE93" t="str">
            <v>3.5.16.22.48</v>
          </cell>
          <cell r="CO93">
            <v>48</v>
          </cell>
          <cell r="CP93" t="str">
            <v>48 PET (Incendios Forestales)</v>
          </cell>
          <cell r="CS93">
            <v>16</v>
          </cell>
          <cell r="CT93" t="str">
            <v>P</v>
          </cell>
          <cell r="CV93" t="b">
            <v>0</v>
          </cell>
        </row>
        <row r="94">
          <cell r="A94">
            <v>92</v>
          </cell>
          <cell r="B94">
            <v>1</v>
          </cell>
          <cell r="G94" t="str">
            <v>PROFEPA</v>
          </cell>
          <cell r="I94">
            <v>171862580</v>
          </cell>
          <cell r="J94">
            <v>171862580</v>
          </cell>
          <cell r="K94">
            <v>20326063.400000002</v>
          </cell>
          <cell r="L94">
            <v>14654931.125999996</v>
          </cell>
          <cell r="M94">
            <v>24525.645999999997</v>
          </cell>
          <cell r="N94">
            <v>171862580</v>
          </cell>
          <cell r="O94">
            <v>171937354.79999995</v>
          </cell>
          <cell r="P94">
            <v>35942760.200000003</v>
          </cell>
          <cell r="Q94">
            <v>25799376.659999996</v>
          </cell>
          <cell r="R94">
            <v>1264632.352</v>
          </cell>
          <cell r="S94">
            <v>171862580</v>
          </cell>
          <cell r="T94">
            <v>171979749.38199994</v>
          </cell>
          <cell r="U94">
            <v>43138144.982000008</v>
          </cell>
          <cell r="V94">
            <v>39027458.46199999</v>
          </cell>
          <cell r="W94">
            <v>889824.9580000001</v>
          </cell>
          <cell r="BV94">
            <v>0</v>
          </cell>
          <cell r="BZ94">
            <v>0</v>
          </cell>
          <cell r="CE94" t="str">
            <v>3.5.16.22.49</v>
          </cell>
          <cell r="CO94">
            <v>49</v>
          </cell>
          <cell r="CP94" t="str">
            <v>49 PROFEPA</v>
          </cell>
          <cell r="CS94">
            <v>16</v>
          </cell>
          <cell r="CT94" t="str">
            <v>P</v>
          </cell>
          <cell r="CV94" t="b">
            <v>0</v>
          </cell>
        </row>
        <row r="95">
          <cell r="A95">
            <v>93</v>
          </cell>
          <cell r="B95">
            <v>1</v>
          </cell>
          <cell r="G95" t="str">
            <v>Vida Silvestre</v>
          </cell>
          <cell r="I95">
            <v>1303827572</v>
          </cell>
          <cell r="J95">
            <v>1303827572</v>
          </cell>
          <cell r="K95">
            <v>158485842</v>
          </cell>
          <cell r="L95">
            <v>84855528.920000002</v>
          </cell>
          <cell r="M95">
            <v>1685752.3800000001</v>
          </cell>
          <cell r="N95">
            <v>1303827572</v>
          </cell>
          <cell r="O95">
            <v>1303827572</v>
          </cell>
          <cell r="P95">
            <v>207883097.00000003</v>
          </cell>
          <cell r="Q95">
            <v>163213236.11000001</v>
          </cell>
          <cell r="R95">
            <v>494788.80000000005</v>
          </cell>
          <cell r="S95">
            <v>1303827572</v>
          </cell>
          <cell r="T95">
            <v>1303827572</v>
          </cell>
          <cell r="U95">
            <v>272104918.40999997</v>
          </cell>
          <cell r="V95">
            <v>266942797.47000003</v>
          </cell>
          <cell r="W95">
            <v>63344.69</v>
          </cell>
          <cell r="BV95">
            <v>0</v>
          </cell>
          <cell r="BZ95">
            <v>0</v>
          </cell>
          <cell r="CE95" t="str">
            <v>3.5.16.22.50</v>
          </cell>
          <cell r="CO95">
            <v>50</v>
          </cell>
          <cell r="CP95" t="str">
            <v>50 Vida Silvestre</v>
          </cell>
          <cell r="CS95">
            <v>16</v>
          </cell>
          <cell r="CT95" t="str">
            <v>P</v>
          </cell>
          <cell r="CV95" t="b">
            <v>0</v>
          </cell>
        </row>
        <row r="96">
          <cell r="A96">
            <v>94</v>
          </cell>
          <cell r="B96">
            <v>1</v>
          </cell>
          <cell r="C96" t="str">
            <v>Educativa</v>
          </cell>
          <cell r="I96">
            <v>36073954772.31649</v>
          </cell>
          <cell r="J96">
            <v>35915126620.144417</v>
          </cell>
          <cell r="K96">
            <v>6064903267.8737869</v>
          </cell>
          <cell r="L96">
            <v>6011268763.6544905</v>
          </cell>
          <cell r="M96">
            <v>35340940.870646633</v>
          </cell>
          <cell r="N96">
            <v>36073954772.31649</v>
          </cell>
          <cell r="O96">
            <v>35805536335.618118</v>
          </cell>
          <cell r="P96">
            <v>11508336636.20244</v>
          </cell>
          <cell r="Q96">
            <v>11381303331.282345</v>
          </cell>
          <cell r="R96">
            <v>34757410.160239309</v>
          </cell>
          <cell r="S96">
            <v>36073954772.31649</v>
          </cell>
          <cell r="T96">
            <v>35853297658.916229</v>
          </cell>
          <cell r="U96">
            <v>13129283282.182714</v>
          </cell>
          <cell r="V96">
            <v>13086035908.430569</v>
          </cell>
          <cell r="W96">
            <v>4376099.8454892403</v>
          </cell>
          <cell r="BV96">
            <v>-105975181.06046902</v>
          </cell>
          <cell r="BZ96">
            <v>-105975181.06046902</v>
          </cell>
          <cell r="CA96" t="str">
            <v>4</v>
          </cell>
          <cell r="CG96">
            <v>4</v>
          </cell>
          <cell r="CH96" t="str">
            <v>4. Educativa</v>
          </cell>
          <cell r="CS96" t="str">
            <v>8,11</v>
          </cell>
          <cell r="CT96" t="str">
            <v>P/B</v>
          </cell>
          <cell r="CV96" t="b">
            <v>0</v>
          </cell>
        </row>
        <row r="97">
          <cell r="A97">
            <v>95</v>
          </cell>
          <cell r="B97">
            <v>1</v>
          </cell>
          <cell r="D97" t="str">
            <v>Programa de Educación e Investigación</v>
          </cell>
          <cell r="I97">
            <v>36073954772.31649</v>
          </cell>
          <cell r="J97">
            <v>35915126620.144417</v>
          </cell>
          <cell r="K97">
            <v>6064903267.8737869</v>
          </cell>
          <cell r="L97">
            <v>6011268763.6544905</v>
          </cell>
          <cell r="M97">
            <v>35340940.870646633</v>
          </cell>
          <cell r="N97">
            <v>36073954772.31649</v>
          </cell>
          <cell r="O97">
            <v>35805536335.618118</v>
          </cell>
          <cell r="P97">
            <v>11508336636.20244</v>
          </cell>
          <cell r="Q97">
            <v>11381303331.282345</v>
          </cell>
          <cell r="R97">
            <v>34757410.160239309</v>
          </cell>
          <cell r="S97">
            <v>36073954772.31649</v>
          </cell>
          <cell r="T97">
            <v>35853297658.916229</v>
          </cell>
          <cell r="U97">
            <v>13129283282.182714</v>
          </cell>
          <cell r="V97">
            <v>13086035908.430569</v>
          </cell>
          <cell r="W97">
            <v>4376099.8454892403</v>
          </cell>
          <cell r="BV97">
            <v>-105975181.06046902</v>
          </cell>
          <cell r="BZ97">
            <v>-105975181.06046902</v>
          </cell>
          <cell r="CB97" t="str">
            <v>4.6</v>
          </cell>
          <cell r="CI97">
            <v>6</v>
          </cell>
          <cell r="CJ97" t="str">
            <v>6. Programa de Educación e Investigación</v>
          </cell>
          <cell r="CS97" t="str">
            <v>8,11</v>
          </cell>
          <cell r="CT97" t="str">
            <v>P/B</v>
          </cell>
          <cell r="CV97" t="b">
            <v>0</v>
          </cell>
        </row>
        <row r="98">
          <cell r="A98">
            <v>96</v>
          </cell>
          <cell r="B98">
            <v>1</v>
          </cell>
          <cell r="E98" t="str">
            <v>Agricultura, Ganadería, Desarrollo Rural, Pesca y Alimentación</v>
          </cell>
          <cell r="I98">
            <v>5604465041</v>
          </cell>
          <cell r="J98">
            <v>5604465041</v>
          </cell>
          <cell r="K98">
            <v>432665867</v>
          </cell>
          <cell r="L98">
            <v>418271561.85000002</v>
          </cell>
          <cell r="M98">
            <v>155987</v>
          </cell>
          <cell r="N98">
            <v>5604465041</v>
          </cell>
          <cell r="O98">
            <v>5604465041</v>
          </cell>
          <cell r="P98">
            <v>863342919.00000024</v>
          </cell>
          <cell r="Q98">
            <v>840246733.5200001</v>
          </cell>
          <cell r="R98">
            <v>2119197.52</v>
          </cell>
          <cell r="S98">
            <v>5604465041</v>
          </cell>
          <cell r="T98">
            <v>5611287148.1599998</v>
          </cell>
          <cell r="U98">
            <v>1300487145.7200007</v>
          </cell>
          <cell r="V98">
            <v>1291706406.4300008</v>
          </cell>
          <cell r="W98">
            <v>2705094.44</v>
          </cell>
          <cell r="BV98">
            <v>0</v>
          </cell>
          <cell r="BZ98">
            <v>0</v>
          </cell>
          <cell r="CC98" t="str">
            <v>4.6.8</v>
          </cell>
          <cell r="CK98">
            <v>8</v>
          </cell>
          <cell r="CL98" t="str">
            <v>8 Agricultura, Ganadería, Desarrollo Rural, Pesca y Alimentación</v>
          </cell>
          <cell r="CS98">
            <v>8</v>
          </cell>
          <cell r="CT98" t="str">
            <v>P</v>
          </cell>
          <cell r="CV98" t="b">
            <v>0</v>
          </cell>
        </row>
        <row r="99">
          <cell r="A99">
            <v>97</v>
          </cell>
          <cell r="B99">
            <v>1</v>
          </cell>
          <cell r="F99" t="str">
            <v>Colegio de Postgraduados</v>
          </cell>
          <cell r="I99">
            <v>1279900000</v>
          </cell>
          <cell r="J99">
            <v>1279900000</v>
          </cell>
          <cell r="K99">
            <v>131372684</v>
          </cell>
          <cell r="L99">
            <v>131372684</v>
          </cell>
          <cell r="M99">
            <v>0</v>
          </cell>
          <cell r="N99">
            <v>1279900000</v>
          </cell>
          <cell r="O99">
            <v>1279900000</v>
          </cell>
          <cell r="P99">
            <v>239275610</v>
          </cell>
          <cell r="Q99">
            <v>239275610</v>
          </cell>
          <cell r="R99">
            <v>0</v>
          </cell>
          <cell r="S99">
            <v>1279900000</v>
          </cell>
          <cell r="T99">
            <v>1279900000</v>
          </cell>
          <cell r="U99">
            <v>345488370</v>
          </cell>
          <cell r="V99">
            <v>344545990</v>
          </cell>
          <cell r="W99">
            <v>942380</v>
          </cell>
          <cell r="BV99">
            <v>0</v>
          </cell>
          <cell r="BZ99">
            <v>0</v>
          </cell>
          <cell r="CD99" t="str">
            <v>4.6.8.23</v>
          </cell>
          <cell r="CM99">
            <v>23</v>
          </cell>
          <cell r="CN99" t="str">
            <v>23 Colegio de Postgraduados</v>
          </cell>
          <cell r="CS99">
            <v>8</v>
          </cell>
          <cell r="CT99" t="str">
            <v>P</v>
          </cell>
          <cell r="CV99" t="b">
            <v>0</v>
          </cell>
        </row>
        <row r="100">
          <cell r="A100">
            <v>98</v>
          </cell>
          <cell r="B100">
            <v>1</v>
          </cell>
          <cell r="F100" t="str">
            <v>Colegio Superior Agropecuario del Estado de Guerrero (CSAEGRO)</v>
          </cell>
          <cell r="I100">
            <v>100284735</v>
          </cell>
          <cell r="J100">
            <v>100284735</v>
          </cell>
          <cell r="K100">
            <v>6745950</v>
          </cell>
          <cell r="L100">
            <v>4519790.0400000028</v>
          </cell>
          <cell r="M100">
            <v>0</v>
          </cell>
          <cell r="N100">
            <v>100284735</v>
          </cell>
          <cell r="O100">
            <v>100284735</v>
          </cell>
          <cell r="P100">
            <v>11632720</v>
          </cell>
          <cell r="Q100">
            <v>8075234.0400000047</v>
          </cell>
          <cell r="R100">
            <v>932776</v>
          </cell>
          <cell r="S100">
            <v>100284735</v>
          </cell>
          <cell r="T100">
            <v>100284735</v>
          </cell>
          <cell r="U100">
            <v>15416878.590000004</v>
          </cell>
          <cell r="V100">
            <v>14222493.720000006</v>
          </cell>
          <cell r="W100">
            <v>971959.09000000008</v>
          </cell>
          <cell r="BV100">
            <v>0</v>
          </cell>
          <cell r="BZ100">
            <v>0</v>
          </cell>
          <cell r="CD100" t="str">
            <v>4.6.8.24</v>
          </cell>
          <cell r="CM100">
            <v>24</v>
          </cell>
          <cell r="CN100" t="str">
            <v>24 Colegio Superior Agropecuario del Estado de Guerrero (CSAEGRO)</v>
          </cell>
          <cell r="CS100">
            <v>8</v>
          </cell>
          <cell r="CT100" t="str">
            <v>P</v>
          </cell>
          <cell r="CV100" t="b">
            <v>0</v>
          </cell>
        </row>
        <row r="101">
          <cell r="A101">
            <v>99</v>
          </cell>
          <cell r="B101">
            <v>1</v>
          </cell>
          <cell r="F101" t="str">
            <v>Instituto Nacional de Investigaciones Forestales, Agrícolas y Pecuarias (INIFAP)</v>
          </cell>
          <cell r="I101">
            <v>1156867654</v>
          </cell>
          <cell r="J101">
            <v>1156867654</v>
          </cell>
          <cell r="K101">
            <v>110063047</v>
          </cell>
          <cell r="L101">
            <v>109907060</v>
          </cell>
          <cell r="M101">
            <v>155987</v>
          </cell>
          <cell r="N101">
            <v>1156867654</v>
          </cell>
          <cell r="O101">
            <v>1156867654</v>
          </cell>
          <cell r="P101">
            <v>190321301</v>
          </cell>
          <cell r="Q101">
            <v>190321301</v>
          </cell>
          <cell r="R101">
            <v>0</v>
          </cell>
          <cell r="S101">
            <v>1156867654</v>
          </cell>
          <cell r="T101">
            <v>1163689761.1600001</v>
          </cell>
          <cell r="U101">
            <v>279483599.15999997</v>
          </cell>
          <cell r="V101">
            <v>279483599.15999997</v>
          </cell>
          <cell r="W101">
            <v>0</v>
          </cell>
          <cell r="BV101">
            <v>0</v>
          </cell>
          <cell r="BZ101">
            <v>0</v>
          </cell>
          <cell r="CD101" t="str">
            <v>4.6.8.25</v>
          </cell>
          <cell r="CM101">
            <v>25</v>
          </cell>
          <cell r="CN101" t="str">
            <v>25 Instituto Nacional de Investigaciones Forestales, Agrícolas y Pecuarias (INIFAP)</v>
          </cell>
          <cell r="CS101">
            <v>8</v>
          </cell>
          <cell r="CT101" t="str">
            <v>P</v>
          </cell>
          <cell r="CV101" t="b">
            <v>0</v>
          </cell>
        </row>
        <row r="102">
          <cell r="A102">
            <v>100</v>
          </cell>
          <cell r="B102">
            <v>1</v>
          </cell>
          <cell r="F102" t="str">
            <v>Instituto Nacional de Pesca (INAPESCA)</v>
          </cell>
          <cell r="I102">
            <v>514012652</v>
          </cell>
          <cell r="J102">
            <v>514012652</v>
          </cell>
          <cell r="K102">
            <v>17655184</v>
          </cell>
          <cell r="L102">
            <v>8870025.8100000005</v>
          </cell>
          <cell r="M102">
            <v>0</v>
          </cell>
          <cell r="N102">
            <v>514012652</v>
          </cell>
          <cell r="O102">
            <v>514012652</v>
          </cell>
          <cell r="P102">
            <v>44505136</v>
          </cell>
          <cell r="Q102">
            <v>24966436.48</v>
          </cell>
          <cell r="R102">
            <v>1186421.52</v>
          </cell>
          <cell r="S102">
            <v>514012652</v>
          </cell>
          <cell r="T102">
            <v>514012652</v>
          </cell>
          <cell r="U102">
            <v>51520879.969999991</v>
          </cell>
          <cell r="V102">
            <v>44876905.549999982</v>
          </cell>
          <cell r="W102">
            <v>790755.35</v>
          </cell>
          <cell r="BV102">
            <v>0</v>
          </cell>
          <cell r="BZ102">
            <v>0</v>
          </cell>
          <cell r="CD102" t="str">
            <v>4.6.8.26</v>
          </cell>
          <cell r="CM102">
            <v>26</v>
          </cell>
          <cell r="CN102" t="str">
            <v>26 Instituto Nacional de Pesca (INAPESCA)</v>
          </cell>
          <cell r="CS102">
            <v>8</v>
          </cell>
          <cell r="CT102" t="str">
            <v>P</v>
          </cell>
          <cell r="CV102" t="b">
            <v>0</v>
          </cell>
        </row>
        <row r="103">
          <cell r="A103">
            <v>101</v>
          </cell>
          <cell r="B103">
            <v>1</v>
          </cell>
          <cell r="F103" t="str">
            <v>Universidad Autónoma Chapingo</v>
          </cell>
          <cell r="I103">
            <v>2553400000</v>
          </cell>
          <cell r="J103">
            <v>2553400000</v>
          </cell>
          <cell r="K103">
            <v>166829002</v>
          </cell>
          <cell r="L103">
            <v>163602002</v>
          </cell>
          <cell r="M103">
            <v>0</v>
          </cell>
          <cell r="N103">
            <v>2553400000</v>
          </cell>
          <cell r="O103">
            <v>2553400000</v>
          </cell>
          <cell r="P103">
            <v>377608152</v>
          </cell>
          <cell r="Q103">
            <v>377608152</v>
          </cell>
          <cell r="R103">
            <v>0</v>
          </cell>
          <cell r="S103">
            <v>2553400000</v>
          </cell>
          <cell r="T103">
            <v>2553400000</v>
          </cell>
          <cell r="U103">
            <v>608577418</v>
          </cell>
          <cell r="V103">
            <v>608577418</v>
          </cell>
          <cell r="W103">
            <v>0</v>
          </cell>
          <cell r="BV103">
            <v>0</v>
          </cell>
          <cell r="BZ103">
            <v>0</v>
          </cell>
          <cell r="CD103" t="str">
            <v>4.6.8.27</v>
          </cell>
          <cell r="CM103">
            <v>27</v>
          </cell>
          <cell r="CN103" t="str">
            <v>27 Universidad Autónoma Chapingo</v>
          </cell>
          <cell r="CS103">
            <v>8</v>
          </cell>
          <cell r="CT103" t="str">
            <v>P</v>
          </cell>
          <cell r="CV103" t="b">
            <v>0</v>
          </cell>
        </row>
        <row r="104">
          <cell r="A104">
            <v>102</v>
          </cell>
          <cell r="B104">
            <v>1</v>
          </cell>
          <cell r="E104" t="str">
            <v>Educación Pública</v>
          </cell>
          <cell r="I104">
            <v>30469489731.316486</v>
          </cell>
          <cell r="J104">
            <v>30310661579.144409</v>
          </cell>
          <cell r="K104">
            <v>5632237400.8737869</v>
          </cell>
          <cell r="L104">
            <v>5592997201.8044901</v>
          </cell>
          <cell r="M104">
            <v>35184953.870646633</v>
          </cell>
          <cell r="N104">
            <v>30469489731.316486</v>
          </cell>
          <cell r="O104">
            <v>30201071294.618118</v>
          </cell>
          <cell r="P104">
            <v>10644993717.202438</v>
          </cell>
          <cell r="Q104">
            <v>10541056597.762344</v>
          </cell>
          <cell r="R104">
            <v>32638212.640239317</v>
          </cell>
          <cell r="S104">
            <v>30469489731.316486</v>
          </cell>
          <cell r="T104">
            <v>30242010510.756237</v>
          </cell>
          <cell r="U104">
            <v>11828796136.462715</v>
          </cell>
          <cell r="V104">
            <v>11794329502.000568</v>
          </cell>
          <cell r="W104">
            <v>1671005.4054892398</v>
          </cell>
          <cell r="BV104">
            <v>-105975181.06046902</v>
          </cell>
          <cell r="BZ104">
            <v>-105975181.06046902</v>
          </cell>
          <cell r="CC104" t="str">
            <v>4.6.11</v>
          </cell>
          <cell r="CK104">
            <v>11</v>
          </cell>
          <cell r="CL104" t="str">
            <v>11 Educación Pública</v>
          </cell>
          <cell r="CS104">
            <v>11</v>
          </cell>
          <cell r="CT104" t="str">
            <v>P/B</v>
          </cell>
          <cell r="CV104" t="b">
            <v>0</v>
          </cell>
        </row>
        <row r="105">
          <cell r="A105">
            <v>103</v>
          </cell>
          <cell r="B105">
            <v>1</v>
          </cell>
          <cell r="F105" t="str">
            <v>Desarrollo de Capacidades Educación</v>
          </cell>
          <cell r="I105">
            <v>5946354690.6081371</v>
          </cell>
          <cell r="J105">
            <v>5944920788.5981379</v>
          </cell>
          <cell r="K105">
            <v>265507505.66348147</v>
          </cell>
          <cell r="L105">
            <v>260143017.13948148</v>
          </cell>
          <cell r="M105">
            <v>3551407.5369999995</v>
          </cell>
          <cell r="N105">
            <v>5946354690.6081371</v>
          </cell>
          <cell r="O105">
            <v>5823635494.8166523</v>
          </cell>
          <cell r="P105">
            <v>927926964.08312523</v>
          </cell>
          <cell r="Q105">
            <v>922153627.38876617</v>
          </cell>
          <cell r="R105">
            <v>917116.16735901986</v>
          </cell>
          <cell r="S105">
            <v>5946354690.6081371</v>
          </cell>
          <cell r="T105">
            <v>5841208842.2216921</v>
          </cell>
          <cell r="U105">
            <v>1439384479.8044319</v>
          </cell>
          <cell r="V105">
            <v>1436146169.3248618</v>
          </cell>
          <cell r="W105">
            <v>126100.96</v>
          </cell>
          <cell r="BV105">
            <v>-105975181.06046902</v>
          </cell>
          <cell r="BZ105">
            <v>-105975181.06046902</v>
          </cell>
          <cell r="CD105" t="str">
            <v>4.6.11.28</v>
          </cell>
          <cell r="CM105">
            <v>28</v>
          </cell>
          <cell r="CN105" t="str">
            <v>28 Desarrollo de Capacidades Educación</v>
          </cell>
          <cell r="CS105">
            <v>11</v>
          </cell>
          <cell r="CT105" t="str">
            <v>B</v>
          </cell>
          <cell r="CV105" t="b">
            <v>0</v>
          </cell>
        </row>
        <row r="106">
          <cell r="A106">
            <v>104</v>
          </cell>
          <cell r="B106">
            <v>1</v>
          </cell>
          <cell r="F106" t="str">
            <v>Educación Agropecuaria</v>
          </cell>
          <cell r="I106">
            <v>6361411673.9543982</v>
          </cell>
          <cell r="J106">
            <v>6204017423.7923222</v>
          </cell>
          <cell r="K106">
            <v>1025023854.1924167</v>
          </cell>
          <cell r="L106">
            <v>993390307.85876989</v>
          </cell>
          <cell r="M106">
            <v>31633546.333646633</v>
          </cell>
          <cell r="N106">
            <v>6361411673.9543982</v>
          </cell>
          <cell r="O106">
            <v>6215712433.0475197</v>
          </cell>
          <cell r="P106">
            <v>1433308568.4673276</v>
          </cell>
          <cell r="Q106">
            <v>1335144785.7215872</v>
          </cell>
          <cell r="R106">
            <v>31721096.472880296</v>
          </cell>
          <cell r="S106">
            <v>6361411673.9543982</v>
          </cell>
          <cell r="T106">
            <v>6238514552.9605989</v>
          </cell>
          <cell r="U106">
            <v>1996651853.4692121</v>
          </cell>
          <cell r="V106">
            <v>1995106949.0237226</v>
          </cell>
          <cell r="W106">
            <v>1544904.4454892399</v>
          </cell>
          <cell r="BV106">
            <v>0</v>
          </cell>
          <cell r="BZ106">
            <v>0</v>
          </cell>
          <cell r="CD106" t="str">
            <v>4.6.11.29</v>
          </cell>
          <cell r="CM106">
            <v>29</v>
          </cell>
          <cell r="CN106" t="str">
            <v>29 Educación Agropecuaria</v>
          </cell>
          <cell r="CS106">
            <v>11</v>
          </cell>
          <cell r="CT106" t="str">
            <v>B</v>
          </cell>
          <cell r="CV106" t="b">
            <v>0</v>
          </cell>
        </row>
        <row r="107">
          <cell r="A107">
            <v>105</v>
          </cell>
          <cell r="B107">
            <v>1</v>
          </cell>
          <cell r="F107" t="str">
            <v>PROSPERA Educación</v>
          </cell>
          <cell r="I107">
            <v>17227353432.753948</v>
          </cell>
          <cell r="J107">
            <v>17227353432.753948</v>
          </cell>
          <cell r="K107">
            <v>4274390929.0178876</v>
          </cell>
          <cell r="L107">
            <v>4272148764.8062382</v>
          </cell>
          <cell r="M107">
            <v>0</v>
          </cell>
          <cell r="N107">
            <v>17227353432.753948</v>
          </cell>
          <cell r="O107">
            <v>17227353432.753948</v>
          </cell>
          <cell r="P107">
            <v>8151948835.6519852</v>
          </cell>
          <cell r="Q107">
            <v>8151948835.6519852</v>
          </cell>
          <cell r="R107">
            <v>0</v>
          </cell>
          <cell r="S107">
            <v>17227353432.753948</v>
          </cell>
          <cell r="T107">
            <v>17227353432.753948</v>
          </cell>
          <cell r="U107">
            <v>8181632255.1890736</v>
          </cell>
          <cell r="V107">
            <v>8151948835.6519852</v>
          </cell>
          <cell r="W107">
            <v>0</v>
          </cell>
          <cell r="BV107">
            <v>0</v>
          </cell>
          <cell r="BZ107">
            <v>0</v>
          </cell>
          <cell r="CD107" t="str">
            <v>4.6.11.30</v>
          </cell>
          <cell r="CM107">
            <v>30</v>
          </cell>
          <cell r="CN107" t="str">
            <v>30 PROSPERA Educación</v>
          </cell>
          <cell r="CS107">
            <v>11</v>
          </cell>
          <cell r="CT107" t="str">
            <v>B</v>
          </cell>
          <cell r="CV107" t="b">
            <v>0</v>
          </cell>
        </row>
        <row r="108">
          <cell r="A108">
            <v>106</v>
          </cell>
          <cell r="B108">
            <v>1</v>
          </cell>
          <cell r="F108" t="str">
            <v>Universidad Autónoma Agraria Antonio Narro</v>
          </cell>
          <cell r="I108">
            <v>934369934</v>
          </cell>
          <cell r="J108">
            <v>934369934</v>
          </cell>
          <cell r="K108">
            <v>67315112</v>
          </cell>
          <cell r="L108">
            <v>67315112</v>
          </cell>
          <cell r="M108">
            <v>0</v>
          </cell>
          <cell r="N108">
            <v>934369934</v>
          </cell>
          <cell r="O108">
            <v>934369934</v>
          </cell>
          <cell r="P108">
            <v>131809349</v>
          </cell>
          <cell r="Q108">
            <v>131809349</v>
          </cell>
          <cell r="R108">
            <v>0</v>
          </cell>
          <cell r="S108">
            <v>934369934</v>
          </cell>
          <cell r="T108">
            <v>934933682.81999993</v>
          </cell>
          <cell r="U108">
            <v>211127548</v>
          </cell>
          <cell r="V108">
            <v>211127548</v>
          </cell>
          <cell r="W108">
            <v>0</v>
          </cell>
          <cell r="BV108">
            <v>0</v>
          </cell>
          <cell r="BZ108">
            <v>0</v>
          </cell>
          <cell r="CD108" t="str">
            <v>4.6.11.32</v>
          </cell>
          <cell r="CM108">
            <v>32</v>
          </cell>
          <cell r="CN108" t="str">
            <v>32 Universidad Autónoma Agraria Antonio Narro</v>
          </cell>
          <cell r="CS108">
            <v>11</v>
          </cell>
          <cell r="CT108" t="str">
            <v>P</v>
          </cell>
          <cell r="CV108" t="b">
            <v>0</v>
          </cell>
        </row>
        <row r="109">
          <cell r="A109">
            <v>107</v>
          </cell>
          <cell r="B109">
            <v>1</v>
          </cell>
          <cell r="C109" t="str">
            <v>Laboral</v>
          </cell>
          <cell r="I109">
            <v>1201267507.4344833</v>
          </cell>
          <cell r="J109">
            <v>1201267508.4344833</v>
          </cell>
          <cell r="K109">
            <v>26318763.91468</v>
          </cell>
          <cell r="L109">
            <v>667795</v>
          </cell>
          <cell r="M109">
            <v>7584146</v>
          </cell>
          <cell r="N109">
            <v>1201267507.4344833</v>
          </cell>
          <cell r="O109">
            <v>1204385576.3917029</v>
          </cell>
          <cell r="P109">
            <v>46622528.144538</v>
          </cell>
          <cell r="Q109">
            <v>14197245.285846001</v>
          </cell>
          <cell r="R109">
            <v>0</v>
          </cell>
          <cell r="S109">
            <v>1201267507.4344833</v>
          </cell>
          <cell r="T109">
            <v>1123880133.3917031</v>
          </cell>
          <cell r="U109">
            <v>30988871.575344391</v>
          </cell>
          <cell r="V109">
            <v>26187364.170846</v>
          </cell>
          <cell r="W109">
            <v>4539792.4751314251</v>
          </cell>
          <cell r="BV109">
            <v>0</v>
          </cell>
          <cell r="BZ109">
            <v>0</v>
          </cell>
          <cell r="CA109" t="str">
            <v>5</v>
          </cell>
          <cell r="CG109">
            <v>5</v>
          </cell>
          <cell r="CH109" t="str">
            <v>5. Laboral</v>
          </cell>
          <cell r="CS109" t="str">
            <v>14,20</v>
          </cell>
          <cell r="CT109" t="str">
            <v>B</v>
          </cell>
          <cell r="CV109" t="b">
            <v>0</v>
          </cell>
        </row>
        <row r="110">
          <cell r="A110">
            <v>108</v>
          </cell>
          <cell r="B110">
            <v>1</v>
          </cell>
          <cell r="D110" t="str">
            <v>Programa de mejoramiento de condiciones laborales en el medio rural</v>
          </cell>
          <cell r="I110">
            <v>1201267507.4344833</v>
          </cell>
          <cell r="J110">
            <v>1201267508.4344833</v>
          </cell>
          <cell r="K110">
            <v>26318763.91468</v>
          </cell>
          <cell r="L110">
            <v>667795</v>
          </cell>
          <cell r="M110">
            <v>7584146</v>
          </cell>
          <cell r="N110">
            <v>1201267507.4344833</v>
          </cell>
          <cell r="O110">
            <v>1204385576.3917029</v>
          </cell>
          <cell r="P110">
            <v>46622528.144538</v>
          </cell>
          <cell r="Q110">
            <v>14197245.285846001</v>
          </cell>
          <cell r="R110">
            <v>0</v>
          </cell>
          <cell r="S110">
            <v>1201267507.4344833</v>
          </cell>
          <cell r="T110">
            <v>1123880133.3917031</v>
          </cell>
          <cell r="U110">
            <v>30988871.575344391</v>
          </cell>
          <cell r="V110">
            <v>26187364.170846</v>
          </cell>
          <cell r="W110">
            <v>4539792.4751314251</v>
          </cell>
          <cell r="BV110">
            <v>0</v>
          </cell>
          <cell r="BZ110">
            <v>0</v>
          </cell>
          <cell r="CB110" t="str">
            <v>5.7</v>
          </cell>
          <cell r="CI110">
            <v>7</v>
          </cell>
          <cell r="CJ110" t="str">
            <v>7. Programa de mejoramiento de condiciones laborales en el medio rural</v>
          </cell>
          <cell r="CS110" t="str">
            <v>14,20</v>
          </cell>
          <cell r="CT110" t="str">
            <v>B</v>
          </cell>
          <cell r="CV110" t="b">
            <v>0</v>
          </cell>
        </row>
        <row r="111">
          <cell r="A111">
            <v>109</v>
          </cell>
          <cell r="B111">
            <v>1</v>
          </cell>
          <cell r="E111" t="str">
            <v>Trabajo y Previsión Social</v>
          </cell>
          <cell r="I111">
            <v>140000000</v>
          </cell>
          <cell r="J111">
            <v>140000001</v>
          </cell>
          <cell r="K111">
            <v>8365588</v>
          </cell>
          <cell r="L111">
            <v>667795</v>
          </cell>
          <cell r="M111">
            <v>7584146</v>
          </cell>
          <cell r="N111">
            <v>140000000</v>
          </cell>
          <cell r="O111">
            <v>139999999</v>
          </cell>
          <cell r="P111">
            <v>18958602</v>
          </cell>
          <cell r="Q111">
            <v>13098360</v>
          </cell>
          <cell r="R111">
            <v>0</v>
          </cell>
          <cell r="S111">
            <v>140000000</v>
          </cell>
          <cell r="T111">
            <v>59494556</v>
          </cell>
          <cell r="U111">
            <v>21158274</v>
          </cell>
          <cell r="V111">
            <v>21158274</v>
          </cell>
          <cell r="W111">
            <v>0</v>
          </cell>
          <cell r="BV111">
            <v>0</v>
          </cell>
          <cell r="BZ111">
            <v>0</v>
          </cell>
          <cell r="CC111" t="str">
            <v>5.7.14</v>
          </cell>
          <cell r="CK111">
            <v>14</v>
          </cell>
          <cell r="CL111" t="str">
            <v>14 Trabajo y Previsión Social</v>
          </cell>
          <cell r="CS111">
            <v>14</v>
          </cell>
          <cell r="CT111" t="str">
            <v>B</v>
          </cell>
          <cell r="CV111" t="b">
            <v>0</v>
          </cell>
        </row>
        <row r="112">
          <cell r="A112">
            <v>110</v>
          </cell>
          <cell r="B112">
            <v>1</v>
          </cell>
          <cell r="F112" t="str">
            <v>Trabajadores Agrícolas Temporales</v>
          </cell>
          <cell r="I112">
            <v>140000000</v>
          </cell>
          <cell r="J112">
            <v>140000001</v>
          </cell>
          <cell r="K112">
            <v>8365588</v>
          </cell>
          <cell r="L112">
            <v>667795</v>
          </cell>
          <cell r="M112">
            <v>7584146</v>
          </cell>
          <cell r="N112">
            <v>140000000</v>
          </cell>
          <cell r="O112">
            <v>139999999</v>
          </cell>
          <cell r="P112">
            <v>18958602</v>
          </cell>
          <cell r="Q112">
            <v>13098360</v>
          </cell>
          <cell r="R112">
            <v>0</v>
          </cell>
          <cell r="S112">
            <v>140000000</v>
          </cell>
          <cell r="T112">
            <v>59494556</v>
          </cell>
          <cell r="U112">
            <v>21158274</v>
          </cell>
          <cell r="V112">
            <v>21158274</v>
          </cell>
          <cell r="W112">
            <v>0</v>
          </cell>
          <cell r="BV112">
            <v>0</v>
          </cell>
          <cell r="BZ112">
            <v>0</v>
          </cell>
          <cell r="CD112" t="str">
            <v>5.7.14.33</v>
          </cell>
          <cell r="CM112">
            <v>33</v>
          </cell>
          <cell r="CN112" t="str">
            <v>33 Trabajadores Agrícolas Temporales</v>
          </cell>
          <cell r="CS112">
            <v>14</v>
          </cell>
          <cell r="CT112" t="str">
            <v>B</v>
          </cell>
          <cell r="CV112" t="b">
            <v>0</v>
          </cell>
        </row>
        <row r="113">
          <cell r="A113">
            <v>111</v>
          </cell>
          <cell r="B113">
            <v>1</v>
          </cell>
          <cell r="E113" t="str">
            <v>Desarrollo Social</v>
          </cell>
          <cell r="I113">
            <v>1061267507.4344833</v>
          </cell>
          <cell r="J113">
            <v>1061267507.4344833</v>
          </cell>
          <cell r="K113">
            <v>17953175.91468</v>
          </cell>
          <cell r="L113">
            <v>0</v>
          </cell>
          <cell r="M113">
            <v>0</v>
          </cell>
          <cell r="N113">
            <v>1061267507.4344833</v>
          </cell>
          <cell r="O113">
            <v>1064385577.391703</v>
          </cell>
          <cell r="P113">
            <v>27663926.144538</v>
          </cell>
          <cell r="Q113">
            <v>1098885.2858460001</v>
          </cell>
          <cell r="R113">
            <v>0</v>
          </cell>
          <cell r="S113">
            <v>1061267507.4344833</v>
          </cell>
          <cell r="T113">
            <v>1064385577.391703</v>
          </cell>
          <cell r="U113">
            <v>9830597.5753443893</v>
          </cell>
          <cell r="V113">
            <v>5029090.1708460003</v>
          </cell>
          <cell r="W113">
            <v>4539792.4751314251</v>
          </cell>
          <cell r="BV113">
            <v>0</v>
          </cell>
          <cell r="BZ113">
            <v>0</v>
          </cell>
          <cell r="CC113" t="str">
            <v>5.7.20</v>
          </cell>
          <cell r="CK113">
            <v>20</v>
          </cell>
          <cell r="CL113" t="str">
            <v>20 Desarrollo Social</v>
          </cell>
          <cell r="CS113">
            <v>20</v>
          </cell>
          <cell r="CT113" t="str">
            <v>B</v>
          </cell>
          <cell r="CV113" t="b">
            <v>0</v>
          </cell>
        </row>
        <row r="114">
          <cell r="A114">
            <v>112</v>
          </cell>
          <cell r="B114">
            <v>1</v>
          </cell>
          <cell r="F114" t="str">
            <v>PET</v>
          </cell>
          <cell r="I114">
            <v>1061267507.4344833</v>
          </cell>
          <cell r="J114">
            <v>1061267507.4344833</v>
          </cell>
          <cell r="K114">
            <v>17953175.91468</v>
          </cell>
          <cell r="L114">
            <v>0</v>
          </cell>
          <cell r="M114">
            <v>0</v>
          </cell>
          <cell r="N114">
            <v>1061267507.4344833</v>
          </cell>
          <cell r="O114">
            <v>1064385577.391703</v>
          </cell>
          <cell r="P114">
            <v>27663926.144538</v>
          </cell>
          <cell r="Q114">
            <v>1098885.2858460001</v>
          </cell>
          <cell r="R114">
            <v>0</v>
          </cell>
          <cell r="S114">
            <v>1061267507.4344833</v>
          </cell>
          <cell r="T114">
            <v>1064385577.391703</v>
          </cell>
          <cell r="U114">
            <v>9830597.5753443893</v>
          </cell>
          <cell r="V114">
            <v>5029090.1708460003</v>
          </cell>
          <cell r="W114">
            <v>4539792.4751314251</v>
          </cell>
          <cell r="BV114">
            <v>0</v>
          </cell>
          <cell r="BZ114">
            <v>0</v>
          </cell>
          <cell r="CD114" t="str">
            <v>5.7.20.34</v>
          </cell>
          <cell r="CM114">
            <v>34</v>
          </cell>
          <cell r="CN114" t="str">
            <v>34 PET</v>
          </cell>
          <cell r="CS114">
            <v>20</v>
          </cell>
          <cell r="CT114" t="str">
            <v>B</v>
          </cell>
          <cell r="CV114" t="b">
            <v>0</v>
          </cell>
        </row>
        <row r="115">
          <cell r="A115">
            <v>113</v>
          </cell>
          <cell r="B115">
            <v>1</v>
          </cell>
          <cell r="C115" t="str">
            <v>Social</v>
          </cell>
          <cell r="I115">
            <v>99086379598.062958</v>
          </cell>
          <cell r="J115">
            <v>99086379598.062927</v>
          </cell>
          <cell r="K115">
            <v>10035958708.07621</v>
          </cell>
          <cell r="L115">
            <v>8979450135.5616875</v>
          </cell>
          <cell r="M115">
            <v>22153069.371310007</v>
          </cell>
          <cell r="N115">
            <v>99086379598.062958</v>
          </cell>
          <cell r="O115">
            <v>96854508032.356247</v>
          </cell>
          <cell r="P115">
            <v>19110720994.031826</v>
          </cell>
          <cell r="Q115">
            <v>18291199128.084946</v>
          </cell>
          <cell r="R115">
            <v>417825529.72298396</v>
          </cell>
          <cell r="S115">
            <v>99086379598.062958</v>
          </cell>
          <cell r="T115">
            <v>96854508032.356125</v>
          </cell>
          <cell r="U115">
            <v>26851380859.197392</v>
          </cell>
          <cell r="V115">
            <v>23660454575.741192</v>
          </cell>
          <cell r="W115">
            <v>2913652976.0390339</v>
          </cell>
          <cell r="BV115">
            <v>-2233117037.8000002</v>
          </cell>
          <cell r="BZ115">
            <v>-2233117037.8000002</v>
          </cell>
          <cell r="CA115" t="str">
            <v>6</v>
          </cell>
          <cell r="CG115">
            <v>6</v>
          </cell>
          <cell r="CH115" t="str">
            <v>6. Social</v>
          </cell>
          <cell r="CS115" t="str">
            <v>5,8,15,20,47</v>
          </cell>
          <cell r="CT115" t="str">
            <v>P/B</v>
          </cell>
          <cell r="CV115" t="b">
            <v>0</v>
          </cell>
        </row>
        <row r="116">
          <cell r="A116">
            <v>114</v>
          </cell>
          <cell r="B116">
            <v>1</v>
          </cell>
          <cell r="D116" t="str">
            <v>Programa de atención a la pobreza en el medio rural</v>
          </cell>
          <cell r="I116">
            <v>67102504954.652962</v>
          </cell>
          <cell r="J116">
            <v>67102504954.652878</v>
          </cell>
          <cell r="K116">
            <v>5484695660.354208</v>
          </cell>
          <cell r="L116">
            <v>4502949995.3212271</v>
          </cell>
          <cell r="M116">
            <v>22153069.371310007</v>
          </cell>
          <cell r="N116">
            <v>67102504954.652962</v>
          </cell>
          <cell r="O116">
            <v>64870633388.946198</v>
          </cell>
          <cell r="P116">
            <v>9841198161.1998577</v>
          </cell>
          <cell r="Q116">
            <v>9454472063.8401794</v>
          </cell>
          <cell r="R116">
            <v>60537638.418224044</v>
          </cell>
          <cell r="S116">
            <v>67102504954.652962</v>
          </cell>
          <cell r="T116">
            <v>64870633388.946205</v>
          </cell>
          <cell r="U116">
            <v>14276046266.605516</v>
          </cell>
          <cell r="V116">
            <v>14101034586.344078</v>
          </cell>
          <cell r="W116">
            <v>148084077.68029499</v>
          </cell>
          <cell r="BV116">
            <v>-2233117037.8000002</v>
          </cell>
          <cell r="BZ116">
            <v>-2233117037.8000002</v>
          </cell>
          <cell r="CB116" t="str">
            <v>6.8</v>
          </cell>
          <cell r="CI116">
            <v>8</v>
          </cell>
          <cell r="CJ116" t="str">
            <v>8. Programa de atención a la pobreza en el medio rural</v>
          </cell>
          <cell r="CS116" t="str">
            <v>5,15,20,47</v>
          </cell>
          <cell r="CT116" t="str">
            <v>P/B</v>
          </cell>
          <cell r="CV116" t="b">
            <v>0</v>
          </cell>
        </row>
        <row r="117">
          <cell r="A117">
            <v>115</v>
          </cell>
          <cell r="B117">
            <v>1</v>
          </cell>
          <cell r="E117" t="str">
            <v>Relaciones Exteriores</v>
          </cell>
          <cell r="I117">
            <v>75000000</v>
          </cell>
          <cell r="J117">
            <v>75000000</v>
          </cell>
          <cell r="K117">
            <v>6250000</v>
          </cell>
          <cell r="L117">
            <v>1575</v>
          </cell>
          <cell r="M117">
            <v>6248425</v>
          </cell>
          <cell r="N117">
            <v>75000000</v>
          </cell>
          <cell r="O117">
            <v>75000000</v>
          </cell>
          <cell r="P117">
            <v>6250000</v>
          </cell>
          <cell r="Q117">
            <v>6250000</v>
          </cell>
          <cell r="R117">
            <v>0</v>
          </cell>
          <cell r="S117">
            <v>75000000</v>
          </cell>
          <cell r="T117">
            <v>75000000</v>
          </cell>
          <cell r="U117">
            <v>14599772.27</v>
          </cell>
          <cell r="V117">
            <v>14599772.27</v>
          </cell>
          <cell r="W117">
            <v>0</v>
          </cell>
          <cell r="BV117">
            <v>0</v>
          </cell>
          <cell r="BZ117">
            <v>0</v>
          </cell>
          <cell r="CC117" t="str">
            <v>6.8.5</v>
          </cell>
          <cell r="CK117">
            <v>5</v>
          </cell>
          <cell r="CL117" t="str">
            <v>5 Relaciones Exteriores</v>
          </cell>
          <cell r="CS117">
            <v>5</v>
          </cell>
          <cell r="CT117" t="str">
            <v>B</v>
          </cell>
          <cell r="CV117" t="b">
            <v>0</v>
          </cell>
        </row>
        <row r="118">
          <cell r="A118">
            <v>116</v>
          </cell>
          <cell r="B118">
            <v>1</v>
          </cell>
          <cell r="F118" t="str">
            <v>Atención a migrantes</v>
          </cell>
          <cell r="I118">
            <v>75000000</v>
          </cell>
          <cell r="J118">
            <v>75000000</v>
          </cell>
          <cell r="K118">
            <v>6250000</v>
          </cell>
          <cell r="L118">
            <v>1575</v>
          </cell>
          <cell r="M118">
            <v>6248425</v>
          </cell>
          <cell r="N118">
            <v>75000000</v>
          </cell>
          <cell r="O118">
            <v>75000000</v>
          </cell>
          <cell r="P118">
            <v>6250000</v>
          </cell>
          <cell r="Q118">
            <v>6250000</v>
          </cell>
          <cell r="R118">
            <v>0</v>
          </cell>
          <cell r="S118">
            <v>75000000</v>
          </cell>
          <cell r="T118">
            <v>75000000</v>
          </cell>
          <cell r="U118">
            <v>14599772.27</v>
          </cell>
          <cell r="V118">
            <v>14599772.27</v>
          </cell>
          <cell r="W118">
            <v>0</v>
          </cell>
          <cell r="BV118">
            <v>0</v>
          </cell>
          <cell r="BZ118">
            <v>0</v>
          </cell>
          <cell r="CD118" t="str">
            <v>6.8.5.39</v>
          </cell>
          <cell r="CM118">
            <v>39</v>
          </cell>
          <cell r="CN118" t="str">
            <v>39 Atención a migrantes</v>
          </cell>
          <cell r="CS118">
            <v>5</v>
          </cell>
          <cell r="CT118" t="str">
            <v>B</v>
          </cell>
          <cell r="CV118" t="b">
            <v>0</v>
          </cell>
        </row>
        <row r="119">
          <cell r="A119">
            <v>117</v>
          </cell>
          <cell r="B119">
            <v>1</v>
          </cell>
          <cell r="E119" t="str">
            <v>Entidades no Sectorizadas</v>
          </cell>
          <cell r="I119">
            <v>11900503450</v>
          </cell>
          <cell r="J119">
            <v>11900503449.999998</v>
          </cell>
          <cell r="K119">
            <v>567069455</v>
          </cell>
          <cell r="L119">
            <v>50786035.299999997</v>
          </cell>
          <cell r="M119">
            <v>8974665.0999999996</v>
          </cell>
          <cell r="N119">
            <v>11900503450</v>
          </cell>
          <cell r="O119">
            <v>10900503450.000002</v>
          </cell>
          <cell r="P119">
            <v>875854557</v>
          </cell>
          <cell r="Q119">
            <v>815681321.03999996</v>
          </cell>
          <cell r="R119">
            <v>25733132.82</v>
          </cell>
          <cell r="S119">
            <v>11900503450</v>
          </cell>
          <cell r="T119">
            <v>10900503449.999996</v>
          </cell>
          <cell r="U119">
            <v>1459778263.0000002</v>
          </cell>
          <cell r="V119">
            <v>1337228877.1900003</v>
          </cell>
          <cell r="W119">
            <v>122372767.44000001</v>
          </cell>
          <cell r="BV119">
            <v>-1000000000</v>
          </cell>
          <cell r="BZ119">
            <v>-1000000000</v>
          </cell>
          <cell r="CC119" t="str">
            <v>6.8.47</v>
          </cell>
          <cell r="CK119">
            <v>47</v>
          </cell>
          <cell r="CL119" t="str">
            <v>47 Entidades no Sectorizadas</v>
          </cell>
          <cell r="CS119">
            <v>47</v>
          </cell>
          <cell r="CT119" t="str">
            <v>P</v>
          </cell>
          <cell r="CV119" t="b">
            <v>0</v>
          </cell>
        </row>
        <row r="120">
          <cell r="A120">
            <v>118</v>
          </cell>
          <cell r="B120">
            <v>1</v>
          </cell>
          <cell r="F120" t="str">
            <v>Atención a Indígenas (CDI)</v>
          </cell>
          <cell r="I120">
            <v>11900503450</v>
          </cell>
          <cell r="J120">
            <v>11900503449.999998</v>
          </cell>
          <cell r="K120">
            <v>567069455</v>
          </cell>
          <cell r="L120">
            <v>50786035.299999997</v>
          </cell>
          <cell r="M120">
            <v>8974665.0999999996</v>
          </cell>
          <cell r="N120">
            <v>11900503450</v>
          </cell>
          <cell r="O120">
            <v>10900503450.000002</v>
          </cell>
          <cell r="P120">
            <v>875854557</v>
          </cell>
          <cell r="Q120">
            <v>815681321.03999996</v>
          </cell>
          <cell r="R120">
            <v>25733132.82</v>
          </cell>
          <cell r="S120">
            <v>11900503450</v>
          </cell>
          <cell r="T120">
            <v>10900503449.999996</v>
          </cell>
          <cell r="U120">
            <v>1459778263.0000002</v>
          </cell>
          <cell r="V120">
            <v>1337228877.1900003</v>
          </cell>
          <cell r="W120">
            <v>122372767.44000001</v>
          </cell>
          <cell r="BV120">
            <v>-1000000000</v>
          </cell>
          <cell r="BZ120">
            <v>-1000000000</v>
          </cell>
          <cell r="CD120" t="str">
            <v>6.8.47.40</v>
          </cell>
          <cell r="CM120">
            <v>40</v>
          </cell>
          <cell r="CN120" t="str">
            <v>40 Atención a Indígenas (CDI)</v>
          </cell>
          <cell r="CS120">
            <v>47</v>
          </cell>
          <cell r="CT120" t="str">
            <v>P</v>
          </cell>
          <cell r="CV120" t="b">
            <v>0</v>
          </cell>
        </row>
        <row r="121">
          <cell r="A121">
            <v>119</v>
          </cell>
          <cell r="B121">
            <v>1</v>
          </cell>
          <cell r="E121" t="str">
            <v>Desarrollo Agrario, Territorial y Urbano</v>
          </cell>
          <cell r="I121">
            <v>12396190148.362963</v>
          </cell>
          <cell r="J121">
            <v>12396190148.362965</v>
          </cell>
          <cell r="K121">
            <v>404305928.66320062</v>
          </cell>
          <cell r="L121">
            <v>396386848.25631505</v>
          </cell>
          <cell r="M121">
            <v>0</v>
          </cell>
          <cell r="N121">
            <v>12396190148.362963</v>
          </cell>
          <cell r="O121">
            <v>11163073110.562963</v>
          </cell>
          <cell r="P121">
            <v>677993197.05842102</v>
          </cell>
          <cell r="Q121">
            <v>672289939.32660592</v>
          </cell>
          <cell r="R121">
            <v>19488.272844040002</v>
          </cell>
          <cell r="S121">
            <v>12396190148.362963</v>
          </cell>
          <cell r="T121">
            <v>11163073110.562965</v>
          </cell>
          <cell r="U121">
            <v>1671898901.5775464</v>
          </cell>
          <cell r="V121">
            <v>1664278082.836565</v>
          </cell>
          <cell r="W121">
            <v>2618858.0710449559</v>
          </cell>
          <cell r="BV121">
            <v>-1233117037.8</v>
          </cell>
          <cell r="BZ121">
            <v>-1233117037.8</v>
          </cell>
          <cell r="CC121" t="str">
            <v>6.8.15</v>
          </cell>
          <cell r="CK121">
            <v>15</v>
          </cell>
          <cell r="CL121" t="str">
            <v>15 Desarrollo Agrario, Territorial y Urbano</v>
          </cell>
          <cell r="CS121">
            <v>15</v>
          </cell>
          <cell r="CT121" t="str">
            <v>P</v>
          </cell>
          <cell r="CV121" t="b">
            <v>0</v>
          </cell>
        </row>
        <row r="122">
          <cell r="A122">
            <v>120</v>
          </cell>
          <cell r="B122">
            <v>1</v>
          </cell>
          <cell r="F122" t="str">
            <v>Atención a la población agraria</v>
          </cell>
          <cell r="I122">
            <v>12396190148.362963</v>
          </cell>
          <cell r="J122">
            <v>12396190148.362965</v>
          </cell>
          <cell r="K122">
            <v>404305928.66320062</v>
          </cell>
          <cell r="L122">
            <v>396386848.25631505</v>
          </cell>
          <cell r="M122">
            <v>0</v>
          </cell>
          <cell r="N122">
            <v>12396190148.362963</v>
          </cell>
          <cell r="O122">
            <v>11163073110.562963</v>
          </cell>
          <cell r="P122">
            <v>677993197.05842102</v>
          </cell>
          <cell r="Q122">
            <v>672289939.32660592</v>
          </cell>
          <cell r="R122">
            <v>19488.272844040002</v>
          </cell>
          <cell r="S122">
            <v>12396190148.362963</v>
          </cell>
          <cell r="T122">
            <v>11163073110.562965</v>
          </cell>
          <cell r="U122">
            <v>1671898901.5775464</v>
          </cell>
          <cell r="V122">
            <v>1664278082.836565</v>
          </cell>
          <cell r="W122">
            <v>2618858.0710449559</v>
          </cell>
          <cell r="BV122">
            <v>-1233117037.8</v>
          </cell>
          <cell r="BZ122">
            <v>-1233117037.8</v>
          </cell>
          <cell r="CD122" t="str">
            <v>6.8.15.41</v>
          </cell>
          <cell r="CM122">
            <v>41</v>
          </cell>
          <cell r="CN122" t="str">
            <v>41 Atención a la población agraria</v>
          </cell>
          <cell r="CS122">
            <v>15</v>
          </cell>
          <cell r="CT122" t="str">
            <v>P</v>
          </cell>
          <cell r="CV122" t="b">
            <v>0</v>
          </cell>
        </row>
        <row r="123">
          <cell r="A123">
            <v>121</v>
          </cell>
          <cell r="B123">
            <v>1</v>
          </cell>
          <cell r="G123" t="str">
            <v>Vivienda Rural</v>
          </cell>
          <cell r="I123">
            <v>3033607478.3629632</v>
          </cell>
          <cell r="J123">
            <v>3033607478.3629637</v>
          </cell>
          <cell r="K123">
            <v>396655672.2432006</v>
          </cell>
          <cell r="L123">
            <v>396342716.18631506</v>
          </cell>
          <cell r="M123">
            <v>0</v>
          </cell>
          <cell r="N123">
            <v>3033607478.3629632</v>
          </cell>
          <cell r="O123">
            <v>3000490440.562964</v>
          </cell>
          <cell r="P123">
            <v>667641697.98842108</v>
          </cell>
          <cell r="Q123">
            <v>661938440.25660586</v>
          </cell>
          <cell r="R123">
            <v>19488.272844040002</v>
          </cell>
          <cell r="S123">
            <v>3033607478.3629632</v>
          </cell>
          <cell r="T123">
            <v>3000490440.5629644</v>
          </cell>
          <cell r="U123">
            <v>937888967.72754562</v>
          </cell>
          <cell r="V123">
            <v>930905552.81656468</v>
          </cell>
          <cell r="W123">
            <v>2618858.0710449559</v>
          </cell>
          <cell r="BV123">
            <v>-33117037.800000001</v>
          </cell>
          <cell r="BZ123">
            <v>-33117037.800000001</v>
          </cell>
          <cell r="CE123" t="str">
            <v>6.8.15.41.54</v>
          </cell>
          <cell r="CO123">
            <v>54</v>
          </cell>
          <cell r="CP123" t="str">
            <v>54 Vivienda Rural</v>
          </cell>
          <cell r="CS123">
            <v>15</v>
          </cell>
          <cell r="CT123" t="str">
            <v>P</v>
          </cell>
          <cell r="CV123" t="b">
            <v>0</v>
          </cell>
        </row>
        <row r="124">
          <cell r="A124">
            <v>122</v>
          </cell>
          <cell r="B124">
            <v>1</v>
          </cell>
          <cell r="G124" t="str">
            <v>Infraestructura Rural</v>
          </cell>
          <cell r="I124">
            <v>9362582670</v>
          </cell>
          <cell r="J124">
            <v>9362582670</v>
          </cell>
          <cell r="K124">
            <v>7650256.4199999999</v>
          </cell>
          <cell r="L124">
            <v>44132.07</v>
          </cell>
          <cell r="M124">
            <v>0</v>
          </cell>
          <cell r="N124">
            <v>9362582670</v>
          </cell>
          <cell r="O124">
            <v>8162582670</v>
          </cell>
          <cell r="P124">
            <v>10351499.07</v>
          </cell>
          <cell r="Q124">
            <v>10351499.07</v>
          </cell>
          <cell r="R124">
            <v>0</v>
          </cell>
          <cell r="S124">
            <v>9362582670</v>
          </cell>
          <cell r="T124">
            <v>8162582670</v>
          </cell>
          <cell r="U124">
            <v>734009933.8499999</v>
          </cell>
          <cell r="V124">
            <v>733372530.01999986</v>
          </cell>
          <cell r="W124">
            <v>0</v>
          </cell>
          <cell r="BV124">
            <v>-1200000000</v>
          </cell>
          <cell r="BZ124">
            <v>-1200000000</v>
          </cell>
          <cell r="CE124" t="str">
            <v>6.8.15.41.65</v>
          </cell>
          <cell r="CO124">
            <v>65</v>
          </cell>
          <cell r="CP124" t="str">
            <v>65 Infraestructura Rural</v>
          </cell>
          <cell r="CS124">
            <v>15</v>
          </cell>
          <cell r="CT124" t="str">
            <v>P</v>
          </cell>
          <cell r="CV124" t="b">
            <v>0</v>
          </cell>
        </row>
        <row r="125">
          <cell r="A125">
            <v>123</v>
          </cell>
          <cell r="B125">
            <v>1</v>
          </cell>
          <cell r="E125" t="str">
            <v>Desarrollo Social</v>
          </cell>
          <cell r="I125">
            <v>42730811356.290001</v>
          </cell>
          <cell r="J125">
            <v>42730811356.289932</v>
          </cell>
          <cell r="K125">
            <v>4507070276.6910019</v>
          </cell>
          <cell r="L125">
            <v>4055775536.7649107</v>
          </cell>
          <cell r="M125">
            <v>6929979.2713099997</v>
          </cell>
          <cell r="N125">
            <v>42730811356.290001</v>
          </cell>
          <cell r="O125">
            <v>42732056828.383247</v>
          </cell>
          <cell r="P125">
            <v>8281100407.1414337</v>
          </cell>
          <cell r="Q125">
            <v>7960250803.4735756</v>
          </cell>
          <cell r="R125">
            <v>34785017.325379997</v>
          </cell>
          <cell r="S125">
            <v>42730811356.290001</v>
          </cell>
          <cell r="T125">
            <v>42732056828.383278</v>
          </cell>
          <cell r="U125">
            <v>11129769329.757975</v>
          </cell>
          <cell r="V125">
            <v>11084927854.047512</v>
          </cell>
          <cell r="W125">
            <v>23092452.169250008</v>
          </cell>
          <cell r="BV125">
            <v>0</v>
          </cell>
          <cell r="BZ125">
            <v>0</v>
          </cell>
          <cell r="CC125" t="str">
            <v>6.8.20</v>
          </cell>
          <cell r="CK125">
            <v>20</v>
          </cell>
          <cell r="CL125" t="str">
            <v>20 Desarrollo Social</v>
          </cell>
          <cell r="CS125">
            <v>20</v>
          </cell>
          <cell r="CT125" t="str">
            <v>B</v>
          </cell>
          <cell r="CV125" t="b">
            <v>0</v>
          </cell>
        </row>
        <row r="126">
          <cell r="A126">
            <v>124</v>
          </cell>
          <cell r="B126">
            <v>1</v>
          </cell>
          <cell r="F126" t="str">
            <v>Atención a la población agraria</v>
          </cell>
          <cell r="I126">
            <v>42730811356.290001</v>
          </cell>
          <cell r="J126">
            <v>42730811356.289932</v>
          </cell>
          <cell r="K126">
            <v>4507070276.6910019</v>
          </cell>
          <cell r="L126">
            <v>4055775536.7649107</v>
          </cell>
          <cell r="M126">
            <v>6929979.2713099997</v>
          </cell>
          <cell r="N126">
            <v>42730811356.290001</v>
          </cell>
          <cell r="O126">
            <v>42732056828.383247</v>
          </cell>
          <cell r="P126">
            <v>8281100407.1414337</v>
          </cell>
          <cell r="Q126">
            <v>7960250803.4735756</v>
          </cell>
          <cell r="R126">
            <v>34785017.325379997</v>
          </cell>
          <cell r="S126">
            <v>42730811356.290001</v>
          </cell>
          <cell r="T126">
            <v>42732056828.383278</v>
          </cell>
          <cell r="U126">
            <v>11129769329.757975</v>
          </cell>
          <cell r="V126">
            <v>11084927854.047512</v>
          </cell>
          <cell r="W126">
            <v>23092452.169250008</v>
          </cell>
          <cell r="BV126">
            <v>0</v>
          </cell>
          <cell r="BZ126">
            <v>0</v>
          </cell>
          <cell r="CD126" t="str">
            <v>6.8.20.41</v>
          </cell>
          <cell r="CM126">
            <v>41</v>
          </cell>
          <cell r="CN126" t="str">
            <v>41 Atención a la población agraria</v>
          </cell>
          <cell r="CS126">
            <v>20</v>
          </cell>
          <cell r="CT126" t="str">
            <v>B</v>
          </cell>
          <cell r="CV126" t="b">
            <v>0</v>
          </cell>
        </row>
        <row r="127">
          <cell r="A127">
            <v>125</v>
          </cell>
          <cell r="B127">
            <v>1</v>
          </cell>
          <cell r="G127" t="str">
            <v>Jornaleros Agrícolas</v>
          </cell>
          <cell r="I127">
            <v>238994610.68000001</v>
          </cell>
          <cell r="J127">
            <v>238994610.68000001</v>
          </cell>
          <cell r="K127">
            <v>5385766.5999999996</v>
          </cell>
          <cell r="L127">
            <v>1427926</v>
          </cell>
          <cell r="M127">
            <v>3957840.6</v>
          </cell>
          <cell r="N127">
            <v>238994610.68000001</v>
          </cell>
          <cell r="O127">
            <v>239696791.86360002</v>
          </cell>
          <cell r="P127">
            <v>6804825.4900000002</v>
          </cell>
          <cell r="Q127">
            <v>5385766.5999999996</v>
          </cell>
          <cell r="R127">
            <v>0</v>
          </cell>
          <cell r="S127">
            <v>238994610.68000001</v>
          </cell>
          <cell r="T127">
            <v>239696791.86360002</v>
          </cell>
          <cell r="U127">
            <v>8772104.6799999997</v>
          </cell>
          <cell r="V127">
            <v>8685282.2800000012</v>
          </cell>
          <cell r="W127">
            <v>0</v>
          </cell>
          <cell r="BV127">
            <v>0</v>
          </cell>
          <cell r="BZ127">
            <v>0</v>
          </cell>
          <cell r="CE127" t="str">
            <v>6.8.20.41.55</v>
          </cell>
          <cell r="CO127">
            <v>55</v>
          </cell>
          <cell r="CP127" t="str">
            <v>55 Jornaleros Agrícolas</v>
          </cell>
          <cell r="CS127">
            <v>20</v>
          </cell>
          <cell r="CT127" t="str">
            <v>B</v>
          </cell>
          <cell r="CV127" t="b">
            <v>0</v>
          </cell>
        </row>
        <row r="128">
          <cell r="A128">
            <v>126</v>
          </cell>
          <cell r="B128">
            <v>1</v>
          </cell>
          <cell r="G128" t="str">
            <v>PROSPERA Desarrollo Social</v>
          </cell>
          <cell r="I128">
            <v>6810153121.4849997</v>
          </cell>
          <cell r="J128">
            <v>6810153121.4850016</v>
          </cell>
          <cell r="K128">
            <v>1045665870.8370001</v>
          </cell>
          <cell r="L128">
            <v>1041453902.6999102</v>
          </cell>
          <cell r="M128">
            <v>0</v>
          </cell>
          <cell r="N128">
            <v>6810153121.4849997</v>
          </cell>
          <cell r="O128">
            <v>6810153121.4849987</v>
          </cell>
          <cell r="P128">
            <v>2068040300.1654906</v>
          </cell>
          <cell r="Q128">
            <v>2063512216.3164606</v>
          </cell>
          <cell r="R128">
            <v>127953.23646</v>
          </cell>
          <cell r="S128">
            <v>6810153121.4849997</v>
          </cell>
          <cell r="T128">
            <v>6810153121.4850025</v>
          </cell>
          <cell r="U128">
            <v>2128255136.0311491</v>
          </cell>
          <cell r="V128">
            <v>2106373574.4846895</v>
          </cell>
          <cell r="W128">
            <v>1128143.2782899998</v>
          </cell>
          <cell r="BV128">
            <v>0</v>
          </cell>
          <cell r="BZ128">
            <v>0</v>
          </cell>
          <cell r="CE128" t="str">
            <v>6.8.20.41.56</v>
          </cell>
          <cell r="CO128">
            <v>56</v>
          </cell>
          <cell r="CP128" t="str">
            <v>56 PROSPERA Desarrollo Social</v>
          </cell>
          <cell r="CS128">
            <v>20</v>
          </cell>
          <cell r="CT128" t="str">
            <v>B</v>
          </cell>
          <cell r="CV128" t="b">
            <v>0</v>
          </cell>
        </row>
        <row r="129">
          <cell r="A129">
            <v>127</v>
          </cell>
          <cell r="B129">
            <v>1</v>
          </cell>
          <cell r="G129" t="str">
            <v>Pensión para Adultos Mayores</v>
          </cell>
          <cell r="I129">
            <v>35498399931.974998</v>
          </cell>
          <cell r="J129">
            <v>35498399931.974998</v>
          </cell>
          <cell r="K129">
            <v>3456018639.2539997</v>
          </cell>
          <cell r="L129">
            <v>3012893708.0650001</v>
          </cell>
          <cell r="M129">
            <v>2972138.6713100001</v>
          </cell>
          <cell r="N129">
            <v>35498399931.974998</v>
          </cell>
          <cell r="O129">
            <v>35498399931.974998</v>
          </cell>
          <cell r="P129">
            <v>6206255281.4859409</v>
          </cell>
          <cell r="Q129">
            <v>5891352820.5571098</v>
          </cell>
          <cell r="R129">
            <v>34657064.088919997</v>
          </cell>
          <cell r="S129">
            <v>35498399931.974998</v>
          </cell>
          <cell r="T129">
            <v>35498399931.975006</v>
          </cell>
          <cell r="U129">
            <v>8991990399.6468201</v>
          </cell>
          <cell r="V129">
            <v>8969251518.8828106</v>
          </cell>
          <cell r="W129">
            <v>21830097.89096</v>
          </cell>
          <cell r="BV129">
            <v>0</v>
          </cell>
          <cell r="BZ129">
            <v>0</v>
          </cell>
          <cell r="CE129" t="str">
            <v>6.8.20.41.57</v>
          </cell>
          <cell r="CO129">
            <v>57</v>
          </cell>
          <cell r="CP129" t="str">
            <v>57 Pensión para Adultos Mayores</v>
          </cell>
          <cell r="CS129">
            <v>20</v>
          </cell>
          <cell r="CT129" t="str">
            <v>B</v>
          </cell>
          <cell r="CV129" t="b">
            <v>0</v>
          </cell>
        </row>
        <row r="130">
          <cell r="A130">
            <v>128</v>
          </cell>
          <cell r="B130">
            <v>1</v>
          </cell>
          <cell r="G130" t="str">
            <v>Coinversión Social</v>
          </cell>
          <cell r="I130">
            <v>183263692.15000001</v>
          </cell>
          <cell r="J130">
            <v>183263692.15000001</v>
          </cell>
          <cell r="K130">
            <v>0</v>
          </cell>
          <cell r="L130">
            <v>0</v>
          </cell>
          <cell r="M130">
            <v>0</v>
          </cell>
          <cell r="N130">
            <v>183263692.15000001</v>
          </cell>
          <cell r="O130">
            <v>183806983.05970001</v>
          </cell>
          <cell r="P130">
            <v>0</v>
          </cell>
          <cell r="Q130">
            <v>0</v>
          </cell>
          <cell r="R130">
            <v>0</v>
          </cell>
          <cell r="S130">
            <v>183263692.15000001</v>
          </cell>
          <cell r="T130">
            <v>183806983.05970001</v>
          </cell>
          <cell r="U130">
            <v>751689.4</v>
          </cell>
          <cell r="V130">
            <v>617478.40000000002</v>
          </cell>
          <cell r="W130">
            <v>134211</v>
          </cell>
          <cell r="BV130">
            <v>0</v>
          </cell>
          <cell r="BZ130">
            <v>0</v>
          </cell>
          <cell r="CE130" t="str">
            <v>6.8.20.41.66</v>
          </cell>
          <cell r="CO130">
            <v>66</v>
          </cell>
          <cell r="CP130" t="str">
            <v>66 Coinversión Social</v>
          </cell>
          <cell r="CS130">
            <v>20</v>
          </cell>
          <cell r="CT130" t="str">
            <v>B</v>
          </cell>
          <cell r="CV130" t="b">
            <v>0</v>
          </cell>
        </row>
        <row r="131">
          <cell r="A131">
            <v>129</v>
          </cell>
          <cell r="B131">
            <v>1</v>
          </cell>
          <cell r="D131" t="str">
            <v>Programa de Derecho a la Alimentación</v>
          </cell>
          <cell r="I131">
            <v>31983874643.41</v>
          </cell>
          <cell r="J131">
            <v>31983874643.409996</v>
          </cell>
          <cell r="K131">
            <v>4551263047.7220001</v>
          </cell>
          <cell r="L131">
            <v>4476500140.2404594</v>
          </cell>
          <cell r="M131">
            <v>0</v>
          </cell>
          <cell r="N131">
            <v>31983874643.41</v>
          </cell>
          <cell r="O131">
            <v>31983874643.41</v>
          </cell>
          <cell r="P131">
            <v>9269522832.8319378</v>
          </cell>
          <cell r="Q131">
            <v>8836727064.2447586</v>
          </cell>
          <cell r="R131">
            <v>357287891.30475998</v>
          </cell>
          <cell r="S131">
            <v>31983874643.41</v>
          </cell>
          <cell r="T131">
            <v>31983874643.410007</v>
          </cell>
          <cell r="U131">
            <v>12575334592.591902</v>
          </cell>
          <cell r="V131">
            <v>9559419989.3971424</v>
          </cell>
          <cell r="W131">
            <v>2765568898.3587427</v>
          </cell>
          <cell r="BV131">
            <v>0</v>
          </cell>
          <cell r="BZ131">
            <v>0</v>
          </cell>
          <cell r="CB131" t="str">
            <v>6.9</v>
          </cell>
          <cell r="CI131">
            <v>9</v>
          </cell>
          <cell r="CJ131" t="str">
            <v>9. Programa de Derecho a la Alimentación</v>
          </cell>
          <cell r="CS131" t="str">
            <v>8,20</v>
          </cell>
          <cell r="CT131" t="str">
            <v>P/B</v>
          </cell>
          <cell r="CV131" t="b">
            <v>0</v>
          </cell>
        </row>
        <row r="132">
          <cell r="A132">
            <v>130</v>
          </cell>
          <cell r="B132">
            <v>1</v>
          </cell>
          <cell r="E132" t="str">
            <v>Agricultura, Ganadería, Desarrollo Rural, Pesca y Alimentación</v>
          </cell>
          <cell r="I132">
            <v>2964347592</v>
          </cell>
          <cell r="J132">
            <v>2964347592</v>
          </cell>
          <cell r="K132">
            <v>58086952</v>
          </cell>
          <cell r="L132">
            <v>0</v>
          </cell>
          <cell r="M132">
            <v>0</v>
          </cell>
          <cell r="N132">
            <v>2964347592</v>
          </cell>
          <cell r="O132">
            <v>2964347592</v>
          </cell>
          <cell r="P132">
            <v>59353858.399999999</v>
          </cell>
          <cell r="Q132">
            <v>1266906.3999999999</v>
          </cell>
          <cell r="R132">
            <v>0</v>
          </cell>
          <cell r="S132">
            <v>2964347592</v>
          </cell>
          <cell r="T132">
            <v>2964347592.0000014</v>
          </cell>
          <cell r="U132">
            <v>2788635340.1000009</v>
          </cell>
          <cell r="V132">
            <v>59353858.129999995</v>
          </cell>
          <cell r="W132">
            <v>2561102371.9100008</v>
          </cell>
          <cell r="BV132">
            <v>0</v>
          </cell>
          <cell r="BZ132">
            <v>0</v>
          </cell>
          <cell r="CC132" t="str">
            <v>6.9.8</v>
          </cell>
          <cell r="CK132">
            <v>8</v>
          </cell>
          <cell r="CL132" t="str">
            <v>8 Agricultura, Ganadería, Desarrollo Rural, Pesca y Alimentación</v>
          </cell>
          <cell r="CS132">
            <v>8</v>
          </cell>
          <cell r="CT132" t="str">
            <v>P</v>
          </cell>
          <cell r="CV132" t="b">
            <v>0</v>
          </cell>
        </row>
        <row r="133">
          <cell r="A133">
            <v>131</v>
          </cell>
          <cell r="B133">
            <v>1</v>
          </cell>
          <cell r="F133" t="str">
            <v>Programa de Fomento a la Productividad Pesquera y Acuícola</v>
          </cell>
          <cell r="I133">
            <v>60000000</v>
          </cell>
          <cell r="J133">
            <v>60000000</v>
          </cell>
          <cell r="K133">
            <v>0</v>
          </cell>
          <cell r="L133">
            <v>0</v>
          </cell>
          <cell r="M133">
            <v>0</v>
          </cell>
          <cell r="N133">
            <v>60000000</v>
          </cell>
          <cell r="O133">
            <v>60000000</v>
          </cell>
          <cell r="P133">
            <v>1266906.3999999999</v>
          </cell>
          <cell r="Q133">
            <v>1266906.3999999999</v>
          </cell>
          <cell r="R133">
            <v>0</v>
          </cell>
          <cell r="S133">
            <v>60000000</v>
          </cell>
          <cell r="T133">
            <v>60000000</v>
          </cell>
          <cell r="U133">
            <v>1434906.4</v>
          </cell>
          <cell r="V133">
            <v>1266906.3999999999</v>
          </cell>
          <cell r="W133">
            <v>0</v>
          </cell>
          <cell r="BV133">
            <v>0</v>
          </cell>
          <cell r="BZ133">
            <v>0</v>
          </cell>
          <cell r="CD133" t="str">
            <v>6.9.8.7</v>
          </cell>
          <cell r="CM133">
            <v>7</v>
          </cell>
          <cell r="CN133" t="str">
            <v>7 Programa de Fomento a la Productividad Pesquera y Acuícola</v>
          </cell>
          <cell r="CS133">
            <v>8</v>
          </cell>
          <cell r="CT133" t="str">
            <v>P</v>
          </cell>
          <cell r="CV133" t="b">
            <v>0</v>
          </cell>
        </row>
        <row r="134">
          <cell r="A134">
            <v>132</v>
          </cell>
          <cell r="B134">
            <v>1</v>
          </cell>
          <cell r="G134" t="str">
            <v>Fomento al Consumo</v>
          </cell>
          <cell r="I134">
            <v>60000000</v>
          </cell>
          <cell r="J134">
            <v>60000000</v>
          </cell>
          <cell r="K134">
            <v>0</v>
          </cell>
          <cell r="L134">
            <v>0</v>
          </cell>
          <cell r="M134">
            <v>0</v>
          </cell>
          <cell r="N134">
            <v>60000000</v>
          </cell>
          <cell r="O134">
            <v>60000000</v>
          </cell>
          <cell r="P134">
            <v>1266906.3999999999</v>
          </cell>
          <cell r="Q134">
            <v>1266906.3999999999</v>
          </cell>
          <cell r="R134">
            <v>0</v>
          </cell>
          <cell r="S134">
            <v>60000000</v>
          </cell>
          <cell r="T134">
            <v>60000000</v>
          </cell>
          <cell r="U134">
            <v>1434906.4</v>
          </cell>
          <cell r="V134">
            <v>1266906.3999999999</v>
          </cell>
          <cell r="W134">
            <v>0</v>
          </cell>
          <cell r="BV134">
            <v>0</v>
          </cell>
          <cell r="BZ134">
            <v>0</v>
          </cell>
          <cell r="CE134" t="str">
            <v>6.9.8.7.52</v>
          </cell>
          <cell r="CO134">
            <v>52</v>
          </cell>
          <cell r="CP134" t="str">
            <v>52 Fomento al Consumo</v>
          </cell>
          <cell r="CS134">
            <v>8</v>
          </cell>
          <cell r="CT134" t="str">
            <v>P</v>
          </cell>
          <cell r="CV134" t="b">
            <v>0</v>
          </cell>
        </row>
        <row r="135">
          <cell r="A135">
            <v>133</v>
          </cell>
          <cell r="B135">
            <v>1</v>
          </cell>
          <cell r="F135" t="str">
            <v>Programa de Productividad Rural</v>
          </cell>
          <cell r="I135">
            <v>2904347592</v>
          </cell>
          <cell r="J135">
            <v>2904347592</v>
          </cell>
          <cell r="K135">
            <v>58086952</v>
          </cell>
          <cell r="L135">
            <v>0</v>
          </cell>
          <cell r="M135">
            <v>0</v>
          </cell>
          <cell r="N135">
            <v>2904347592</v>
          </cell>
          <cell r="O135">
            <v>2904347592</v>
          </cell>
          <cell r="P135">
            <v>58086952</v>
          </cell>
          <cell r="Q135">
            <v>0</v>
          </cell>
          <cell r="R135">
            <v>0</v>
          </cell>
          <cell r="S135">
            <v>2904347592</v>
          </cell>
          <cell r="T135">
            <v>2904347592.0000014</v>
          </cell>
          <cell r="U135">
            <v>2787200433.7000008</v>
          </cell>
          <cell r="V135">
            <v>58086951.729999997</v>
          </cell>
          <cell r="W135">
            <v>2561102371.9100008</v>
          </cell>
          <cell r="BV135">
            <v>0</v>
          </cell>
          <cell r="BZ135">
            <v>0</v>
          </cell>
          <cell r="CD135" t="str">
            <v>6.9.8.13</v>
          </cell>
          <cell r="CM135">
            <v>13</v>
          </cell>
          <cell r="CN135" t="str">
            <v>13 Programa de Productividad Rural</v>
          </cell>
          <cell r="CS135">
            <v>8</v>
          </cell>
          <cell r="CT135" t="str">
            <v>P</v>
          </cell>
          <cell r="CV135" t="b">
            <v>0</v>
          </cell>
        </row>
        <row r="136">
          <cell r="A136">
            <v>134</v>
          </cell>
          <cell r="B136">
            <v>1</v>
          </cell>
          <cell r="G136" t="str">
            <v>Proyecto Estratégico de Seguridad Alimentaria (PESA)</v>
          </cell>
          <cell r="I136">
            <v>2904347592</v>
          </cell>
          <cell r="J136">
            <v>2904347592</v>
          </cell>
          <cell r="K136">
            <v>58086952</v>
          </cell>
          <cell r="L136">
            <v>0</v>
          </cell>
          <cell r="M136">
            <v>0</v>
          </cell>
          <cell r="N136">
            <v>2904347592</v>
          </cell>
          <cell r="O136">
            <v>2904347592</v>
          </cell>
          <cell r="P136">
            <v>58086952</v>
          </cell>
          <cell r="Q136">
            <v>0</v>
          </cell>
          <cell r="R136">
            <v>0</v>
          </cell>
          <cell r="S136">
            <v>2904347592</v>
          </cell>
          <cell r="T136">
            <v>2904347592.0000014</v>
          </cell>
          <cell r="U136">
            <v>2787200433.7000008</v>
          </cell>
          <cell r="V136">
            <v>58086951.729999997</v>
          </cell>
          <cell r="W136">
            <v>2561102371.9100008</v>
          </cell>
          <cell r="BV136">
            <v>0</v>
          </cell>
          <cell r="BZ136">
            <v>0</v>
          </cell>
          <cell r="CE136" t="str">
            <v>6.9.8.13.53</v>
          </cell>
          <cell r="CO136">
            <v>53</v>
          </cell>
          <cell r="CP136" t="str">
            <v>53 Proyecto Estratégico de Seguridad Alimentaria (PESA)</v>
          </cell>
          <cell r="CS136">
            <v>8</v>
          </cell>
          <cell r="CT136" t="str">
            <v>P</v>
          </cell>
          <cell r="CV136" t="b">
            <v>0</v>
          </cell>
        </row>
        <row r="137">
          <cell r="A137">
            <v>135</v>
          </cell>
          <cell r="B137">
            <v>1</v>
          </cell>
          <cell r="E137" t="str">
            <v>Desarrollo Social</v>
          </cell>
          <cell r="I137">
            <v>29019527051.41</v>
          </cell>
          <cell r="J137">
            <v>29019527051.409996</v>
          </cell>
          <cell r="K137">
            <v>4493176095.7220001</v>
          </cell>
          <cell r="L137">
            <v>4476500140.2404594</v>
          </cell>
          <cell r="M137">
            <v>0</v>
          </cell>
          <cell r="N137">
            <v>29019527051.41</v>
          </cell>
          <cell r="O137">
            <v>29019527051.41</v>
          </cell>
          <cell r="P137">
            <v>9210168974.4319382</v>
          </cell>
          <cell r="Q137">
            <v>8835460157.8447571</v>
          </cell>
          <cell r="R137">
            <v>357287891.30475998</v>
          </cell>
          <cell r="S137">
            <v>29019527051.41</v>
          </cell>
          <cell r="T137">
            <v>29019527051.410004</v>
          </cell>
          <cell r="U137">
            <v>9786699252.4919014</v>
          </cell>
          <cell r="V137">
            <v>9500066131.2671413</v>
          </cell>
          <cell r="W137">
            <v>204466526.44874001</v>
          </cell>
          <cell r="BV137">
            <v>0</v>
          </cell>
          <cell r="BZ137">
            <v>0</v>
          </cell>
          <cell r="CC137" t="str">
            <v>6.9.20</v>
          </cell>
          <cell r="CK137">
            <v>20</v>
          </cell>
          <cell r="CL137" t="str">
            <v>20 Desarrollo Social</v>
          </cell>
          <cell r="CS137">
            <v>20</v>
          </cell>
          <cell r="CT137" t="str">
            <v>B</v>
          </cell>
          <cell r="CV137" t="b">
            <v>0</v>
          </cell>
        </row>
        <row r="138">
          <cell r="A138">
            <v>136</v>
          </cell>
          <cell r="B138">
            <v>1</v>
          </cell>
          <cell r="F138" t="str">
            <v>Programa de Abasto Rural a cargo de DICONSA S.A. de C.V.</v>
          </cell>
          <cell r="I138">
            <v>2056879999</v>
          </cell>
          <cell r="J138">
            <v>2056879999</v>
          </cell>
          <cell r="K138">
            <v>353192852</v>
          </cell>
          <cell r="L138">
            <v>353192852</v>
          </cell>
          <cell r="M138">
            <v>0</v>
          </cell>
          <cell r="N138">
            <v>2056879999</v>
          </cell>
          <cell r="O138">
            <v>2056879999</v>
          </cell>
          <cell r="P138">
            <v>1022417581.9400001</v>
          </cell>
          <cell r="Q138">
            <v>665636281</v>
          </cell>
          <cell r="R138">
            <v>356781300.94</v>
          </cell>
          <cell r="S138">
            <v>2056879999</v>
          </cell>
          <cell r="T138">
            <v>2056879999</v>
          </cell>
          <cell r="U138">
            <v>1360546264.9400001</v>
          </cell>
          <cell r="V138">
            <v>1160546264.9400001</v>
          </cell>
          <cell r="W138">
            <v>200000000</v>
          </cell>
          <cell r="BV138">
            <v>0</v>
          </cell>
          <cell r="BZ138">
            <v>0</v>
          </cell>
          <cell r="CD138" t="str">
            <v>6.9.20.35</v>
          </cell>
          <cell r="CM138">
            <v>35</v>
          </cell>
          <cell r="CN138" t="str">
            <v>35 Programa de Abasto Rural a cargo de DICONSA S.A. de C.V.</v>
          </cell>
          <cell r="CS138">
            <v>20</v>
          </cell>
          <cell r="CT138" t="str">
            <v>B</v>
          </cell>
          <cell r="CV138" t="b">
            <v>0</v>
          </cell>
        </row>
        <row r="139">
          <cell r="A139">
            <v>137</v>
          </cell>
          <cell r="B139">
            <v>1</v>
          </cell>
          <cell r="F139" t="str">
            <v>PROSPERA Alimentación</v>
          </cell>
          <cell r="I139">
            <v>26962647052.41</v>
          </cell>
          <cell r="J139">
            <v>26962647052.409996</v>
          </cell>
          <cell r="K139">
            <v>4139983243.7220001</v>
          </cell>
          <cell r="L139">
            <v>4123307288.2404599</v>
          </cell>
          <cell r="M139">
            <v>0</v>
          </cell>
          <cell r="N139">
            <v>26962647052.41</v>
          </cell>
          <cell r="O139">
            <v>26962647052.41</v>
          </cell>
          <cell r="P139">
            <v>8187751392.4919386</v>
          </cell>
          <cell r="Q139">
            <v>8169823876.844758</v>
          </cell>
          <cell r="R139">
            <v>506590.36476000003</v>
          </cell>
          <cell r="S139">
            <v>26962647052.41</v>
          </cell>
          <cell r="T139">
            <v>26962647052.410004</v>
          </cell>
          <cell r="U139">
            <v>8426152987.5519009</v>
          </cell>
          <cell r="V139">
            <v>8339519866.3271418</v>
          </cell>
          <cell r="W139">
            <v>4466526.4487400008</v>
          </cell>
          <cell r="BV139">
            <v>0</v>
          </cell>
          <cell r="BZ139">
            <v>0</v>
          </cell>
          <cell r="CD139" t="str">
            <v>6.9.20.36</v>
          </cell>
          <cell r="CM139">
            <v>36</v>
          </cell>
          <cell r="CN139" t="str">
            <v>36 PROSPERA Alimentación</v>
          </cell>
          <cell r="CS139">
            <v>20</v>
          </cell>
          <cell r="CT139" t="str">
            <v>B</v>
          </cell>
          <cell r="CV139" t="b">
            <v>0</v>
          </cell>
        </row>
        <row r="140">
          <cell r="A140">
            <v>138</v>
          </cell>
          <cell r="B140">
            <v>1</v>
          </cell>
          <cell r="C140" t="str">
            <v>Infraestructura</v>
          </cell>
          <cell r="I140">
            <v>70242180431.807846</v>
          </cell>
          <cell r="J140">
            <v>69475212232.423859</v>
          </cell>
          <cell r="K140">
            <v>4287151876.2070494</v>
          </cell>
          <cell r="L140">
            <v>4034644444.0031977</v>
          </cell>
          <cell r="M140">
            <v>202775385.02276015</v>
          </cell>
          <cell r="N140">
            <v>70242180431.807846</v>
          </cell>
          <cell r="O140">
            <v>65507202103.483986</v>
          </cell>
          <cell r="P140">
            <v>9917042550.6564941</v>
          </cell>
          <cell r="Q140">
            <v>9090822028.0220337</v>
          </cell>
          <cell r="R140">
            <v>771853467.95604384</v>
          </cell>
          <cell r="S140">
            <v>70242180431.807846</v>
          </cell>
          <cell r="T140">
            <v>65643205924.911751</v>
          </cell>
          <cell r="U140">
            <v>16408419866.25671</v>
          </cell>
          <cell r="V140">
            <v>15550754852.884132</v>
          </cell>
          <cell r="W140">
            <v>854888202.15752017</v>
          </cell>
          <cell r="BV140">
            <v>-3888644307.3504934</v>
          </cell>
          <cell r="BZ140">
            <v>-3888644307.3504934</v>
          </cell>
          <cell r="CA140" t="str">
            <v>7</v>
          </cell>
          <cell r="CG140">
            <v>7</v>
          </cell>
          <cell r="CH140" t="str">
            <v>7. Infraestructura</v>
          </cell>
          <cell r="CS140" t="str">
            <v>9,16,33</v>
          </cell>
          <cell r="CT140" t="str">
            <v>P/B</v>
          </cell>
          <cell r="CV140" t="b">
            <v>0</v>
          </cell>
        </row>
        <row r="141">
          <cell r="A141">
            <v>139</v>
          </cell>
          <cell r="B141">
            <v>1</v>
          </cell>
          <cell r="D141" t="str">
            <v>Programa de infraestructura en el medio rural</v>
          </cell>
          <cell r="I141">
            <v>70242180431.807846</v>
          </cell>
          <cell r="J141">
            <v>69475212232.423859</v>
          </cell>
          <cell r="K141">
            <v>4287151876.2070494</v>
          </cell>
          <cell r="L141">
            <v>4034644444.0031977</v>
          </cell>
          <cell r="M141">
            <v>202775385.02276015</v>
          </cell>
          <cell r="N141">
            <v>70242180431.807846</v>
          </cell>
          <cell r="O141">
            <v>65507202103.483986</v>
          </cell>
          <cell r="P141">
            <v>9917042550.6564941</v>
          </cell>
          <cell r="Q141">
            <v>9090822028.0220337</v>
          </cell>
          <cell r="R141">
            <v>771853467.95604384</v>
          </cell>
          <cell r="S141">
            <v>70242180431.807846</v>
          </cell>
          <cell r="T141">
            <v>65643205924.911751</v>
          </cell>
          <cell r="U141">
            <v>16408419866.25671</v>
          </cell>
          <cell r="V141">
            <v>15550754852.884132</v>
          </cell>
          <cell r="W141">
            <v>854888202.15752017</v>
          </cell>
          <cell r="BV141">
            <v>-3888644307.3504934</v>
          </cell>
          <cell r="BZ141">
            <v>-3888644307.3504934</v>
          </cell>
          <cell r="CB141" t="str">
            <v>7.10</v>
          </cell>
          <cell r="CI141">
            <v>10</v>
          </cell>
          <cell r="CJ141" t="str">
            <v>10. Programa de infraestructura en el medio rural</v>
          </cell>
          <cell r="CS141" t="str">
            <v>9,16,33</v>
          </cell>
          <cell r="CT141" t="str">
            <v>P/B</v>
          </cell>
          <cell r="CV141" t="b">
            <v>0</v>
          </cell>
        </row>
        <row r="142">
          <cell r="A142">
            <v>140</v>
          </cell>
          <cell r="B142">
            <v>1</v>
          </cell>
          <cell r="E142" t="str">
            <v>Comunicaciones y Transportes</v>
          </cell>
          <cell r="I142">
            <v>15991758600.530918</v>
          </cell>
          <cell r="J142">
            <v>15991758600.530918</v>
          </cell>
          <cell r="K142">
            <v>165622626.2867029</v>
          </cell>
          <cell r="L142">
            <v>69474328.830581352</v>
          </cell>
          <cell r="M142">
            <v>47249589.691430099</v>
          </cell>
          <cell r="N142">
            <v>15991758600.530918</v>
          </cell>
          <cell r="O142">
            <v>12542680677.533041</v>
          </cell>
          <cell r="P142">
            <v>1028130716.0889947</v>
          </cell>
          <cell r="Q142">
            <v>821411192.79453993</v>
          </cell>
          <cell r="R142">
            <v>155695218.2196438</v>
          </cell>
          <cell r="S142">
            <v>15991758600.530918</v>
          </cell>
          <cell r="T142">
            <v>12588860517.945017</v>
          </cell>
          <cell r="U142">
            <v>2729242953.2632623</v>
          </cell>
          <cell r="V142">
            <v>2011775058.6890793</v>
          </cell>
          <cell r="W142">
            <v>714843514.2975198</v>
          </cell>
          <cell r="BV142">
            <v>-3449077922.6212935</v>
          </cell>
          <cell r="BZ142">
            <v>-3449077922.6212935</v>
          </cell>
          <cell r="CC142" t="str">
            <v>7.10.9</v>
          </cell>
          <cell r="CK142">
            <v>9</v>
          </cell>
          <cell r="CL142" t="str">
            <v>9 Comunicaciones y Transportes</v>
          </cell>
          <cell r="CS142">
            <v>9</v>
          </cell>
          <cell r="CT142" t="str">
            <v>B</v>
          </cell>
          <cell r="CV142" t="b">
            <v>0</v>
          </cell>
        </row>
        <row r="143">
          <cell r="A143">
            <v>141</v>
          </cell>
          <cell r="B143">
            <v>1</v>
          </cell>
          <cell r="F143" t="str">
            <v>Infraestructura</v>
          </cell>
          <cell r="I143">
            <v>15991758600.530918</v>
          </cell>
          <cell r="J143">
            <v>15991758600.530918</v>
          </cell>
          <cell r="K143">
            <v>165622626.2867029</v>
          </cell>
          <cell r="L143">
            <v>69474328.830581352</v>
          </cell>
          <cell r="M143">
            <v>47249589.691430099</v>
          </cell>
          <cell r="N143">
            <v>15991758600.530918</v>
          </cell>
          <cell r="O143">
            <v>12542680677.533041</v>
          </cell>
          <cell r="P143">
            <v>1028130716.0889947</v>
          </cell>
          <cell r="Q143">
            <v>821411192.79453993</v>
          </cell>
          <cell r="R143">
            <v>155695218.2196438</v>
          </cell>
          <cell r="S143">
            <v>15991758600.530918</v>
          </cell>
          <cell r="T143">
            <v>12588860517.945017</v>
          </cell>
          <cell r="U143">
            <v>2729242953.2632623</v>
          </cell>
          <cell r="V143">
            <v>2011775058.6890793</v>
          </cell>
          <cell r="W143">
            <v>714843514.2975198</v>
          </cell>
          <cell r="BV143">
            <v>-3449077922.6212935</v>
          </cell>
          <cell r="BZ143">
            <v>-3449077922.6212935</v>
          </cell>
          <cell r="CD143" t="str">
            <v>7.10.9.42</v>
          </cell>
          <cell r="CM143">
            <v>42</v>
          </cell>
          <cell r="CN143" t="str">
            <v>42 Infraestructura</v>
          </cell>
          <cell r="CS143">
            <v>9</v>
          </cell>
          <cell r="CT143" t="str">
            <v>B</v>
          </cell>
          <cell r="CV143" t="b">
            <v>0</v>
          </cell>
        </row>
        <row r="144">
          <cell r="A144">
            <v>142</v>
          </cell>
          <cell r="B144">
            <v>1</v>
          </cell>
          <cell r="G144" t="str">
            <v>Construcción de Caminos Rurales</v>
          </cell>
          <cell r="I144">
            <v>12385000000.224783</v>
          </cell>
          <cell r="J144">
            <v>12385000000.224783</v>
          </cell>
          <cell r="K144">
            <v>165240903.85492259</v>
          </cell>
          <cell r="L144">
            <v>69364110.767688438</v>
          </cell>
          <cell r="M144">
            <v>46978130.49023091</v>
          </cell>
          <cell r="N144">
            <v>12385000000.224783</v>
          </cell>
          <cell r="O144">
            <v>9743917677.9482746</v>
          </cell>
          <cell r="P144">
            <v>671907807.63747931</v>
          </cell>
          <cell r="Q144">
            <v>486359404.19520682</v>
          </cell>
          <cell r="R144">
            <v>146766784.39323163</v>
          </cell>
          <cell r="S144">
            <v>12385000000.224783</v>
          </cell>
          <cell r="T144">
            <v>9765054725.0613384</v>
          </cell>
          <cell r="U144">
            <v>1839774666.6436586</v>
          </cell>
          <cell r="V144">
            <v>1126524719.7038343</v>
          </cell>
          <cell r="W144">
            <v>712424147.09535277</v>
          </cell>
          <cell r="BV144">
            <v>-2641082322.2261353</v>
          </cell>
          <cell r="BZ144">
            <v>-2641082322.2261353</v>
          </cell>
          <cell r="CE144" t="str">
            <v>7.10.9.42.59</v>
          </cell>
          <cell r="CO144">
            <v>59</v>
          </cell>
          <cell r="CP144" t="str">
            <v>59 Construcción de Caminos Rurales</v>
          </cell>
          <cell r="CS144">
            <v>9</v>
          </cell>
          <cell r="CT144" t="str">
            <v>B</v>
          </cell>
          <cell r="CV144" t="b">
            <v>0</v>
          </cell>
        </row>
        <row r="145">
          <cell r="A145">
            <v>143</v>
          </cell>
          <cell r="B145">
            <v>1</v>
          </cell>
          <cell r="G145" t="str">
            <v>Mantenimiento de Caminos Rurales</v>
          </cell>
          <cell r="I145">
            <v>3606758600.3061137</v>
          </cell>
          <cell r="J145">
            <v>3606758600.3061137</v>
          </cell>
          <cell r="K145">
            <v>381722.4317802724</v>
          </cell>
          <cell r="L145">
            <v>110218.06289291564</v>
          </cell>
          <cell r="M145">
            <v>271459.20119918155</v>
          </cell>
          <cell r="N145">
            <v>3606758600.3061137</v>
          </cell>
          <cell r="O145">
            <v>2798762999.5847521</v>
          </cell>
          <cell r="P145">
            <v>356222908.45151514</v>
          </cell>
          <cell r="Q145">
            <v>335051788.59933317</v>
          </cell>
          <cell r="R145">
            <v>8928433.8264121506</v>
          </cell>
          <cell r="S145">
            <v>3606758600.3061137</v>
          </cell>
          <cell r="T145">
            <v>2823805792.8836632</v>
          </cell>
          <cell r="U145">
            <v>889468286.61960161</v>
          </cell>
          <cell r="V145">
            <v>885250338.98524332</v>
          </cell>
          <cell r="W145">
            <v>2419367.2021670472</v>
          </cell>
          <cell r="BV145">
            <v>-807995600.3951571</v>
          </cell>
          <cell r="BZ145">
            <v>-807995600.3951571</v>
          </cell>
          <cell r="CE145" t="str">
            <v>7.10.9.42.67</v>
          </cell>
          <cell r="CO145">
            <v>67</v>
          </cell>
          <cell r="CP145" t="str">
            <v>67 Mantenimiento de Caminos Rurales</v>
          </cell>
          <cell r="CS145">
            <v>9</v>
          </cell>
          <cell r="CT145" t="str">
            <v>B</v>
          </cell>
          <cell r="CV145" t="b">
            <v>0</v>
          </cell>
        </row>
        <row r="146">
          <cell r="A146">
            <v>144</v>
          </cell>
          <cell r="B146">
            <v>1</v>
          </cell>
          <cell r="E146" t="str">
            <v>Medio Ambiente y Recursos Naturales</v>
          </cell>
          <cell r="I146">
            <v>11483564597.66</v>
          </cell>
          <cell r="J146">
            <v>10716596398.275999</v>
          </cell>
          <cell r="K146">
            <v>39677684.965000004</v>
          </cell>
          <cell r="L146">
            <v>21236673.789999999</v>
          </cell>
          <cell r="M146">
            <v>17607671.7586</v>
          </cell>
          <cell r="N146">
            <v>11483564597.66</v>
          </cell>
          <cell r="O146">
            <v>10197664192.334003</v>
          </cell>
          <cell r="P146">
            <v>725208704.65680003</v>
          </cell>
          <cell r="Q146">
            <v>105707705.31680001</v>
          </cell>
          <cell r="R146">
            <v>616158249.73640001</v>
          </cell>
          <cell r="S146">
            <v>11483564597.66</v>
          </cell>
          <cell r="T146">
            <v>10287488173.349806</v>
          </cell>
          <cell r="U146">
            <v>1433622218.1273999</v>
          </cell>
          <cell r="V146">
            <v>1293425099.329</v>
          </cell>
          <cell r="W146">
            <v>140044687.85999998</v>
          </cell>
          <cell r="BV146">
            <v>-439566384.72920001</v>
          </cell>
          <cell r="BZ146">
            <v>-439566384.72920001</v>
          </cell>
          <cell r="CC146" t="str">
            <v>7.10.16</v>
          </cell>
          <cell r="CK146">
            <v>16</v>
          </cell>
          <cell r="CL146" t="str">
            <v>16 Medio Ambiente y Recursos Naturales</v>
          </cell>
          <cell r="CS146">
            <v>16</v>
          </cell>
          <cell r="CT146" t="str">
            <v>P/B</v>
          </cell>
          <cell r="CV146" t="b">
            <v>0</v>
          </cell>
        </row>
        <row r="147">
          <cell r="A147">
            <v>145</v>
          </cell>
          <cell r="B147">
            <v>1</v>
          </cell>
          <cell r="F147" t="str">
            <v>IMTA</v>
          </cell>
          <cell r="I147">
            <v>228079591</v>
          </cell>
          <cell r="J147">
            <v>228079591</v>
          </cell>
          <cell r="K147">
            <v>16604192</v>
          </cell>
          <cell r="L147">
            <v>12684382.67</v>
          </cell>
          <cell r="M147">
            <v>3394061</v>
          </cell>
          <cell r="N147">
            <v>228079591</v>
          </cell>
          <cell r="O147">
            <v>228079591</v>
          </cell>
          <cell r="P147">
            <v>30491676</v>
          </cell>
          <cell r="Q147">
            <v>28129524.749999996</v>
          </cell>
          <cell r="R147">
            <v>2361161</v>
          </cell>
          <cell r="S147">
            <v>228079591</v>
          </cell>
          <cell r="T147">
            <v>228079591</v>
          </cell>
          <cell r="U147">
            <v>50713096</v>
          </cell>
          <cell r="V147">
            <v>42331461.010000005</v>
          </cell>
          <cell r="W147">
            <v>8373215.4200000009</v>
          </cell>
          <cell r="BV147">
            <v>0</v>
          </cell>
          <cell r="BZ147">
            <v>0</v>
          </cell>
          <cell r="CD147" t="str">
            <v>7.10.16.43</v>
          </cell>
          <cell r="CM147">
            <v>43</v>
          </cell>
          <cell r="CN147" t="str">
            <v>43 IMTA</v>
          </cell>
          <cell r="CS147">
            <v>16</v>
          </cell>
          <cell r="CT147" t="str">
            <v>B</v>
          </cell>
          <cell r="CV147" t="b">
            <v>0</v>
          </cell>
        </row>
        <row r="148">
          <cell r="A148">
            <v>146</v>
          </cell>
          <cell r="B148">
            <v>1</v>
          </cell>
          <cell r="F148" t="str">
            <v>Infraestructura Hidroagrícola</v>
          </cell>
          <cell r="I148">
            <v>6746264118.3200006</v>
          </cell>
          <cell r="J148">
            <v>6735122990.3200006</v>
          </cell>
          <cell r="K148">
            <v>12505291.970000001</v>
          </cell>
          <cell r="L148">
            <v>0</v>
          </cell>
          <cell r="M148">
            <v>12428733.41</v>
          </cell>
          <cell r="N148">
            <v>6746264118.3200006</v>
          </cell>
          <cell r="O148">
            <v>6562308525.9300003</v>
          </cell>
          <cell r="P148">
            <v>580063674.78200006</v>
          </cell>
          <cell r="Q148">
            <v>63745363.745200001</v>
          </cell>
          <cell r="R148">
            <v>513314831.70679998</v>
          </cell>
          <cell r="S148">
            <v>6746264118.3200006</v>
          </cell>
          <cell r="T148">
            <v>6668352882.8299999</v>
          </cell>
          <cell r="U148">
            <v>1115138913.4391999</v>
          </cell>
          <cell r="V148">
            <v>988573943.4211998</v>
          </cell>
          <cell r="W148">
            <v>126421446.21800001</v>
          </cell>
          <cell r="BV148">
            <v>-99999999.999999985</v>
          </cell>
          <cell r="BZ148">
            <v>-99999999.999999985</v>
          </cell>
          <cell r="CD148" t="str">
            <v>7.10.16.44</v>
          </cell>
          <cell r="CM148">
            <v>44</v>
          </cell>
          <cell r="CN148" t="str">
            <v>44 Infraestructura Hidroagrícola</v>
          </cell>
          <cell r="CS148">
            <v>16</v>
          </cell>
          <cell r="CT148" t="str">
            <v>P</v>
          </cell>
          <cell r="CV148" t="b">
            <v>0</v>
          </cell>
        </row>
        <row r="149">
          <cell r="A149">
            <v>147</v>
          </cell>
          <cell r="B149">
            <v>1</v>
          </cell>
          <cell r="F149" t="str">
            <v>Programa de perforación y equipamiento de pozos agrícolas en estados afectados con sequía</v>
          </cell>
          <cell r="I149">
            <v>113373282.68000001</v>
          </cell>
          <cell r="J149">
            <v>113373282.68000001</v>
          </cell>
          <cell r="K149">
            <v>0</v>
          </cell>
          <cell r="L149">
            <v>0</v>
          </cell>
          <cell r="M149">
            <v>0</v>
          </cell>
          <cell r="N149">
            <v>113373282.68000001</v>
          </cell>
          <cell r="O149">
            <v>113373282.68000001</v>
          </cell>
          <cell r="P149">
            <v>23391047.388</v>
          </cell>
          <cell r="Q149">
            <v>2009593.2848</v>
          </cell>
          <cell r="R149">
            <v>21381454.103200004</v>
          </cell>
          <cell r="S149">
            <v>113373282.68000001</v>
          </cell>
          <cell r="T149">
            <v>121373282.68000001</v>
          </cell>
          <cell r="U149">
            <v>34312819.690800004</v>
          </cell>
          <cell r="V149">
            <v>29062793.468799997</v>
          </cell>
          <cell r="W149">
            <v>5250026.2220000001</v>
          </cell>
          <cell r="BV149">
            <v>0</v>
          </cell>
          <cell r="BZ149">
            <v>0</v>
          </cell>
          <cell r="CD149" t="str">
            <v>7.10.16.45</v>
          </cell>
          <cell r="CM149">
            <v>45</v>
          </cell>
          <cell r="CN149" t="str">
            <v>45 Programa de perforación y equipamiento de pozos agrícolas en estados afectados con sequía</v>
          </cell>
          <cell r="CS149">
            <v>16</v>
          </cell>
          <cell r="CT149" t="str">
            <v>P</v>
          </cell>
          <cell r="CV149" t="b">
            <v>0</v>
          </cell>
        </row>
        <row r="150">
          <cell r="A150">
            <v>148</v>
          </cell>
          <cell r="B150">
            <v>1</v>
          </cell>
          <cell r="F150" t="str">
            <v>Programas Hidráulicos</v>
          </cell>
          <cell r="I150">
            <v>4395847605.6599998</v>
          </cell>
          <cell r="J150">
            <v>3640020534.276</v>
          </cell>
          <cell r="K150">
            <v>10568200.995000001</v>
          </cell>
          <cell r="L150">
            <v>8552291.120000001</v>
          </cell>
          <cell r="M150">
            <v>1784877.3486000001</v>
          </cell>
          <cell r="N150">
            <v>4395847605.6599998</v>
          </cell>
          <cell r="O150">
            <v>3293902792.724</v>
          </cell>
          <cell r="P150">
            <v>91262306.4868</v>
          </cell>
          <cell r="Q150">
            <v>11823223.536800001</v>
          </cell>
          <cell r="R150">
            <v>79100802.926399991</v>
          </cell>
          <cell r="S150">
            <v>4395847605.6599998</v>
          </cell>
          <cell r="T150">
            <v>3269682416.8397999</v>
          </cell>
          <cell r="U150">
            <v>233457388.99739999</v>
          </cell>
          <cell r="V150">
            <v>233456901.42899999</v>
          </cell>
          <cell r="W150">
            <v>0</v>
          </cell>
          <cell r="BV150">
            <v>-339566384.72920001</v>
          </cell>
          <cell r="BZ150">
            <v>-339566384.72920001</v>
          </cell>
          <cell r="CD150" t="str">
            <v>7.10.16.46</v>
          </cell>
          <cell r="CM150">
            <v>46</v>
          </cell>
          <cell r="CN150" t="str">
            <v>46 Programas Hidráulicos</v>
          </cell>
          <cell r="CS150">
            <v>16</v>
          </cell>
          <cell r="CT150" t="str">
            <v>B</v>
          </cell>
          <cell r="CV150" t="b">
            <v>0</v>
          </cell>
        </row>
        <row r="151">
          <cell r="A151">
            <v>149</v>
          </cell>
          <cell r="B151">
            <v>1</v>
          </cell>
          <cell r="E151" t="str">
            <v>Aportaciones Federales para Entidades Federativas y Municipios</v>
          </cell>
          <cell r="I151">
            <v>42766857233.616966</v>
          </cell>
          <cell r="J151">
            <v>42766857233.616966</v>
          </cell>
          <cell r="K151">
            <v>4081851564.9553471</v>
          </cell>
          <cell r="L151">
            <v>3943933441.382617</v>
          </cell>
          <cell r="M151">
            <v>137918123.57273006</v>
          </cell>
          <cell r="N151">
            <v>42766857233.616966</v>
          </cell>
          <cell r="O151">
            <v>42766857233.616966</v>
          </cell>
          <cell r="P151">
            <v>8163703129.9106941</v>
          </cell>
          <cell r="Q151">
            <v>8163703129.9106941</v>
          </cell>
          <cell r="R151">
            <v>0</v>
          </cell>
          <cell r="S151">
            <v>42766857233.616966</v>
          </cell>
          <cell r="T151">
            <v>42766857233.616966</v>
          </cell>
          <cell r="U151">
            <v>12245554694.866047</v>
          </cell>
          <cell r="V151">
            <v>12245554694.866047</v>
          </cell>
          <cell r="W151">
            <v>0</v>
          </cell>
          <cell r="BV151">
            <v>0</v>
          </cell>
          <cell r="BZ151">
            <v>0</v>
          </cell>
          <cell r="CC151" t="str">
            <v>7.10.33</v>
          </cell>
          <cell r="CK151">
            <v>33</v>
          </cell>
          <cell r="CL151" t="str">
            <v>33 Aportaciones Federales para Entidades Federativas y Municipios</v>
          </cell>
          <cell r="CS151">
            <v>33</v>
          </cell>
          <cell r="CT151" t="str">
            <v>B</v>
          </cell>
          <cell r="CV151" t="b">
            <v>0</v>
          </cell>
        </row>
        <row r="152">
          <cell r="A152">
            <v>150</v>
          </cell>
          <cell r="B152">
            <v>1</v>
          </cell>
          <cell r="F152" t="str">
            <v>Aportaciones Federales para Entidades Federativas y Municipios</v>
          </cell>
          <cell r="I152">
            <v>42766857233.616966</v>
          </cell>
          <cell r="J152">
            <v>42766857233.616966</v>
          </cell>
          <cell r="K152">
            <v>4081851564.9553471</v>
          </cell>
          <cell r="L152">
            <v>3943933441.382617</v>
          </cell>
          <cell r="M152">
            <v>137918123.57273006</v>
          </cell>
          <cell r="N152">
            <v>42766857233.616966</v>
          </cell>
          <cell r="O152">
            <v>42766857233.616966</v>
          </cell>
          <cell r="P152">
            <v>8163703129.9106941</v>
          </cell>
          <cell r="Q152">
            <v>8163703129.9106941</v>
          </cell>
          <cell r="R152">
            <v>0</v>
          </cell>
          <cell r="S152">
            <v>42766857233.616966</v>
          </cell>
          <cell r="T152">
            <v>42766857233.616966</v>
          </cell>
          <cell r="U152">
            <v>12245554694.866047</v>
          </cell>
          <cell r="V152">
            <v>12245554694.866047</v>
          </cell>
          <cell r="W152">
            <v>0</v>
          </cell>
          <cell r="BV152">
            <v>0</v>
          </cell>
          <cell r="BZ152">
            <v>0</v>
          </cell>
          <cell r="CD152" t="str">
            <v>7.10.33.47</v>
          </cell>
          <cell r="CM152">
            <v>47</v>
          </cell>
          <cell r="CN152" t="str">
            <v>47 Aportaciones Federales para Entidades Federativas y Municipios</v>
          </cell>
          <cell r="CS152">
            <v>33</v>
          </cell>
          <cell r="CT152" t="str">
            <v>B</v>
          </cell>
          <cell r="CV152" t="b">
            <v>0</v>
          </cell>
        </row>
        <row r="153">
          <cell r="A153">
            <v>151</v>
          </cell>
          <cell r="B153">
            <v>1</v>
          </cell>
          <cell r="C153" t="str">
            <v>Salud</v>
          </cell>
          <cell r="I153">
            <v>48189079471.852463</v>
          </cell>
          <cell r="J153">
            <v>48185164471.842461</v>
          </cell>
          <cell r="K153">
            <v>3432228382.9234757</v>
          </cell>
          <cell r="L153">
            <v>3428068846.7549758</v>
          </cell>
          <cell r="M153">
            <v>0</v>
          </cell>
          <cell r="N153">
            <v>48189079471.852463</v>
          </cell>
          <cell r="O153">
            <v>46951813718.726387</v>
          </cell>
          <cell r="P153">
            <v>9131561310.9143143</v>
          </cell>
          <cell r="Q153">
            <v>6767494612.0137787</v>
          </cell>
          <cell r="R153">
            <v>0</v>
          </cell>
          <cell r="S153">
            <v>48189079471.852463</v>
          </cell>
          <cell r="T153">
            <v>43663296603.874603</v>
          </cell>
          <cell r="U153">
            <v>9760853857.3698616</v>
          </cell>
          <cell r="V153">
            <v>9760771534.4309464</v>
          </cell>
          <cell r="W153">
            <v>257.82468752772002</v>
          </cell>
          <cell r="BV153">
            <v>-716785453.75999999</v>
          </cell>
          <cell r="BZ153">
            <v>-716785453.75999999</v>
          </cell>
          <cell r="CA153" t="str">
            <v>8</v>
          </cell>
          <cell r="CG153">
            <v>8</v>
          </cell>
          <cell r="CH153" t="str">
            <v>8. Salud</v>
          </cell>
          <cell r="CS153" t="str">
            <v>12,19</v>
          </cell>
          <cell r="CT153" t="str">
            <v>B</v>
          </cell>
          <cell r="CV153" t="b">
            <v>0</v>
          </cell>
        </row>
        <row r="154">
          <cell r="A154">
            <v>152</v>
          </cell>
          <cell r="B154">
            <v>1</v>
          </cell>
          <cell r="D154" t="str">
            <v>Programa de atención a las condiciones de salud en el medio rural</v>
          </cell>
          <cell r="I154">
            <v>48189079471.852463</v>
          </cell>
          <cell r="J154">
            <v>48185164471.842461</v>
          </cell>
          <cell r="K154">
            <v>3432228382.9234757</v>
          </cell>
          <cell r="L154">
            <v>3428068846.7549758</v>
          </cell>
          <cell r="M154">
            <v>0</v>
          </cell>
          <cell r="N154">
            <v>48189079471.852463</v>
          </cell>
          <cell r="O154">
            <v>46951813718.726387</v>
          </cell>
          <cell r="P154">
            <v>9131561310.9143143</v>
          </cell>
          <cell r="Q154">
            <v>6767494612.0137787</v>
          </cell>
          <cell r="R154">
            <v>0</v>
          </cell>
          <cell r="S154">
            <v>48189079471.852463</v>
          </cell>
          <cell r="T154">
            <v>43663296603.874603</v>
          </cell>
          <cell r="U154">
            <v>9760853857.3698616</v>
          </cell>
          <cell r="V154">
            <v>9760771534.4309464</v>
          </cell>
          <cell r="W154">
            <v>257.82468752772002</v>
          </cell>
          <cell r="BV154">
            <v>-716785453.75999999</v>
          </cell>
          <cell r="BZ154">
            <v>-716785453.75999999</v>
          </cell>
          <cell r="CB154" t="str">
            <v>8.11</v>
          </cell>
          <cell r="CI154">
            <v>11</v>
          </cell>
          <cell r="CJ154" t="str">
            <v>11. Programa de atención a las condiciones de salud en el medio rural</v>
          </cell>
          <cell r="CS154" t="str">
            <v>12,19</v>
          </cell>
          <cell r="CT154" t="str">
            <v>B</v>
          </cell>
          <cell r="CV154" t="b">
            <v>0</v>
          </cell>
        </row>
        <row r="155">
          <cell r="A155">
            <v>153</v>
          </cell>
          <cell r="B155">
            <v>1</v>
          </cell>
          <cell r="E155" t="str">
            <v>Salud</v>
          </cell>
          <cell r="I155">
            <v>37637779471.852463</v>
          </cell>
          <cell r="J155">
            <v>37633864471.842461</v>
          </cell>
          <cell r="K155">
            <v>2550568382.9234757</v>
          </cell>
          <cell r="L155">
            <v>2546408846.7549758</v>
          </cell>
          <cell r="M155">
            <v>0</v>
          </cell>
          <cell r="N155">
            <v>37637779471.852463</v>
          </cell>
          <cell r="O155">
            <v>36400513718.726387</v>
          </cell>
          <cell r="P155">
            <v>7602301310.9143133</v>
          </cell>
          <cell r="Q155">
            <v>5238234612.0137787</v>
          </cell>
          <cell r="R155">
            <v>0</v>
          </cell>
          <cell r="S155">
            <v>37637779471.852463</v>
          </cell>
          <cell r="T155">
            <v>33111996603.874611</v>
          </cell>
          <cell r="U155">
            <v>7474833857.3698626</v>
          </cell>
          <cell r="V155">
            <v>7474751534.4309492</v>
          </cell>
          <cell r="W155">
            <v>257.82468752772002</v>
          </cell>
          <cell r="BV155">
            <v>-716785453.75999999</v>
          </cell>
          <cell r="BZ155">
            <v>-716785453.75999999</v>
          </cell>
          <cell r="CC155" t="str">
            <v>8.11.12</v>
          </cell>
          <cell r="CK155">
            <v>12</v>
          </cell>
          <cell r="CL155" t="str">
            <v>12 Salud</v>
          </cell>
          <cell r="CS155">
            <v>12</v>
          </cell>
          <cell r="CT155" t="str">
            <v>B</v>
          </cell>
          <cell r="CV155" t="b">
            <v>0</v>
          </cell>
        </row>
        <row r="156">
          <cell r="A156">
            <v>154</v>
          </cell>
          <cell r="B156">
            <v>1</v>
          </cell>
          <cell r="F156" t="str">
            <v>Salud en población rural</v>
          </cell>
          <cell r="I156">
            <v>37637779471.852463</v>
          </cell>
          <cell r="J156">
            <v>37633864471.842461</v>
          </cell>
          <cell r="K156">
            <v>2550568382.9234757</v>
          </cell>
          <cell r="L156">
            <v>2546408846.7549758</v>
          </cell>
          <cell r="M156">
            <v>0</v>
          </cell>
          <cell r="N156">
            <v>37637779471.852463</v>
          </cell>
          <cell r="O156">
            <v>36400513718.726387</v>
          </cell>
          <cell r="P156">
            <v>7602301310.9143133</v>
          </cell>
          <cell r="Q156">
            <v>5238234612.0137787</v>
          </cell>
          <cell r="R156">
            <v>0</v>
          </cell>
          <cell r="S156">
            <v>37637779471.852463</v>
          </cell>
          <cell r="T156">
            <v>33111996603.874611</v>
          </cell>
          <cell r="U156">
            <v>7474833857.3698626</v>
          </cell>
          <cell r="V156">
            <v>7474751534.4309492</v>
          </cell>
          <cell r="W156">
            <v>257.82468752772002</v>
          </cell>
          <cell r="BV156">
            <v>-716785453.75999999</v>
          </cell>
          <cell r="BZ156">
            <v>-716785453.75999999</v>
          </cell>
          <cell r="CD156" t="str">
            <v>8.11.12.48</v>
          </cell>
          <cell r="CM156">
            <v>48</v>
          </cell>
          <cell r="CN156" t="str">
            <v>48 Salud en población rural</v>
          </cell>
          <cell r="CS156">
            <v>12</v>
          </cell>
          <cell r="CT156" t="str">
            <v>B</v>
          </cell>
          <cell r="CV156" t="b">
            <v>0</v>
          </cell>
        </row>
        <row r="157">
          <cell r="A157">
            <v>155</v>
          </cell>
          <cell r="B157">
            <v>1</v>
          </cell>
          <cell r="G157" t="str">
            <v>Desarrollo de Capacidades Salud</v>
          </cell>
          <cell r="I157">
            <v>534435730.89145905</v>
          </cell>
          <cell r="J157">
            <v>530520730.8814587</v>
          </cell>
          <cell r="K157">
            <v>4159536.1685000001</v>
          </cell>
          <cell r="L157">
            <v>0</v>
          </cell>
          <cell r="M157">
            <v>0</v>
          </cell>
          <cell r="N157">
            <v>534435730.89145905</v>
          </cell>
          <cell r="O157">
            <v>479402930.8814587</v>
          </cell>
          <cell r="P157">
            <v>51582052.540299147</v>
          </cell>
          <cell r="Q157">
            <v>49308355.520540021</v>
          </cell>
          <cell r="R157">
            <v>0</v>
          </cell>
          <cell r="S157">
            <v>534435730.89145905</v>
          </cell>
          <cell r="T157">
            <v>479402930.88145864</v>
          </cell>
          <cell r="U157">
            <v>51606088.531646594</v>
          </cell>
          <cell r="V157">
            <v>51523765.592732981</v>
          </cell>
          <cell r="W157">
            <v>257.82468752772002</v>
          </cell>
          <cell r="BV157">
            <v>-50000000</v>
          </cell>
          <cell r="BZ157">
            <v>-50000000</v>
          </cell>
          <cell r="CE157" t="str">
            <v>8.11.12.48.60</v>
          </cell>
          <cell r="CO157">
            <v>60</v>
          </cell>
          <cell r="CP157" t="str">
            <v>60 Desarrollo de Capacidades Salud</v>
          </cell>
          <cell r="CS157">
            <v>12</v>
          </cell>
          <cell r="CT157" t="str">
            <v>B</v>
          </cell>
          <cell r="CV157" t="b">
            <v>0</v>
          </cell>
        </row>
        <row r="158">
          <cell r="A158">
            <v>156</v>
          </cell>
          <cell r="B158">
            <v>1</v>
          </cell>
          <cell r="G158" t="str">
            <v>Sistema de Protección Social en Salud (SPSS)</v>
          </cell>
          <cell r="I158">
            <v>37103343740.960999</v>
          </cell>
          <cell r="J158">
            <v>37103343740.960999</v>
          </cell>
          <cell r="K158">
            <v>2546408846.7549758</v>
          </cell>
          <cell r="L158">
            <v>2546408846.7549758</v>
          </cell>
          <cell r="M158">
            <v>0</v>
          </cell>
          <cell r="N158">
            <v>37103343740.960999</v>
          </cell>
          <cell r="O158">
            <v>35921110787.844925</v>
          </cell>
          <cell r="P158">
            <v>7550719258.3740139</v>
          </cell>
          <cell r="Q158">
            <v>5188926256.4932384</v>
          </cell>
          <cell r="R158">
            <v>0</v>
          </cell>
          <cell r="S158">
            <v>37103343740.960999</v>
          </cell>
          <cell r="T158">
            <v>32632593672.993149</v>
          </cell>
          <cell r="U158">
            <v>7423227768.8382158</v>
          </cell>
          <cell r="V158">
            <v>7423227768.8382158</v>
          </cell>
          <cell r="W158">
            <v>0</v>
          </cell>
          <cell r="BV158">
            <v>-666785453.75999999</v>
          </cell>
          <cell r="BZ158">
            <v>-666785453.75999999</v>
          </cell>
          <cell r="CE158" t="str">
            <v>8.11.12.48.61</v>
          </cell>
          <cell r="CO158">
            <v>61</v>
          </cell>
          <cell r="CP158" t="str">
            <v>61 Sistema de Protección Social en Salud (SPSS)</v>
          </cell>
          <cell r="CS158">
            <v>12</v>
          </cell>
          <cell r="CT158" t="str">
            <v>B</v>
          </cell>
          <cell r="CV158" t="b">
            <v>0</v>
          </cell>
        </row>
        <row r="159">
          <cell r="A159">
            <v>157</v>
          </cell>
          <cell r="B159">
            <v>1</v>
          </cell>
          <cell r="H159" t="str">
            <v>PROSPERA Salud</v>
          </cell>
          <cell r="I159">
            <v>5142443580.5765953</v>
          </cell>
          <cell r="J159">
            <v>5142443580.5765953</v>
          </cell>
          <cell r="K159">
            <v>0</v>
          </cell>
          <cell r="L159">
            <v>0</v>
          </cell>
          <cell r="M159">
            <v>0</v>
          </cell>
          <cell r="N159">
            <v>5142443580.5765953</v>
          </cell>
          <cell r="O159">
            <v>4626996081.2205276</v>
          </cell>
          <cell r="P159">
            <v>35005068.164634958</v>
          </cell>
          <cell r="Q159">
            <v>34998666.360464342</v>
          </cell>
          <cell r="R159">
            <v>0</v>
          </cell>
          <cell r="S159">
            <v>5142443580.5765953</v>
          </cell>
          <cell r="T159">
            <v>4626996081.2205276</v>
          </cell>
          <cell r="U159">
            <v>35287010.441695146</v>
          </cell>
          <cell r="V159">
            <v>35287010.441695146</v>
          </cell>
          <cell r="W159">
            <v>0</v>
          </cell>
          <cell r="BV159">
            <v>0</v>
          </cell>
          <cell r="BZ159">
            <v>0</v>
          </cell>
          <cell r="CF159" t="str">
            <v>8.11.12.48.61.1</v>
          </cell>
          <cell r="CQ159">
            <v>1</v>
          </cell>
          <cell r="CR159" t="str">
            <v>1 PROSPERA Salud</v>
          </cell>
          <cell r="CS159">
            <v>12</v>
          </cell>
          <cell r="CT159" t="str">
            <v>B</v>
          </cell>
          <cell r="CV159" t="b">
            <v>0</v>
          </cell>
        </row>
        <row r="160">
          <cell r="A160">
            <v>158</v>
          </cell>
          <cell r="B160">
            <v>1</v>
          </cell>
          <cell r="H160" t="str">
            <v>Seguro Médico Siglo XXI</v>
          </cell>
          <cell r="I160">
            <v>2016758741.3038726</v>
          </cell>
          <cell r="J160">
            <v>2016758741.3038726</v>
          </cell>
          <cell r="K160">
            <v>0</v>
          </cell>
          <cell r="L160">
            <v>0</v>
          </cell>
          <cell r="M160">
            <v>0</v>
          </cell>
          <cell r="N160">
            <v>2016758741.3038726</v>
          </cell>
          <cell r="O160">
            <v>1349973287.5438724</v>
          </cell>
          <cell r="P160">
            <v>12657592.774033198</v>
          </cell>
          <cell r="Q160">
            <v>12657592.774033198</v>
          </cell>
          <cell r="R160">
            <v>0</v>
          </cell>
          <cell r="S160">
            <v>2016758741.3038726</v>
          </cell>
          <cell r="T160">
            <v>1349973287.5438724</v>
          </cell>
          <cell r="U160">
            <v>74869646.826405898</v>
          </cell>
          <cell r="V160">
            <v>74869646.826405898</v>
          </cell>
          <cell r="W160">
            <v>0</v>
          </cell>
          <cell r="BV160">
            <v>-666785453.75999999</v>
          </cell>
          <cell r="BZ160">
            <v>-666785453.75999999</v>
          </cell>
          <cell r="CF160" t="str">
            <v>8.11.12.48.61.2</v>
          </cell>
          <cell r="CQ160">
            <v>2</v>
          </cell>
          <cell r="CR160" t="str">
            <v>2 Seguro Médico Siglo XXI</v>
          </cell>
          <cell r="CS160">
            <v>12</v>
          </cell>
          <cell r="CT160" t="str">
            <v>B</v>
          </cell>
          <cell r="CV160" t="b">
            <v>0</v>
          </cell>
        </row>
        <row r="161">
          <cell r="A161">
            <v>159</v>
          </cell>
          <cell r="B161">
            <v>1</v>
          </cell>
          <cell r="H161" t="str">
            <v>Seguro Popular</v>
          </cell>
          <cell r="I161">
            <v>29944141419.080532</v>
          </cell>
          <cell r="J161">
            <v>29944141419.080532</v>
          </cell>
          <cell r="K161">
            <v>2546408846.7549758</v>
          </cell>
          <cell r="L161">
            <v>2546408846.7549758</v>
          </cell>
          <cell r="M161">
            <v>0</v>
          </cell>
          <cell r="N161">
            <v>29944141419.080532</v>
          </cell>
          <cell r="O161">
            <v>29944141419.080528</v>
          </cell>
          <cell r="P161">
            <v>7503056597.4353456</v>
          </cell>
          <cell r="Q161">
            <v>5141269997.3587408</v>
          </cell>
          <cell r="R161">
            <v>0</v>
          </cell>
          <cell r="S161">
            <v>29944141419.080532</v>
          </cell>
          <cell r="T161">
            <v>26655624304.228748</v>
          </cell>
          <cell r="U161">
            <v>7313071111.5701151</v>
          </cell>
          <cell r="V161">
            <v>7313071111.5701151</v>
          </cell>
          <cell r="W161">
            <v>0</v>
          </cell>
          <cell r="BV161">
            <v>0</v>
          </cell>
          <cell r="BZ161">
            <v>0</v>
          </cell>
          <cell r="CF161" t="str">
            <v>8.11.12.48.61.3</v>
          </cell>
          <cell r="CQ161">
            <v>3</v>
          </cell>
          <cell r="CR161" t="str">
            <v>3 Seguro Popular</v>
          </cell>
          <cell r="CS161">
            <v>12</v>
          </cell>
          <cell r="CT161" t="str">
            <v>B</v>
          </cell>
          <cell r="CV161" t="b">
            <v>0</v>
          </cell>
        </row>
        <row r="162">
          <cell r="A162">
            <v>160</v>
          </cell>
          <cell r="B162">
            <v>1</v>
          </cell>
          <cell r="E162" t="str">
            <v>Aportaciones a Seguridad Social</v>
          </cell>
          <cell r="I162">
            <v>10551300000</v>
          </cell>
          <cell r="J162">
            <v>10551300000</v>
          </cell>
          <cell r="K162">
            <v>881660000</v>
          </cell>
          <cell r="L162">
            <v>881660000</v>
          </cell>
          <cell r="M162">
            <v>0</v>
          </cell>
          <cell r="N162">
            <v>10551300000</v>
          </cell>
          <cell r="O162">
            <v>10551300000</v>
          </cell>
          <cell r="P162">
            <v>1529260000</v>
          </cell>
          <cell r="Q162">
            <v>1529260000</v>
          </cell>
          <cell r="R162">
            <v>0</v>
          </cell>
          <cell r="S162">
            <v>10551300000</v>
          </cell>
          <cell r="T162">
            <v>10551300000</v>
          </cell>
          <cell r="U162">
            <v>2286020000</v>
          </cell>
          <cell r="V162">
            <v>2286020000</v>
          </cell>
          <cell r="W162">
            <v>0</v>
          </cell>
          <cell r="BV162">
            <v>0</v>
          </cell>
          <cell r="BZ162">
            <v>0</v>
          </cell>
          <cell r="CC162" t="str">
            <v>8.11.19</v>
          </cell>
          <cell r="CK162">
            <v>19</v>
          </cell>
          <cell r="CL162" t="str">
            <v>19 Aportaciones a Seguridad Social</v>
          </cell>
          <cell r="CS162">
            <v>19</v>
          </cell>
          <cell r="CT162" t="str">
            <v>B</v>
          </cell>
          <cell r="CV162" t="b">
            <v>0</v>
          </cell>
        </row>
        <row r="163">
          <cell r="A163">
            <v>161</v>
          </cell>
          <cell r="B163">
            <v>1</v>
          </cell>
          <cell r="F163" t="str">
            <v>IMSS-PROSPERA</v>
          </cell>
          <cell r="I163">
            <v>10201300000</v>
          </cell>
          <cell r="J163">
            <v>10201300000</v>
          </cell>
          <cell r="K163">
            <v>881660000</v>
          </cell>
          <cell r="L163">
            <v>881660000</v>
          </cell>
          <cell r="M163">
            <v>0</v>
          </cell>
          <cell r="N163">
            <v>10201300000</v>
          </cell>
          <cell r="O163">
            <v>10201300000</v>
          </cell>
          <cell r="P163">
            <v>1529260000</v>
          </cell>
          <cell r="Q163">
            <v>1529260000</v>
          </cell>
          <cell r="R163">
            <v>0</v>
          </cell>
          <cell r="S163">
            <v>10201300000</v>
          </cell>
          <cell r="T163">
            <v>10201300000</v>
          </cell>
          <cell r="U163">
            <v>2286020000</v>
          </cell>
          <cell r="V163">
            <v>2286020000</v>
          </cell>
          <cell r="W163">
            <v>0</v>
          </cell>
          <cell r="BV163">
            <v>0</v>
          </cell>
          <cell r="BZ163">
            <v>0</v>
          </cell>
          <cell r="CD163" t="str">
            <v>8.11.19.49</v>
          </cell>
          <cell r="CM163">
            <v>49</v>
          </cell>
          <cell r="CN163" t="str">
            <v>49 IMSS-PROSPERA</v>
          </cell>
          <cell r="CS163">
            <v>19</v>
          </cell>
          <cell r="CT163" t="str">
            <v>B</v>
          </cell>
          <cell r="CV163" t="b">
            <v>0</v>
          </cell>
        </row>
        <row r="164">
          <cell r="A164">
            <v>162</v>
          </cell>
          <cell r="B164">
            <v>1</v>
          </cell>
          <cell r="F164" t="str">
            <v>Seguridad Social Cañeros</v>
          </cell>
          <cell r="I164">
            <v>350000000</v>
          </cell>
          <cell r="J164">
            <v>350000000</v>
          </cell>
          <cell r="K164">
            <v>0</v>
          </cell>
          <cell r="L164">
            <v>0</v>
          </cell>
          <cell r="M164">
            <v>0</v>
          </cell>
          <cell r="N164">
            <v>350000000</v>
          </cell>
          <cell r="O164">
            <v>350000000</v>
          </cell>
          <cell r="P164">
            <v>0</v>
          </cell>
          <cell r="Q164">
            <v>0</v>
          </cell>
          <cell r="R164">
            <v>0</v>
          </cell>
          <cell r="S164">
            <v>350000000</v>
          </cell>
          <cell r="T164">
            <v>350000000</v>
          </cell>
          <cell r="U164">
            <v>0</v>
          </cell>
          <cell r="V164">
            <v>0</v>
          </cell>
          <cell r="W164">
            <v>0</v>
          </cell>
          <cell r="BV164">
            <v>0</v>
          </cell>
          <cell r="BZ164">
            <v>0</v>
          </cell>
          <cell r="CD164" t="str">
            <v>8.11.19.50</v>
          </cell>
          <cell r="CM164">
            <v>50</v>
          </cell>
          <cell r="CN164" t="str">
            <v>50 Seguridad Social Cañeros</v>
          </cell>
          <cell r="CS164">
            <v>19</v>
          </cell>
          <cell r="CT164" t="str">
            <v>B</v>
          </cell>
          <cell r="CV164" t="b">
            <v>0</v>
          </cell>
        </row>
        <row r="165">
          <cell r="A165">
            <v>163</v>
          </cell>
          <cell r="B165">
            <v>1</v>
          </cell>
          <cell r="C165" t="str">
            <v>Agraria</v>
          </cell>
          <cell r="I165">
            <v>1047691875</v>
          </cell>
          <cell r="J165">
            <v>1042917984.61</v>
          </cell>
          <cell r="K165">
            <v>5785020.1900000004</v>
          </cell>
          <cell r="L165">
            <v>3969988.2</v>
          </cell>
          <cell r="M165">
            <v>972.71</v>
          </cell>
          <cell r="N165">
            <v>1047691875</v>
          </cell>
          <cell r="O165">
            <v>1042917984.61</v>
          </cell>
          <cell r="P165">
            <v>62938734.839999989</v>
          </cell>
          <cell r="Q165">
            <v>46765000.859999992</v>
          </cell>
          <cell r="R165">
            <v>14785351.390000001</v>
          </cell>
          <cell r="S165">
            <v>1047691875</v>
          </cell>
          <cell r="T165">
            <v>1151351605.5900002</v>
          </cell>
          <cell r="U165">
            <v>346717235.89999998</v>
          </cell>
          <cell r="V165">
            <v>344951589.17000002</v>
          </cell>
          <cell r="W165">
            <v>1765646.73</v>
          </cell>
          <cell r="BV165">
            <v>0</v>
          </cell>
          <cell r="BZ165">
            <v>0</v>
          </cell>
          <cell r="CA165" t="str">
            <v>9</v>
          </cell>
          <cell r="CG165">
            <v>9</v>
          </cell>
          <cell r="CH165" t="str">
            <v>9. Agraria</v>
          </cell>
          <cell r="CS165">
            <v>15</v>
          </cell>
          <cell r="CT165" t="str">
            <v>P</v>
          </cell>
          <cell r="CV165" t="b">
            <v>0</v>
          </cell>
        </row>
        <row r="166">
          <cell r="A166">
            <v>164</v>
          </cell>
          <cell r="B166">
            <v>1</v>
          </cell>
          <cell r="D166" t="str">
            <v>Programa para la atención de aspectos agrarios</v>
          </cell>
          <cell r="I166">
            <v>1047691875</v>
          </cell>
          <cell r="J166">
            <v>1042917984.61</v>
          </cell>
          <cell r="K166">
            <v>5785020.1900000004</v>
          </cell>
          <cell r="L166">
            <v>3969988.2</v>
          </cell>
          <cell r="M166">
            <v>972.71</v>
          </cell>
          <cell r="N166">
            <v>1047691875</v>
          </cell>
          <cell r="O166">
            <v>1042917984.61</v>
          </cell>
          <cell r="P166">
            <v>62938734.839999989</v>
          </cell>
          <cell r="Q166">
            <v>46765000.859999992</v>
          </cell>
          <cell r="R166">
            <v>14785351.390000001</v>
          </cell>
          <cell r="S166">
            <v>1047691875</v>
          </cell>
          <cell r="T166">
            <v>1151351605.5900002</v>
          </cell>
          <cell r="U166">
            <v>346717235.89999998</v>
          </cell>
          <cell r="V166">
            <v>344951589.17000002</v>
          </cell>
          <cell r="W166">
            <v>1765646.73</v>
          </cell>
          <cell r="BV166">
            <v>0</v>
          </cell>
          <cell r="BZ166">
            <v>0</v>
          </cell>
          <cell r="CB166" t="str">
            <v>9.12</v>
          </cell>
          <cell r="CI166">
            <v>12</v>
          </cell>
          <cell r="CJ166" t="str">
            <v>12. Programa para la atención de aspectos agrarios</v>
          </cell>
          <cell r="CS166">
            <v>15</v>
          </cell>
          <cell r="CT166" t="str">
            <v>P</v>
          </cell>
          <cell r="CV166" t="b">
            <v>0</v>
          </cell>
        </row>
        <row r="167">
          <cell r="A167">
            <v>165</v>
          </cell>
          <cell r="B167">
            <v>1</v>
          </cell>
          <cell r="E167" t="str">
            <v>Desarrollo Agrario, Territorial y Urbano</v>
          </cell>
          <cell r="I167">
            <v>1047691875</v>
          </cell>
          <cell r="J167">
            <v>1042917984.61</v>
          </cell>
          <cell r="K167">
            <v>5785020.1900000004</v>
          </cell>
          <cell r="L167">
            <v>3969988.2</v>
          </cell>
          <cell r="M167">
            <v>972.71</v>
          </cell>
          <cell r="N167">
            <v>1047691875</v>
          </cell>
          <cell r="O167">
            <v>1042917984.61</v>
          </cell>
          <cell r="P167">
            <v>62938734.839999989</v>
          </cell>
          <cell r="Q167">
            <v>46765000.859999992</v>
          </cell>
          <cell r="R167">
            <v>14785351.390000001</v>
          </cell>
          <cell r="S167">
            <v>1047691875</v>
          </cell>
          <cell r="T167">
            <v>1151351605.5900002</v>
          </cell>
          <cell r="U167">
            <v>346717235.89999998</v>
          </cell>
          <cell r="V167">
            <v>344951589.17000002</v>
          </cell>
          <cell r="W167">
            <v>1765646.73</v>
          </cell>
          <cell r="BV167">
            <v>0</v>
          </cell>
          <cell r="BZ167">
            <v>0</v>
          </cell>
          <cell r="CC167" t="str">
            <v>9.12.15</v>
          </cell>
          <cell r="CK167">
            <v>15</v>
          </cell>
          <cell r="CL167" t="str">
            <v>15 Desarrollo Agrario, Territorial y Urbano</v>
          </cell>
          <cell r="CS167">
            <v>15</v>
          </cell>
          <cell r="CT167" t="str">
            <v>P</v>
          </cell>
          <cell r="CV167" t="b">
            <v>0</v>
          </cell>
        </row>
        <row r="168">
          <cell r="A168">
            <v>166</v>
          </cell>
          <cell r="B168">
            <v>1</v>
          </cell>
          <cell r="F168" t="str">
            <v>Atención de aspectos agrarios</v>
          </cell>
          <cell r="I168">
            <v>1047691875</v>
          </cell>
          <cell r="J168">
            <v>1042917984.61</v>
          </cell>
          <cell r="K168">
            <v>5785020.1900000004</v>
          </cell>
          <cell r="L168">
            <v>3969988.2</v>
          </cell>
          <cell r="M168">
            <v>972.71</v>
          </cell>
          <cell r="N168">
            <v>1047691875</v>
          </cell>
          <cell r="O168">
            <v>1042917984.61</v>
          </cell>
          <cell r="P168">
            <v>62938734.839999989</v>
          </cell>
          <cell r="Q168">
            <v>46765000.859999992</v>
          </cell>
          <cell r="R168">
            <v>14785351.390000001</v>
          </cell>
          <cell r="S168">
            <v>1047691875</v>
          </cell>
          <cell r="T168">
            <v>1151351605.5900002</v>
          </cell>
          <cell r="U168">
            <v>346717235.89999998</v>
          </cell>
          <cell r="V168">
            <v>344951589.17000002</v>
          </cell>
          <cell r="W168">
            <v>1765646.73</v>
          </cell>
          <cell r="BV168">
            <v>0</v>
          </cell>
          <cell r="BZ168">
            <v>0</v>
          </cell>
          <cell r="CD168" t="str">
            <v>9.12.15.51</v>
          </cell>
          <cell r="CM168">
            <v>51</v>
          </cell>
          <cell r="CN168" t="str">
            <v>51 Atención de aspectos agrarios</v>
          </cell>
          <cell r="CS168">
            <v>15</v>
          </cell>
          <cell r="CT168" t="str">
            <v>P</v>
          </cell>
          <cell r="CV168" t="b">
            <v>0</v>
          </cell>
        </row>
        <row r="169">
          <cell r="A169">
            <v>167</v>
          </cell>
          <cell r="B169">
            <v>1</v>
          </cell>
          <cell r="G169" t="str">
            <v>Archivo General Agrario</v>
          </cell>
          <cell r="I169">
            <v>184592390</v>
          </cell>
          <cell r="J169">
            <v>183392390</v>
          </cell>
          <cell r="K169">
            <v>200582.25</v>
          </cell>
          <cell r="L169">
            <v>116151.25</v>
          </cell>
          <cell r="M169">
            <v>0</v>
          </cell>
          <cell r="N169">
            <v>184592390</v>
          </cell>
          <cell r="O169">
            <v>183392390</v>
          </cell>
          <cell r="P169">
            <v>6862914.0099999998</v>
          </cell>
          <cell r="Q169">
            <v>5360065.99</v>
          </cell>
          <cell r="R169">
            <v>118227.43</v>
          </cell>
          <cell r="S169">
            <v>184592390</v>
          </cell>
          <cell r="T169">
            <v>183392390</v>
          </cell>
          <cell r="U169">
            <v>28183220.029999997</v>
          </cell>
          <cell r="V169">
            <v>27865813.66</v>
          </cell>
          <cell r="W169">
            <v>317406.37</v>
          </cell>
          <cell r="BV169">
            <v>0</v>
          </cell>
          <cell r="BZ169">
            <v>0</v>
          </cell>
          <cell r="CE169" t="str">
            <v>9.12.15.51.62</v>
          </cell>
          <cell r="CO169">
            <v>62</v>
          </cell>
          <cell r="CP169" t="str">
            <v>62 Archivo General Agrario</v>
          </cell>
          <cell r="CS169">
            <v>15</v>
          </cell>
          <cell r="CT169" t="str">
            <v>P</v>
          </cell>
          <cell r="CV169" t="b">
            <v>0</v>
          </cell>
        </row>
        <row r="170">
          <cell r="A170">
            <v>168</v>
          </cell>
          <cell r="B170">
            <v>1</v>
          </cell>
          <cell r="G170" t="str">
            <v>Conflictos Agrarios y Obligaciones Jurídicas</v>
          </cell>
          <cell r="I170">
            <v>548081700</v>
          </cell>
          <cell r="J170">
            <v>544507809.61000001</v>
          </cell>
          <cell r="K170">
            <v>0</v>
          </cell>
          <cell r="L170">
            <v>0</v>
          </cell>
          <cell r="M170">
            <v>0</v>
          </cell>
          <cell r="N170">
            <v>548081700</v>
          </cell>
          <cell r="O170">
            <v>544507809.61000001</v>
          </cell>
          <cell r="P170">
            <v>43217907.969999999</v>
          </cell>
          <cell r="Q170">
            <v>28879415.670000002</v>
          </cell>
          <cell r="R170">
            <v>14338492.300000001</v>
          </cell>
          <cell r="S170">
            <v>548081700</v>
          </cell>
          <cell r="T170">
            <v>652941430.59000003</v>
          </cell>
          <cell r="U170">
            <v>291983355.01999998</v>
          </cell>
          <cell r="V170">
            <v>291983355.01999998</v>
          </cell>
          <cell r="W170">
            <v>0</v>
          </cell>
          <cell r="BV170">
            <v>0</v>
          </cell>
          <cell r="BZ170">
            <v>0</v>
          </cell>
          <cell r="CE170" t="str">
            <v>9.12.15.51.63</v>
          </cell>
          <cell r="CO170">
            <v>63</v>
          </cell>
          <cell r="CP170" t="str">
            <v>63 Conflictos Agrarios y Obligaciones Jurídicas</v>
          </cell>
          <cell r="CS170">
            <v>15</v>
          </cell>
          <cell r="CT170" t="str">
            <v>P</v>
          </cell>
          <cell r="CV170" t="b">
            <v>0</v>
          </cell>
        </row>
        <row r="171">
          <cell r="A171">
            <v>169</v>
          </cell>
          <cell r="B171">
            <v>1</v>
          </cell>
          <cell r="G171" t="str">
            <v>Regularización y Registro de Actos Jurídicos Agrarios</v>
          </cell>
          <cell r="I171">
            <v>315017785</v>
          </cell>
          <cell r="J171">
            <v>315017785</v>
          </cell>
          <cell r="K171">
            <v>5584437.9400000004</v>
          </cell>
          <cell r="L171">
            <v>3853836.95</v>
          </cell>
          <cell r="M171">
            <v>972.71</v>
          </cell>
          <cell r="N171">
            <v>315017785</v>
          </cell>
          <cell r="O171">
            <v>315017785</v>
          </cell>
          <cell r="P171">
            <v>12857912.859999999</v>
          </cell>
          <cell r="Q171">
            <v>12525519.199999999</v>
          </cell>
          <cell r="R171">
            <v>328631.66000000003</v>
          </cell>
          <cell r="S171">
            <v>315017785</v>
          </cell>
          <cell r="T171">
            <v>315017785</v>
          </cell>
          <cell r="U171">
            <v>26550660.850000001</v>
          </cell>
          <cell r="V171">
            <v>25102420.490000002</v>
          </cell>
          <cell r="W171">
            <v>1448240.3599999999</v>
          </cell>
          <cell r="BV171">
            <v>0</v>
          </cell>
          <cell r="BZ171">
            <v>0</v>
          </cell>
          <cell r="CE171" t="str">
            <v>9.12.15.51.64</v>
          </cell>
          <cell r="CO171">
            <v>64</v>
          </cell>
          <cell r="CP171" t="str">
            <v>64 Regularización y Registro de Actos Jurídicos Agrarios</v>
          </cell>
          <cell r="CS171">
            <v>15</v>
          </cell>
          <cell r="CT171" t="str">
            <v>P</v>
          </cell>
          <cell r="CV171" t="b">
            <v>0</v>
          </cell>
        </row>
        <row r="172">
          <cell r="A172">
            <v>170</v>
          </cell>
          <cell r="B172">
            <v>1</v>
          </cell>
          <cell r="C172" t="str">
            <v>Administrativa</v>
          </cell>
          <cell r="I172">
            <v>10200438524</v>
          </cell>
          <cell r="J172">
            <v>10198522253.110008</v>
          </cell>
          <cell r="K172">
            <v>1007522642.5300004</v>
          </cell>
          <cell r="L172">
            <v>738537750.02000022</v>
          </cell>
          <cell r="M172">
            <v>90869059.620000079</v>
          </cell>
          <cell r="N172">
            <v>10200438524</v>
          </cell>
          <cell r="O172">
            <v>10198389117.729986</v>
          </cell>
          <cell r="P172">
            <v>1909129440.0700076</v>
          </cell>
          <cell r="Q172">
            <v>1620810475.0500021</v>
          </cell>
          <cell r="R172">
            <v>136043641.14000013</v>
          </cell>
          <cell r="S172">
            <v>10200438524</v>
          </cell>
          <cell r="T172">
            <v>10657885257.099968</v>
          </cell>
          <cell r="U172">
            <v>3162980819.8900185</v>
          </cell>
          <cell r="V172">
            <v>2924841519.4000139</v>
          </cell>
          <cell r="W172">
            <v>139345662.22000003</v>
          </cell>
          <cell r="BV172">
            <v>0</v>
          </cell>
          <cell r="BZ172">
            <v>0</v>
          </cell>
          <cell r="CA172" t="str">
            <v>10</v>
          </cell>
          <cell r="CG172">
            <v>10</v>
          </cell>
          <cell r="CH172" t="str">
            <v>10. Administrativa</v>
          </cell>
          <cell r="CS172" t="str">
            <v>8,15,31</v>
          </cell>
          <cell r="CT172" t="str">
            <v>P</v>
          </cell>
          <cell r="CV172" t="b">
            <v>0</v>
          </cell>
        </row>
        <row r="173">
          <cell r="A173">
            <v>171</v>
          </cell>
          <cell r="B173">
            <v>1</v>
          </cell>
          <cell r="D173" t="str">
            <v>Gasto Administrativo</v>
          </cell>
          <cell r="I173">
            <v>10200438524</v>
          </cell>
          <cell r="J173">
            <v>10198522253.110008</v>
          </cell>
          <cell r="K173">
            <v>1007522642.5300004</v>
          </cell>
          <cell r="L173">
            <v>738537750.02000022</v>
          </cell>
          <cell r="M173">
            <v>90869059.620000079</v>
          </cell>
          <cell r="N173">
            <v>10200438524</v>
          </cell>
          <cell r="O173">
            <v>10198389117.729986</v>
          </cell>
          <cell r="P173">
            <v>1909129440.0700076</v>
          </cell>
          <cell r="Q173">
            <v>1620810475.0500021</v>
          </cell>
          <cell r="R173">
            <v>136043641.14000013</v>
          </cell>
          <cell r="S173">
            <v>10200438524</v>
          </cell>
          <cell r="T173">
            <v>10657885257.099968</v>
          </cell>
          <cell r="U173">
            <v>3162980819.8900185</v>
          </cell>
          <cell r="V173">
            <v>2924841519.4000139</v>
          </cell>
          <cell r="W173">
            <v>139345662.22000003</v>
          </cell>
          <cell r="BV173">
            <v>0</v>
          </cell>
          <cell r="BZ173">
            <v>0</v>
          </cell>
          <cell r="CB173" t="str">
            <v>10.13</v>
          </cell>
          <cell r="CI173">
            <v>13</v>
          </cell>
          <cell r="CJ173" t="str">
            <v>13. Gasto Administrativo</v>
          </cell>
          <cell r="CS173" t="str">
            <v>8,15,31</v>
          </cell>
          <cell r="CT173" t="str">
            <v>P</v>
          </cell>
          <cell r="CV173" t="b">
            <v>0</v>
          </cell>
        </row>
        <row r="174">
          <cell r="A174">
            <v>172</v>
          </cell>
          <cell r="B174">
            <v>1</v>
          </cell>
          <cell r="E174" t="str">
            <v>Agricultura, Ganadería, Desarrollo Rural, Pesca y Alimentación</v>
          </cell>
          <cell r="I174">
            <v>7153614350</v>
          </cell>
          <cell r="J174">
            <v>7153614350.0000038</v>
          </cell>
          <cell r="K174">
            <v>759892984.14000034</v>
          </cell>
          <cell r="L174">
            <v>538612965.22999978</v>
          </cell>
          <cell r="M174">
            <v>83855610.550000027</v>
          </cell>
          <cell r="N174">
            <v>7153614350</v>
          </cell>
          <cell r="O174">
            <v>7153356884.0000038</v>
          </cell>
          <cell r="P174">
            <v>1430848103.5400002</v>
          </cell>
          <cell r="Q174">
            <v>1199980543.51</v>
          </cell>
          <cell r="R174">
            <v>127088496.55000006</v>
          </cell>
          <cell r="S174">
            <v>7153614350</v>
          </cell>
          <cell r="T174">
            <v>7566366355.0200062</v>
          </cell>
          <cell r="U174">
            <v>2408027088.4599996</v>
          </cell>
          <cell r="V174">
            <v>2234102653.1800008</v>
          </cell>
          <cell r="W174">
            <v>122730554.71000001</v>
          </cell>
          <cell r="BV174">
            <v>0</v>
          </cell>
          <cell r="BZ174">
            <v>0</v>
          </cell>
          <cell r="CC174" t="str">
            <v>10.13.8</v>
          </cell>
          <cell r="CK174">
            <v>8</v>
          </cell>
          <cell r="CL174" t="str">
            <v>8 Agricultura, Ganadería, Desarrollo Rural, Pesca y Alimentación</v>
          </cell>
          <cell r="CS174">
            <v>8</v>
          </cell>
          <cell r="CT174" t="str">
            <v>P</v>
          </cell>
          <cell r="CV174" t="b">
            <v>0</v>
          </cell>
        </row>
        <row r="175">
          <cell r="A175">
            <v>173</v>
          </cell>
          <cell r="B175">
            <v>1</v>
          </cell>
          <cell r="F175" t="str">
            <v>ASERCA</v>
          </cell>
          <cell r="I175">
            <v>184198034</v>
          </cell>
          <cell r="J175">
            <v>184198034</v>
          </cell>
          <cell r="K175">
            <v>27769653</v>
          </cell>
          <cell r="L175">
            <v>15428225.17</v>
          </cell>
          <cell r="M175">
            <v>1405287.6400000001</v>
          </cell>
          <cell r="N175">
            <v>184198034</v>
          </cell>
          <cell r="O175">
            <v>184198034</v>
          </cell>
          <cell r="P175">
            <v>55192855</v>
          </cell>
          <cell r="Q175">
            <v>39585830.809999995</v>
          </cell>
          <cell r="R175">
            <v>1180428.4400000002</v>
          </cell>
          <cell r="S175">
            <v>184198034</v>
          </cell>
          <cell r="T175">
            <v>315698034</v>
          </cell>
          <cell r="U175">
            <v>88447762.680000007</v>
          </cell>
          <cell r="V175">
            <v>84944775.940000013</v>
          </cell>
          <cell r="W175">
            <v>2334592.23</v>
          </cell>
          <cell r="BV175">
            <v>0</v>
          </cell>
          <cell r="BZ175">
            <v>0</v>
          </cell>
          <cell r="CD175" t="str">
            <v>10.13.8.52</v>
          </cell>
          <cell r="CM175">
            <v>52</v>
          </cell>
          <cell r="CN175" t="str">
            <v>52 ASERCA</v>
          </cell>
          <cell r="CS175">
            <v>8</v>
          </cell>
          <cell r="CT175" t="str">
            <v>P</v>
          </cell>
          <cell r="CV175" t="b">
            <v>0</v>
          </cell>
        </row>
        <row r="176">
          <cell r="A176">
            <v>174</v>
          </cell>
          <cell r="B176">
            <v>1</v>
          </cell>
          <cell r="F176" t="str">
            <v>Comité Nacional para el Desarrollo Sustentable de la Caña de Azúcar</v>
          </cell>
          <cell r="I176">
            <v>13430100</v>
          </cell>
          <cell r="J176">
            <v>13430100</v>
          </cell>
          <cell r="K176">
            <v>860248</v>
          </cell>
          <cell r="L176">
            <v>390996.2</v>
          </cell>
          <cell r="M176">
            <v>43566.799999999996</v>
          </cell>
          <cell r="N176">
            <v>13430100</v>
          </cell>
          <cell r="O176">
            <v>13430100</v>
          </cell>
          <cell r="P176">
            <v>1994449.9999999998</v>
          </cell>
          <cell r="Q176">
            <v>1152232.58</v>
          </cell>
          <cell r="R176">
            <v>136535.88999999998</v>
          </cell>
          <cell r="S176">
            <v>13430100</v>
          </cell>
          <cell r="T176">
            <v>13430099.999999998</v>
          </cell>
          <cell r="U176">
            <v>2859953.0000000005</v>
          </cell>
          <cell r="V176">
            <v>1978925.2700000003</v>
          </cell>
          <cell r="W176">
            <v>169229.16</v>
          </cell>
          <cell r="BV176">
            <v>0</v>
          </cell>
          <cell r="BZ176">
            <v>0</v>
          </cell>
          <cell r="CD176" t="str">
            <v>10.13.8.53</v>
          </cell>
          <cell r="CM176">
            <v>53</v>
          </cell>
          <cell r="CN176" t="str">
            <v>53 Comité Nacional para el Desarrollo Sustentable de la Caña de Azúcar</v>
          </cell>
          <cell r="CS176">
            <v>8</v>
          </cell>
          <cell r="CT176" t="str">
            <v>P</v>
          </cell>
          <cell r="CV176" t="b">
            <v>0</v>
          </cell>
        </row>
        <row r="177">
          <cell r="A177">
            <v>175</v>
          </cell>
          <cell r="B177">
            <v>1</v>
          </cell>
          <cell r="F177" t="str">
            <v>CONAPESCA</v>
          </cell>
          <cell r="I177">
            <v>654972393</v>
          </cell>
          <cell r="J177">
            <v>654972393</v>
          </cell>
          <cell r="K177">
            <v>46498873.140000008</v>
          </cell>
          <cell r="L177">
            <v>43651113.480000019</v>
          </cell>
          <cell r="M177">
            <v>2846261.9</v>
          </cell>
          <cell r="N177">
            <v>654972393</v>
          </cell>
          <cell r="O177">
            <v>654972393</v>
          </cell>
          <cell r="P177">
            <v>145537347.90999994</v>
          </cell>
          <cell r="Q177">
            <v>134491984.16999996</v>
          </cell>
          <cell r="R177">
            <v>11002742.49</v>
          </cell>
          <cell r="S177">
            <v>654972393</v>
          </cell>
          <cell r="T177">
            <v>677576675.91000009</v>
          </cell>
          <cell r="U177">
            <v>219557007.09000006</v>
          </cell>
          <cell r="V177">
            <v>218430464.81</v>
          </cell>
          <cell r="W177">
            <v>1126508.77</v>
          </cell>
          <cell r="BV177">
            <v>0</v>
          </cell>
          <cell r="BZ177">
            <v>0</v>
          </cell>
          <cell r="CD177" t="str">
            <v>10.13.8.54</v>
          </cell>
          <cell r="CM177">
            <v>54</v>
          </cell>
          <cell r="CN177" t="str">
            <v>54 CONAPESCA</v>
          </cell>
          <cell r="CS177">
            <v>8</v>
          </cell>
          <cell r="CT177" t="str">
            <v>P</v>
          </cell>
          <cell r="CV177" t="b">
            <v>0</v>
          </cell>
        </row>
        <row r="178">
          <cell r="A178">
            <v>176</v>
          </cell>
          <cell r="B178">
            <v>1</v>
          </cell>
          <cell r="F178" t="str">
            <v>CONAZA</v>
          </cell>
          <cell r="I178">
            <v>68082902</v>
          </cell>
          <cell r="J178">
            <v>68082902</v>
          </cell>
          <cell r="K178">
            <v>7396500</v>
          </cell>
          <cell r="L178">
            <v>7396500</v>
          </cell>
          <cell r="M178">
            <v>0</v>
          </cell>
          <cell r="N178">
            <v>68082902</v>
          </cell>
          <cell r="O178">
            <v>68082902</v>
          </cell>
          <cell r="P178">
            <v>12453548</v>
          </cell>
          <cell r="Q178">
            <v>12453548</v>
          </cell>
          <cell r="R178">
            <v>0</v>
          </cell>
          <cell r="S178">
            <v>68082902</v>
          </cell>
          <cell r="T178">
            <v>68082902</v>
          </cell>
          <cell r="U178">
            <v>17976546</v>
          </cell>
          <cell r="V178">
            <v>17976546</v>
          </cell>
          <cell r="W178">
            <v>0</v>
          </cell>
          <cell r="BV178">
            <v>0</v>
          </cell>
          <cell r="BZ178">
            <v>0</v>
          </cell>
          <cell r="CD178" t="str">
            <v>10.13.8.55</v>
          </cell>
          <cell r="CM178">
            <v>55</v>
          </cell>
          <cell r="CN178" t="str">
            <v>55 CONAZA</v>
          </cell>
          <cell r="CS178">
            <v>8</v>
          </cell>
          <cell r="CT178" t="str">
            <v>P</v>
          </cell>
          <cell r="CV178" t="b">
            <v>0</v>
          </cell>
        </row>
        <row r="179">
          <cell r="A179">
            <v>177</v>
          </cell>
          <cell r="B179">
            <v>1</v>
          </cell>
          <cell r="F179" t="str">
            <v>Dependencia SAGARPA</v>
          </cell>
          <cell r="I179">
            <v>3640626100</v>
          </cell>
          <cell r="J179">
            <v>3640626099.9999995</v>
          </cell>
          <cell r="K179">
            <v>395643855.00000006</v>
          </cell>
          <cell r="L179">
            <v>315676745.47000009</v>
          </cell>
          <cell r="M179">
            <v>26906577.650000017</v>
          </cell>
          <cell r="N179">
            <v>3640626100</v>
          </cell>
          <cell r="O179">
            <v>3641601100.0000024</v>
          </cell>
          <cell r="P179">
            <v>719467509.6299994</v>
          </cell>
          <cell r="Q179">
            <v>553541710.59000003</v>
          </cell>
          <cell r="R179">
            <v>96010366.769999996</v>
          </cell>
          <cell r="S179">
            <v>3640626100</v>
          </cell>
          <cell r="T179">
            <v>3808088514.3400068</v>
          </cell>
          <cell r="U179">
            <v>1172299415.2799997</v>
          </cell>
          <cell r="V179">
            <v>1047350205.6500003</v>
          </cell>
          <cell r="W179">
            <v>80417409.700000003</v>
          </cell>
          <cell r="BV179">
            <v>0</v>
          </cell>
          <cell r="BZ179">
            <v>0</v>
          </cell>
          <cell r="CD179" t="str">
            <v>10.13.8.56</v>
          </cell>
          <cell r="CM179">
            <v>56</v>
          </cell>
          <cell r="CN179" t="str">
            <v>56 Dependencia SAGARPA</v>
          </cell>
          <cell r="CS179">
            <v>8</v>
          </cell>
          <cell r="CT179" t="str">
            <v>P</v>
          </cell>
          <cell r="CV179" t="b">
            <v>0</v>
          </cell>
        </row>
        <row r="180">
          <cell r="A180">
            <v>178</v>
          </cell>
          <cell r="B180">
            <v>1</v>
          </cell>
          <cell r="F180" t="str">
            <v>FEESA</v>
          </cell>
          <cell r="I180">
            <v>7732265</v>
          </cell>
          <cell r="J180">
            <v>7732265</v>
          </cell>
          <cell r="K180">
            <v>688923</v>
          </cell>
          <cell r="L180">
            <v>346999.22000000003</v>
          </cell>
          <cell r="M180">
            <v>89669.059999999983</v>
          </cell>
          <cell r="N180">
            <v>7732265</v>
          </cell>
          <cell r="O180">
            <v>7732265</v>
          </cell>
          <cell r="P180">
            <v>1371901</v>
          </cell>
          <cell r="Q180">
            <v>1162728.0900000001</v>
          </cell>
          <cell r="R180">
            <v>1450</v>
          </cell>
          <cell r="S180">
            <v>7732265</v>
          </cell>
          <cell r="T180">
            <v>7732265</v>
          </cell>
          <cell r="U180">
            <v>1837324.37</v>
          </cell>
          <cell r="V180">
            <v>1837324.37</v>
          </cell>
          <cell r="W180">
            <v>0</v>
          </cell>
          <cell r="BV180">
            <v>0</v>
          </cell>
          <cell r="BZ180">
            <v>0</v>
          </cell>
          <cell r="CD180" t="str">
            <v>10.13.8.57</v>
          </cell>
          <cell r="CM180">
            <v>57</v>
          </cell>
          <cell r="CN180" t="str">
            <v>57 FEESA</v>
          </cell>
          <cell r="CS180">
            <v>8</v>
          </cell>
          <cell r="CT180" t="str">
            <v>P</v>
          </cell>
          <cell r="CV180" t="b">
            <v>0</v>
          </cell>
        </row>
        <row r="181">
          <cell r="A181">
            <v>179</v>
          </cell>
          <cell r="B181">
            <v>1</v>
          </cell>
          <cell r="F181" t="str">
            <v>FIRCO</v>
          </cell>
          <cell r="I181">
            <v>254876961</v>
          </cell>
          <cell r="J181">
            <v>254876961</v>
          </cell>
          <cell r="K181">
            <v>22432203</v>
          </cell>
          <cell r="L181">
            <v>22432203</v>
          </cell>
          <cell r="M181">
            <v>0</v>
          </cell>
          <cell r="N181">
            <v>254876961</v>
          </cell>
          <cell r="O181">
            <v>254876961</v>
          </cell>
          <cell r="P181">
            <v>44453364</v>
          </cell>
          <cell r="Q181">
            <v>30155906.48</v>
          </cell>
          <cell r="R181">
            <v>0</v>
          </cell>
          <cell r="S181">
            <v>254876961</v>
          </cell>
          <cell r="T181">
            <v>309395447.99000001</v>
          </cell>
          <cell r="U181">
            <v>121807681.99000001</v>
          </cell>
          <cell r="V181">
            <v>120478988.99000001</v>
          </cell>
          <cell r="W181">
            <v>0</v>
          </cell>
          <cell r="BV181">
            <v>0</v>
          </cell>
          <cell r="BZ181">
            <v>0</v>
          </cell>
          <cell r="CD181" t="str">
            <v>10.13.8.58</v>
          </cell>
          <cell r="CM181">
            <v>58</v>
          </cell>
          <cell r="CN181" t="str">
            <v>58 FIRCO</v>
          </cell>
          <cell r="CS181">
            <v>8</v>
          </cell>
          <cell r="CT181" t="str">
            <v>P</v>
          </cell>
          <cell r="CV181" t="b">
            <v>0</v>
          </cell>
        </row>
        <row r="182">
          <cell r="A182">
            <v>180</v>
          </cell>
          <cell r="B182">
            <v>1</v>
          </cell>
          <cell r="F182" t="str">
            <v>INCA RURAL</v>
          </cell>
          <cell r="I182">
            <v>29042203</v>
          </cell>
          <cell r="J182">
            <v>29042203</v>
          </cell>
          <cell r="K182">
            <v>2811208</v>
          </cell>
          <cell r="L182">
            <v>2811208</v>
          </cell>
          <cell r="M182">
            <v>0</v>
          </cell>
          <cell r="N182">
            <v>29042203</v>
          </cell>
          <cell r="O182">
            <v>29042203</v>
          </cell>
          <cell r="P182">
            <v>5553003</v>
          </cell>
          <cell r="Q182">
            <v>5424317</v>
          </cell>
          <cell r="R182">
            <v>0</v>
          </cell>
          <cell r="S182">
            <v>29042203</v>
          </cell>
          <cell r="T182">
            <v>32147918.98</v>
          </cell>
          <cell r="U182">
            <v>11497743.98</v>
          </cell>
          <cell r="V182">
            <v>11238971.98</v>
          </cell>
          <cell r="W182">
            <v>0</v>
          </cell>
          <cell r="BV182">
            <v>0</v>
          </cell>
          <cell r="BZ182">
            <v>0</v>
          </cell>
          <cell r="CD182" t="str">
            <v>10.13.8.59</v>
          </cell>
          <cell r="CM182">
            <v>59</v>
          </cell>
          <cell r="CN182" t="str">
            <v>59 INCA RURAL</v>
          </cell>
          <cell r="CS182">
            <v>8</v>
          </cell>
          <cell r="CT182" t="str">
            <v>P</v>
          </cell>
          <cell r="CV182" t="b">
            <v>0</v>
          </cell>
        </row>
        <row r="183">
          <cell r="A183">
            <v>181</v>
          </cell>
          <cell r="B183">
            <v>1</v>
          </cell>
          <cell r="F183" t="str">
            <v>SENASICA (Incluye obra pública de inspección)</v>
          </cell>
          <cell r="I183">
            <v>2151490301</v>
          </cell>
          <cell r="J183">
            <v>2151490301</v>
          </cell>
          <cell r="K183">
            <v>246906622.99999997</v>
          </cell>
          <cell r="L183">
            <v>124299623.21999995</v>
          </cell>
          <cell r="M183">
            <v>52564247.499999993</v>
          </cell>
          <cell r="N183">
            <v>2151490301</v>
          </cell>
          <cell r="O183">
            <v>2150515301</v>
          </cell>
          <cell r="P183">
            <v>427629690.00000006</v>
          </cell>
          <cell r="Q183">
            <v>408550972.84000015</v>
          </cell>
          <cell r="R183">
            <v>18753506.960000001</v>
          </cell>
          <cell r="S183">
            <v>2151490301</v>
          </cell>
          <cell r="T183">
            <v>2183570101.5699992</v>
          </cell>
          <cell r="U183">
            <v>711232621.81000018</v>
          </cell>
          <cell r="V183">
            <v>674006967.74000013</v>
          </cell>
          <cell r="W183">
            <v>37038694.590000004</v>
          </cell>
          <cell r="BV183">
            <v>0</v>
          </cell>
          <cell r="BZ183">
            <v>0</v>
          </cell>
          <cell r="CD183" t="str">
            <v>10.13.8.60</v>
          </cell>
          <cell r="CM183">
            <v>60</v>
          </cell>
          <cell r="CN183" t="str">
            <v>60 SENASICA (Incluye obra pública de inspección)</v>
          </cell>
          <cell r="CS183">
            <v>8</v>
          </cell>
          <cell r="CT183" t="str">
            <v>P</v>
          </cell>
          <cell r="CV183" t="b">
            <v>0</v>
          </cell>
        </row>
        <row r="184">
          <cell r="A184">
            <v>182</v>
          </cell>
          <cell r="B184">
            <v>1</v>
          </cell>
          <cell r="F184" t="str">
            <v>SIAP</v>
          </cell>
          <cell r="I184">
            <v>107347866</v>
          </cell>
          <cell r="J184">
            <v>107347866</v>
          </cell>
          <cell r="K184">
            <v>5997357</v>
          </cell>
          <cell r="L184">
            <v>3584321.27</v>
          </cell>
          <cell r="M184">
            <v>0</v>
          </cell>
          <cell r="N184">
            <v>107347866</v>
          </cell>
          <cell r="O184">
            <v>107090400</v>
          </cell>
          <cell r="P184">
            <v>10817099</v>
          </cell>
          <cell r="Q184">
            <v>8372302.3000000026</v>
          </cell>
          <cell r="R184">
            <v>0</v>
          </cell>
          <cell r="S184">
            <v>107347866</v>
          </cell>
          <cell r="T184">
            <v>107090400</v>
          </cell>
          <cell r="U184">
            <v>51355019</v>
          </cell>
          <cell r="V184">
            <v>46789152.670000002</v>
          </cell>
          <cell r="W184">
            <v>1640654.26</v>
          </cell>
          <cell r="BV184">
            <v>0</v>
          </cell>
          <cell r="BZ184">
            <v>0</v>
          </cell>
          <cell r="CD184" t="str">
            <v>10.13.8.61</v>
          </cell>
          <cell r="CM184">
            <v>61</v>
          </cell>
          <cell r="CN184" t="str">
            <v>61 SIAP</v>
          </cell>
          <cell r="CS184">
            <v>8</v>
          </cell>
          <cell r="CT184" t="str">
            <v>P</v>
          </cell>
          <cell r="CV184" t="b">
            <v>0</v>
          </cell>
        </row>
        <row r="185">
          <cell r="A185">
            <v>183</v>
          </cell>
          <cell r="B185">
            <v>1</v>
          </cell>
          <cell r="F185" t="str">
            <v>SNICS</v>
          </cell>
          <cell r="I185">
            <v>41815225</v>
          </cell>
          <cell r="J185">
            <v>41815225</v>
          </cell>
          <cell r="K185">
            <v>2887541</v>
          </cell>
          <cell r="L185">
            <v>2595030.2000000002</v>
          </cell>
          <cell r="M185">
            <v>0</v>
          </cell>
          <cell r="N185">
            <v>41815225</v>
          </cell>
          <cell r="O185">
            <v>41815224.999999993</v>
          </cell>
          <cell r="P185">
            <v>6377335.9999999991</v>
          </cell>
          <cell r="Q185">
            <v>5089010.6499999994</v>
          </cell>
          <cell r="R185">
            <v>3466</v>
          </cell>
          <cell r="S185">
            <v>41815225</v>
          </cell>
          <cell r="T185">
            <v>43553995.229999989</v>
          </cell>
          <cell r="U185">
            <v>9156013.2599999998</v>
          </cell>
          <cell r="V185">
            <v>9070329.7599999998</v>
          </cell>
          <cell r="W185">
            <v>3466</v>
          </cell>
          <cell r="BV185">
            <v>0</v>
          </cell>
          <cell r="BZ185">
            <v>0</v>
          </cell>
          <cell r="CD185" t="str">
            <v>10.13.8.62</v>
          </cell>
          <cell r="CM185">
            <v>62</v>
          </cell>
          <cell r="CN185" t="str">
            <v>62 SNICS</v>
          </cell>
          <cell r="CS185">
            <v>8</v>
          </cell>
          <cell r="CT185" t="str">
            <v>P</v>
          </cell>
          <cell r="CV185" t="b">
            <v>0</v>
          </cell>
        </row>
        <row r="186">
          <cell r="A186">
            <v>184</v>
          </cell>
          <cell r="B186">
            <v>1</v>
          </cell>
          <cell r="E186" t="str">
            <v>Desarrollo Agrario, Territorial y Urbano</v>
          </cell>
          <cell r="I186">
            <v>2165759111</v>
          </cell>
          <cell r="J186">
            <v>2163842840.1100001</v>
          </cell>
          <cell r="K186">
            <v>165607766.38999999</v>
          </cell>
          <cell r="L186">
            <v>141998825.85000002</v>
          </cell>
          <cell r="M186">
            <v>7013449.0699999994</v>
          </cell>
          <cell r="N186">
            <v>2165759111</v>
          </cell>
          <cell r="O186">
            <v>2163967170.7300005</v>
          </cell>
          <cell r="P186">
            <v>327054392.52999985</v>
          </cell>
          <cell r="Q186">
            <v>304957750.49000001</v>
          </cell>
          <cell r="R186">
            <v>8955144.5899999961</v>
          </cell>
          <cell r="S186">
            <v>2165759111</v>
          </cell>
          <cell r="T186">
            <v>2168765466.6099997</v>
          </cell>
          <cell r="U186">
            <v>492402148.9600001</v>
          </cell>
          <cell r="V186">
            <v>470000217.88999993</v>
          </cell>
          <cell r="W186">
            <v>16615107.509999998</v>
          </cell>
          <cell r="BV186">
            <v>0</v>
          </cell>
          <cell r="BZ186">
            <v>0</v>
          </cell>
          <cell r="CC186" t="str">
            <v>10.13.15</v>
          </cell>
          <cell r="CK186">
            <v>15</v>
          </cell>
          <cell r="CL186" t="str">
            <v>15 Desarrollo Agrario, Territorial y Urbano</v>
          </cell>
          <cell r="CS186">
            <v>15</v>
          </cell>
          <cell r="CT186" t="str">
            <v>P</v>
          </cell>
          <cell r="CV186" t="b">
            <v>0</v>
          </cell>
        </row>
        <row r="187">
          <cell r="A187">
            <v>185</v>
          </cell>
          <cell r="B187">
            <v>1</v>
          </cell>
          <cell r="F187" t="str">
            <v>Dependencia SEDATU</v>
          </cell>
          <cell r="I187">
            <v>825343448</v>
          </cell>
          <cell r="J187">
            <v>822227177.11000013</v>
          </cell>
          <cell r="K187">
            <v>64220122.579999998</v>
          </cell>
          <cell r="L187">
            <v>50208587.739999995</v>
          </cell>
          <cell r="M187">
            <v>141515.04999999999</v>
          </cell>
          <cell r="N187">
            <v>825343448</v>
          </cell>
          <cell r="O187">
            <v>822351507.73000026</v>
          </cell>
          <cell r="P187">
            <v>127600561.39999998</v>
          </cell>
          <cell r="Q187">
            <v>110365099.64000005</v>
          </cell>
          <cell r="R187">
            <v>6140338.9299999978</v>
          </cell>
          <cell r="S187">
            <v>825343448</v>
          </cell>
          <cell r="T187">
            <v>827149803.60999966</v>
          </cell>
          <cell r="U187">
            <v>194099090.84000018</v>
          </cell>
          <cell r="V187">
            <v>185509519.16000018</v>
          </cell>
          <cell r="W187">
            <v>2812183.12</v>
          </cell>
          <cell r="BV187">
            <v>0</v>
          </cell>
          <cell r="BZ187">
            <v>0</v>
          </cell>
          <cell r="CD187" t="str">
            <v>10.13.15.63</v>
          </cell>
          <cell r="CM187">
            <v>63</v>
          </cell>
          <cell r="CN187" t="str">
            <v>63 Dependencia SEDATU</v>
          </cell>
          <cell r="CS187">
            <v>15</v>
          </cell>
          <cell r="CT187" t="str">
            <v>P</v>
          </cell>
          <cell r="CV187" t="b">
            <v>0</v>
          </cell>
        </row>
        <row r="188">
          <cell r="A188">
            <v>186</v>
          </cell>
          <cell r="B188">
            <v>1</v>
          </cell>
          <cell r="F188" t="str">
            <v>Procuraduría Agraria</v>
          </cell>
          <cell r="I188">
            <v>933206399</v>
          </cell>
          <cell r="J188">
            <v>933206399</v>
          </cell>
          <cell r="K188">
            <v>79196794.000000015</v>
          </cell>
          <cell r="L188">
            <v>72151791.460000008</v>
          </cell>
          <cell r="M188">
            <v>6577359.8600000003</v>
          </cell>
          <cell r="N188">
            <v>933206399</v>
          </cell>
          <cell r="O188">
            <v>933206398.99999988</v>
          </cell>
          <cell r="P188">
            <v>152714696.04000002</v>
          </cell>
          <cell r="Q188">
            <v>148219353.43999997</v>
          </cell>
          <cell r="R188">
            <v>2448969.1800000002</v>
          </cell>
          <cell r="S188">
            <v>933206399</v>
          </cell>
          <cell r="T188">
            <v>933206399</v>
          </cell>
          <cell r="U188">
            <v>219541822.36000007</v>
          </cell>
          <cell r="V188">
            <v>210112129.20000011</v>
          </cell>
          <cell r="W188">
            <v>9420258.1600000001</v>
          </cell>
          <cell r="BV188">
            <v>0</v>
          </cell>
          <cell r="BZ188">
            <v>0</v>
          </cell>
          <cell r="CD188" t="str">
            <v>10.13.15.64</v>
          </cell>
          <cell r="CM188">
            <v>64</v>
          </cell>
          <cell r="CN188" t="str">
            <v>64 Procuraduría Agraria</v>
          </cell>
          <cell r="CS188">
            <v>15</v>
          </cell>
          <cell r="CT188" t="str">
            <v>P</v>
          </cell>
          <cell r="CV188" t="b">
            <v>0</v>
          </cell>
        </row>
        <row r="189">
          <cell r="A189">
            <v>187</v>
          </cell>
          <cell r="B189">
            <v>1</v>
          </cell>
          <cell r="F189" t="str">
            <v>Registro Agrario Nacional</v>
          </cell>
          <cell r="I189">
            <v>407209264</v>
          </cell>
          <cell r="J189">
            <v>408409264</v>
          </cell>
          <cell r="K189">
            <v>22190849.810000002</v>
          </cell>
          <cell r="L189">
            <v>19638446.649999999</v>
          </cell>
          <cell r="M189">
            <v>294574.15999999997</v>
          </cell>
          <cell r="N189">
            <v>407209264</v>
          </cell>
          <cell r="O189">
            <v>408409264</v>
          </cell>
          <cell r="P189">
            <v>46739135.089999996</v>
          </cell>
          <cell r="Q189">
            <v>46373297.409999996</v>
          </cell>
          <cell r="R189">
            <v>365836.48</v>
          </cell>
          <cell r="S189">
            <v>407209264</v>
          </cell>
          <cell r="T189">
            <v>408409264</v>
          </cell>
          <cell r="U189">
            <v>78761235.76000002</v>
          </cell>
          <cell r="V189">
            <v>74378569.530000016</v>
          </cell>
          <cell r="W189">
            <v>4382666.2299999986</v>
          </cell>
          <cell r="BV189">
            <v>0</v>
          </cell>
          <cell r="BZ189">
            <v>0</v>
          </cell>
          <cell r="CD189" t="str">
            <v>10.13.15.65</v>
          </cell>
          <cell r="CM189">
            <v>65</v>
          </cell>
          <cell r="CN189" t="str">
            <v>65 Registro Agrario Nacional</v>
          </cell>
          <cell r="CS189">
            <v>15</v>
          </cell>
          <cell r="CT189" t="str">
            <v>P</v>
          </cell>
          <cell r="CV189" t="b">
            <v>0</v>
          </cell>
        </row>
        <row r="190">
          <cell r="A190">
            <v>188</v>
          </cell>
          <cell r="B190">
            <v>1</v>
          </cell>
          <cell r="E190" t="str">
            <v>Tribunales Agrarios</v>
          </cell>
          <cell r="I190">
            <v>881065063</v>
          </cell>
          <cell r="J190">
            <v>881065063.0000006</v>
          </cell>
          <cell r="K190">
            <v>82021892.00000003</v>
          </cell>
          <cell r="L190">
            <v>57925958.939999983</v>
          </cell>
          <cell r="M190">
            <v>0</v>
          </cell>
          <cell r="N190">
            <v>881065063</v>
          </cell>
          <cell r="O190">
            <v>881065062.99999905</v>
          </cell>
          <cell r="P190">
            <v>151226944.00000018</v>
          </cell>
          <cell r="Q190">
            <v>115872181.04999995</v>
          </cell>
          <cell r="R190">
            <v>0</v>
          </cell>
          <cell r="S190">
            <v>881065063</v>
          </cell>
          <cell r="T190">
            <v>922753435.46999955</v>
          </cell>
          <cell r="U190">
            <v>262551582.47000015</v>
          </cell>
          <cell r="V190">
            <v>220738648.32999957</v>
          </cell>
          <cell r="W190">
            <v>0</v>
          </cell>
          <cell r="BV190">
            <v>0</v>
          </cell>
          <cell r="BZ190">
            <v>0</v>
          </cell>
          <cell r="CC190" t="str">
            <v>10.13.31</v>
          </cell>
          <cell r="CK190">
            <v>31</v>
          </cell>
          <cell r="CL190" t="str">
            <v>31 Tribunales Agrarios</v>
          </cell>
          <cell r="CS190">
            <v>31</v>
          </cell>
          <cell r="CT190" t="str">
            <v>P</v>
          </cell>
          <cell r="CV190" t="b">
            <v>0</v>
          </cell>
        </row>
        <row r="191">
          <cell r="A191">
            <v>189</v>
          </cell>
          <cell r="B191">
            <v>1</v>
          </cell>
          <cell r="F191" t="str">
            <v>Tribunales Agrarios</v>
          </cell>
          <cell r="I191">
            <v>881065063</v>
          </cell>
          <cell r="J191">
            <v>881065063.0000006</v>
          </cell>
          <cell r="K191">
            <v>82021892.00000003</v>
          </cell>
          <cell r="L191">
            <v>57925958.939999983</v>
          </cell>
          <cell r="M191">
            <v>0</v>
          </cell>
          <cell r="N191">
            <v>881065063</v>
          </cell>
          <cell r="O191">
            <v>881065062.99999905</v>
          </cell>
          <cell r="P191">
            <v>151226944.00000018</v>
          </cell>
          <cell r="Q191">
            <v>115872181.04999995</v>
          </cell>
          <cell r="R191">
            <v>0</v>
          </cell>
          <cell r="S191">
            <v>881065063</v>
          </cell>
          <cell r="T191">
            <v>922753435.46999955</v>
          </cell>
          <cell r="U191">
            <v>262551582.47000015</v>
          </cell>
          <cell r="V191">
            <v>220738648.32999957</v>
          </cell>
          <cell r="W191">
            <v>0</v>
          </cell>
          <cell r="BV191">
            <v>0</v>
          </cell>
          <cell r="BZ191">
            <v>0</v>
          </cell>
          <cell r="CD191" t="str">
            <v>10.13.31.66</v>
          </cell>
          <cell r="CM191">
            <v>66</v>
          </cell>
          <cell r="CN191" t="str">
            <v>66 Tribunales Agrarios</v>
          </cell>
          <cell r="CS191">
            <v>31</v>
          </cell>
          <cell r="CT191" t="str">
            <v>P</v>
          </cell>
          <cell r="CV191" t="b">
            <v>0</v>
          </cell>
        </row>
      </sheetData>
      <sheetData sheetId="2" refreshError="1"/>
      <sheetData sheetId="3" refreshError="1"/>
      <sheetData sheetId="4" refreshError="1"/>
      <sheetData sheetId="5" refreshError="1"/>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 PEC"/>
      <sheetName val="AcumMens"/>
      <sheetName val="Validac"/>
      <sheetName val="Por cargar"/>
      <sheetName val="NivelesReporte"/>
      <sheetName val="Catálogo 2016"/>
      <sheetName val="Calendario PEC 2016"/>
    </sheetNames>
    <sheetDataSet>
      <sheetData sheetId="0" refreshError="1"/>
      <sheetData sheetId="1">
        <row r="3">
          <cell r="A3">
            <v>1</v>
          </cell>
          <cell r="B3">
            <v>1</v>
          </cell>
          <cell r="C3" t="str">
            <v>Financiera</v>
          </cell>
          <cell r="I3">
            <v>3599630001</v>
          </cell>
          <cell r="J3">
            <v>3449630001</v>
          </cell>
          <cell r="K3">
            <v>424824555</v>
          </cell>
          <cell r="L3">
            <v>312046000</v>
          </cell>
          <cell r="M3">
            <v>0</v>
          </cell>
          <cell r="N3">
            <v>3599630001</v>
          </cell>
          <cell r="O3">
            <v>3449630001</v>
          </cell>
          <cell r="P3">
            <v>974642556</v>
          </cell>
          <cell r="Q3">
            <v>974642556</v>
          </cell>
          <cell r="R3">
            <v>0</v>
          </cell>
          <cell r="S3">
            <v>3599630001</v>
          </cell>
          <cell r="T3">
            <v>3449630001</v>
          </cell>
          <cell r="U3">
            <v>1290626733</v>
          </cell>
          <cell r="V3">
            <v>1290626733</v>
          </cell>
          <cell r="W3">
            <v>0</v>
          </cell>
          <cell r="BV3">
            <v>-150000000</v>
          </cell>
          <cell r="BZ3">
            <v>-150000000</v>
          </cell>
          <cell r="CA3" t="str">
            <v>1</v>
          </cell>
          <cell r="CG3">
            <v>1</v>
          </cell>
          <cell r="CH3" t="str">
            <v>1. Financiera</v>
          </cell>
          <cell r="CS3">
            <v>6</v>
          </cell>
          <cell r="CT3" t="str">
            <v>P</v>
          </cell>
          <cell r="CV3" t="b">
            <v>0</v>
          </cell>
        </row>
        <row r="4">
          <cell r="A4">
            <v>2</v>
          </cell>
          <cell r="B4">
            <v>1</v>
          </cell>
          <cell r="D4" t="str">
            <v>Programa de financiamiento y aseguramiento al medio rural</v>
          </cell>
          <cell r="I4">
            <v>3599630001</v>
          </cell>
          <cell r="J4">
            <v>3449630001</v>
          </cell>
          <cell r="K4">
            <v>424824555</v>
          </cell>
          <cell r="L4">
            <v>312046000</v>
          </cell>
          <cell r="M4">
            <v>0</v>
          </cell>
          <cell r="N4">
            <v>3599630001</v>
          </cell>
          <cell r="O4">
            <v>3449630001</v>
          </cell>
          <cell r="P4">
            <v>974642556</v>
          </cell>
          <cell r="Q4">
            <v>974642556</v>
          </cell>
          <cell r="R4">
            <v>0</v>
          </cell>
          <cell r="S4">
            <v>3599630001</v>
          </cell>
          <cell r="T4">
            <v>3449630001</v>
          </cell>
          <cell r="U4">
            <v>1290626733</v>
          </cell>
          <cell r="V4">
            <v>1290626733</v>
          </cell>
          <cell r="W4">
            <v>0</v>
          </cell>
          <cell r="BV4">
            <v>-150000000</v>
          </cell>
          <cell r="BZ4">
            <v>-150000000</v>
          </cell>
          <cell r="CB4" t="str">
            <v>1.1</v>
          </cell>
          <cell r="CI4">
            <v>1</v>
          </cell>
          <cell r="CJ4" t="str">
            <v>1. Programa de financiamiento y aseguramiento al medio rural</v>
          </cell>
          <cell r="CS4">
            <v>6</v>
          </cell>
          <cell r="CT4" t="str">
            <v>P</v>
          </cell>
          <cell r="CV4" t="b">
            <v>0</v>
          </cell>
        </row>
        <row r="5">
          <cell r="A5">
            <v>3</v>
          </cell>
          <cell r="B5">
            <v>1</v>
          </cell>
          <cell r="E5" t="str">
            <v>Hacienda y Crédito Público</v>
          </cell>
          <cell r="I5">
            <v>3599630001</v>
          </cell>
          <cell r="J5">
            <v>3449630001</v>
          </cell>
          <cell r="K5">
            <v>424824555</v>
          </cell>
          <cell r="L5">
            <v>312046000</v>
          </cell>
          <cell r="M5">
            <v>0</v>
          </cell>
          <cell r="N5">
            <v>3599630001</v>
          </cell>
          <cell r="O5">
            <v>3449630001</v>
          </cell>
          <cell r="P5">
            <v>974642556</v>
          </cell>
          <cell r="Q5">
            <v>974642556</v>
          </cell>
          <cell r="R5">
            <v>0</v>
          </cell>
          <cell r="S5">
            <v>3599630001</v>
          </cell>
          <cell r="T5">
            <v>3449630001</v>
          </cell>
          <cell r="U5">
            <v>1290626733</v>
          </cell>
          <cell r="V5">
            <v>1290626733</v>
          </cell>
          <cell r="W5">
            <v>0</v>
          </cell>
          <cell r="BV5">
            <v>-150000000</v>
          </cell>
          <cell r="BZ5">
            <v>-150000000</v>
          </cell>
          <cell r="CC5" t="str">
            <v>1.1.6</v>
          </cell>
          <cell r="CK5">
            <v>6</v>
          </cell>
          <cell r="CL5" t="str">
            <v>6 Hacienda y Crédito Público</v>
          </cell>
          <cell r="CS5">
            <v>6</v>
          </cell>
          <cell r="CT5" t="str">
            <v>P</v>
          </cell>
          <cell r="CV5" t="b">
            <v>0</v>
          </cell>
        </row>
        <row r="6">
          <cell r="A6">
            <v>4</v>
          </cell>
          <cell r="B6">
            <v>1</v>
          </cell>
          <cell r="F6" t="str">
            <v>AGROASEMEX</v>
          </cell>
          <cell r="I6">
            <v>1668920001</v>
          </cell>
          <cell r="J6">
            <v>1668920001</v>
          </cell>
          <cell r="K6">
            <v>112778555</v>
          </cell>
          <cell r="L6">
            <v>0</v>
          </cell>
          <cell r="M6">
            <v>0</v>
          </cell>
          <cell r="N6">
            <v>1668920001</v>
          </cell>
          <cell r="O6">
            <v>1668920001</v>
          </cell>
          <cell r="P6">
            <v>312778556</v>
          </cell>
          <cell r="Q6">
            <v>312778556</v>
          </cell>
          <cell r="R6">
            <v>0</v>
          </cell>
          <cell r="S6">
            <v>1668920001</v>
          </cell>
          <cell r="T6">
            <v>1668920001</v>
          </cell>
          <cell r="U6">
            <v>454142733</v>
          </cell>
          <cell r="V6">
            <v>454142733</v>
          </cell>
          <cell r="W6">
            <v>0</v>
          </cell>
          <cell r="BV6">
            <v>0</v>
          </cell>
          <cell r="BZ6">
            <v>0</v>
          </cell>
          <cell r="CD6" t="str">
            <v>1.1.6.1</v>
          </cell>
          <cell r="CM6">
            <v>1</v>
          </cell>
          <cell r="CN6" t="str">
            <v>1 AGROASEMEX</v>
          </cell>
          <cell r="CS6">
            <v>6</v>
          </cell>
          <cell r="CT6" t="str">
            <v>P</v>
          </cell>
          <cell r="CV6" t="b">
            <v>0</v>
          </cell>
        </row>
        <row r="7">
          <cell r="A7">
            <v>5</v>
          </cell>
          <cell r="B7">
            <v>1</v>
          </cell>
          <cell r="F7" t="str">
            <v>Banco del Ahorro Nacional y Servicios Financieros SNC (BANSEFI)</v>
          </cell>
          <cell r="I7">
            <v>38510000</v>
          </cell>
          <cell r="J7">
            <v>38510000</v>
          </cell>
          <cell r="K7">
            <v>0</v>
          </cell>
          <cell r="L7">
            <v>0</v>
          </cell>
          <cell r="M7">
            <v>0</v>
          </cell>
          <cell r="N7">
            <v>38510000</v>
          </cell>
          <cell r="O7">
            <v>38510000</v>
          </cell>
          <cell r="P7">
            <v>0</v>
          </cell>
          <cell r="Q7">
            <v>0</v>
          </cell>
          <cell r="R7">
            <v>0</v>
          </cell>
          <cell r="S7">
            <v>38510000</v>
          </cell>
          <cell r="T7">
            <v>38510000</v>
          </cell>
          <cell r="U7">
            <v>0</v>
          </cell>
          <cell r="V7">
            <v>0</v>
          </cell>
          <cell r="W7">
            <v>0</v>
          </cell>
          <cell r="BV7">
            <v>0</v>
          </cell>
          <cell r="BZ7">
            <v>0</v>
          </cell>
          <cell r="CD7" t="str">
            <v>1.1.6.2</v>
          </cell>
          <cell r="CM7">
            <v>2</v>
          </cell>
          <cell r="CN7" t="str">
            <v>2 Banco del Ahorro Nacional y Servicios Financieros SNC (BANSEFI)</v>
          </cell>
          <cell r="CS7">
            <v>6</v>
          </cell>
          <cell r="CT7" t="str">
            <v>P</v>
          </cell>
          <cell r="CV7" t="b">
            <v>0</v>
          </cell>
        </row>
        <row r="8">
          <cell r="A8">
            <v>6</v>
          </cell>
          <cell r="B8">
            <v>1</v>
          </cell>
          <cell r="F8" t="str">
            <v>Financiera Nacional de Desarrollo Agropecuario, Rural, Forestal y Pesquero (FND)</v>
          </cell>
          <cell r="I8">
            <v>1182200000</v>
          </cell>
          <cell r="J8">
            <v>1032200000</v>
          </cell>
          <cell r="K8">
            <v>152046000</v>
          </cell>
          <cell r="L8">
            <v>152046000</v>
          </cell>
          <cell r="M8">
            <v>0</v>
          </cell>
          <cell r="N8">
            <v>1182200000</v>
          </cell>
          <cell r="O8">
            <v>1032200000</v>
          </cell>
          <cell r="P8">
            <v>306864000</v>
          </cell>
          <cell r="Q8">
            <v>306864000</v>
          </cell>
          <cell r="R8">
            <v>0</v>
          </cell>
          <cell r="S8">
            <v>1182200000</v>
          </cell>
          <cell r="T8">
            <v>1032200000</v>
          </cell>
          <cell r="U8">
            <v>386484000</v>
          </cell>
          <cell r="V8">
            <v>386484000</v>
          </cell>
          <cell r="W8">
            <v>0</v>
          </cell>
          <cell r="BV8">
            <v>-150000000</v>
          </cell>
          <cell r="BZ8">
            <v>-150000000</v>
          </cell>
          <cell r="CD8" t="str">
            <v>1.1.6.3</v>
          </cell>
          <cell r="CM8">
            <v>3</v>
          </cell>
          <cell r="CN8" t="str">
            <v>3 Financiera Nacional de Desarrollo Agropecuario, Rural, Forestal y Pesquero (FND)</v>
          </cell>
          <cell r="CS8">
            <v>6</v>
          </cell>
          <cell r="CT8" t="str">
            <v>P</v>
          </cell>
          <cell r="CV8" t="b">
            <v>0</v>
          </cell>
        </row>
        <row r="9">
          <cell r="A9">
            <v>7</v>
          </cell>
          <cell r="B9">
            <v>1</v>
          </cell>
          <cell r="F9" t="str">
            <v>Fideicomisos Instituidos en Relación con la Agricultura (FIRA)</v>
          </cell>
          <cell r="I9">
            <v>500000000</v>
          </cell>
          <cell r="J9">
            <v>500000000</v>
          </cell>
          <cell r="K9">
            <v>50000000</v>
          </cell>
          <cell r="L9">
            <v>50000000</v>
          </cell>
          <cell r="M9">
            <v>0</v>
          </cell>
          <cell r="N9">
            <v>500000000</v>
          </cell>
          <cell r="O9">
            <v>500000000</v>
          </cell>
          <cell r="P9">
            <v>145000000</v>
          </cell>
          <cell r="Q9">
            <v>145000000</v>
          </cell>
          <cell r="R9">
            <v>0</v>
          </cell>
          <cell r="S9">
            <v>500000000</v>
          </cell>
          <cell r="T9">
            <v>500000000</v>
          </cell>
          <cell r="U9">
            <v>240000000</v>
          </cell>
          <cell r="V9">
            <v>240000000</v>
          </cell>
          <cell r="W9">
            <v>0</v>
          </cell>
          <cell r="BV9">
            <v>0</v>
          </cell>
          <cell r="BZ9">
            <v>0</v>
          </cell>
          <cell r="CD9" t="str">
            <v>1.1.6.4</v>
          </cell>
          <cell r="CM9">
            <v>4</v>
          </cell>
          <cell r="CN9" t="str">
            <v>4 Fideicomisos Instituidos en Relación con la Agricultura (FIRA)</v>
          </cell>
          <cell r="CS9">
            <v>6</v>
          </cell>
          <cell r="CT9" t="str">
            <v>P</v>
          </cell>
          <cell r="CV9" t="b">
            <v>0</v>
          </cell>
        </row>
        <row r="10">
          <cell r="A10">
            <v>8</v>
          </cell>
          <cell r="B10">
            <v>1</v>
          </cell>
          <cell r="F10" t="str">
            <v>Fondo de Capitalización e Inversión del Sector Rural (FOCIR)</v>
          </cell>
          <cell r="I10">
            <v>210000000</v>
          </cell>
          <cell r="J10">
            <v>210000000</v>
          </cell>
          <cell r="K10">
            <v>110000000</v>
          </cell>
          <cell r="L10">
            <v>110000000</v>
          </cell>
          <cell r="M10">
            <v>0</v>
          </cell>
          <cell r="N10">
            <v>210000000</v>
          </cell>
          <cell r="O10">
            <v>210000000</v>
          </cell>
          <cell r="P10">
            <v>210000000</v>
          </cell>
          <cell r="Q10">
            <v>210000000</v>
          </cell>
          <cell r="R10">
            <v>0</v>
          </cell>
          <cell r="S10">
            <v>210000000</v>
          </cell>
          <cell r="T10">
            <v>210000000</v>
          </cell>
          <cell r="U10">
            <v>210000000</v>
          </cell>
          <cell r="V10">
            <v>210000000</v>
          </cell>
          <cell r="W10">
            <v>0</v>
          </cell>
          <cell r="BV10">
            <v>0</v>
          </cell>
          <cell r="BZ10">
            <v>0</v>
          </cell>
          <cell r="CD10" t="str">
            <v>1.1.6.5</v>
          </cell>
          <cell r="CM10">
            <v>5</v>
          </cell>
          <cell r="CN10" t="str">
            <v>5 Fondo de Capitalización e Inversión del Sector Rural (FOCIR)</v>
          </cell>
          <cell r="CS10">
            <v>6</v>
          </cell>
          <cell r="CT10" t="str">
            <v>P</v>
          </cell>
          <cell r="CV10" t="b">
            <v>0</v>
          </cell>
        </row>
        <row r="11">
          <cell r="A11">
            <v>9</v>
          </cell>
          <cell r="B11">
            <v>1</v>
          </cell>
          <cell r="C11" t="str">
            <v>Competitividad</v>
          </cell>
          <cell r="I11">
            <v>65708357459.150002</v>
          </cell>
          <cell r="J11">
            <v>65742077946.280006</v>
          </cell>
          <cell r="K11">
            <v>2623144391.3699994</v>
          </cell>
          <cell r="L11">
            <v>593253305.06130004</v>
          </cell>
          <cell r="M11">
            <v>255205115.63999999</v>
          </cell>
          <cell r="N11">
            <v>65708357459.150002</v>
          </cell>
          <cell r="O11">
            <v>62965224140.420006</v>
          </cell>
          <cell r="P11">
            <v>7708170812.920001</v>
          </cell>
          <cell r="Q11">
            <v>3792422740.3745995</v>
          </cell>
          <cell r="R11">
            <v>2104335237.9665003</v>
          </cell>
          <cell r="S11">
            <v>65708357459.150002</v>
          </cell>
          <cell r="T11">
            <v>62780022705.189995</v>
          </cell>
          <cell r="U11">
            <v>14525877979.828007</v>
          </cell>
          <cell r="V11">
            <v>10741142475.660101</v>
          </cell>
          <cell r="W11">
            <v>3369432450.8400002</v>
          </cell>
          <cell r="BV11">
            <v>-2710000000</v>
          </cell>
          <cell r="BZ11">
            <v>-2710000000</v>
          </cell>
          <cell r="CA11" t="str">
            <v>2</v>
          </cell>
          <cell r="CG11">
            <v>2</v>
          </cell>
          <cell r="CH11" t="str">
            <v>2. Competitividad</v>
          </cell>
          <cell r="CS11" t="str">
            <v>8,10,20,21</v>
          </cell>
          <cell r="CT11" t="str">
            <v>P/B</v>
          </cell>
          <cell r="CV11" t="b">
            <v>0</v>
          </cell>
        </row>
        <row r="12">
          <cell r="A12">
            <v>10</v>
          </cell>
          <cell r="B12">
            <v>1</v>
          </cell>
          <cell r="D12" t="str">
            <v>Programa de Comercialización y Desarrollo de Mercados</v>
          </cell>
          <cell r="I12">
            <v>12071810540</v>
          </cell>
          <cell r="J12">
            <v>12071810540</v>
          </cell>
          <cell r="K12">
            <v>1901489910</v>
          </cell>
          <cell r="L12">
            <v>207376638.47</v>
          </cell>
          <cell r="M12">
            <v>0</v>
          </cell>
          <cell r="N12">
            <v>12071810540</v>
          </cell>
          <cell r="O12">
            <v>10431810540</v>
          </cell>
          <cell r="P12">
            <v>2311834975.0600004</v>
          </cell>
          <cell r="Q12">
            <v>727767279.44000006</v>
          </cell>
          <cell r="R12">
            <v>1530961313.3199999</v>
          </cell>
          <cell r="S12">
            <v>12071810540</v>
          </cell>
          <cell r="T12">
            <v>10258550540</v>
          </cell>
          <cell r="U12">
            <v>2859704769.8800001</v>
          </cell>
          <cell r="V12">
            <v>2731778346.8200002</v>
          </cell>
          <cell r="W12">
            <v>126481283.51000001</v>
          </cell>
          <cell r="BV12">
            <v>-1500000000</v>
          </cell>
          <cell r="BZ12">
            <v>-1500000000</v>
          </cell>
          <cell r="CB12" t="str">
            <v>2.2</v>
          </cell>
          <cell r="CI12">
            <v>2</v>
          </cell>
          <cell r="CJ12" t="str">
            <v>2. Programa de Comercialización y Desarrollo de Mercados</v>
          </cell>
          <cell r="CS12">
            <v>8</v>
          </cell>
          <cell r="CT12" t="str">
            <v>P</v>
          </cell>
          <cell r="CV12" t="b">
            <v>0</v>
          </cell>
        </row>
        <row r="13">
          <cell r="A13">
            <v>11</v>
          </cell>
          <cell r="B13">
            <v>1</v>
          </cell>
          <cell r="E13" t="str">
            <v>Agricultura, Ganadería, Desarrollo Rural, Pesca y Alimentación</v>
          </cell>
          <cell r="I13">
            <v>12071810540</v>
          </cell>
          <cell r="J13">
            <v>12071810540</v>
          </cell>
          <cell r="K13">
            <v>1901489910</v>
          </cell>
          <cell r="L13">
            <v>207376638.47</v>
          </cell>
          <cell r="M13">
            <v>0</v>
          </cell>
          <cell r="N13">
            <v>12071810540</v>
          </cell>
          <cell r="O13">
            <v>10431810540</v>
          </cell>
          <cell r="P13">
            <v>2311834975.0600004</v>
          </cell>
          <cell r="Q13">
            <v>727767279.44000006</v>
          </cell>
          <cell r="R13">
            <v>1530961313.3199999</v>
          </cell>
          <cell r="S13">
            <v>12071810540</v>
          </cell>
          <cell r="T13">
            <v>10258550540</v>
          </cell>
          <cell r="U13">
            <v>2859704769.8800001</v>
          </cell>
          <cell r="V13">
            <v>2731778346.8200002</v>
          </cell>
          <cell r="W13">
            <v>126481283.51000001</v>
          </cell>
          <cell r="BV13">
            <v>-1500000000</v>
          </cell>
          <cell r="BZ13">
            <v>-1500000000</v>
          </cell>
          <cell r="CC13" t="str">
            <v>2.2.8</v>
          </cell>
          <cell r="CK13">
            <v>8</v>
          </cell>
          <cell r="CL13" t="str">
            <v>8 Agricultura, Ganadería, Desarrollo Rural, Pesca y Alimentación</v>
          </cell>
          <cell r="CS13">
            <v>8</v>
          </cell>
          <cell r="CT13" t="str">
            <v>P</v>
          </cell>
          <cell r="CV13" t="b">
            <v>0</v>
          </cell>
        </row>
        <row r="14">
          <cell r="A14">
            <v>12</v>
          </cell>
          <cell r="B14">
            <v>1</v>
          </cell>
          <cell r="F14" t="str">
            <v>Programa de Comercialización y Desarrollo de Mercados</v>
          </cell>
          <cell r="I14">
            <v>12071810540</v>
          </cell>
          <cell r="J14">
            <v>12071810540</v>
          </cell>
          <cell r="K14">
            <v>1901489910</v>
          </cell>
          <cell r="L14">
            <v>207376638.47</v>
          </cell>
          <cell r="M14">
            <v>0</v>
          </cell>
          <cell r="N14">
            <v>12071810540</v>
          </cell>
          <cell r="O14">
            <v>10431810540</v>
          </cell>
          <cell r="P14">
            <v>2311834975.0600004</v>
          </cell>
          <cell r="Q14">
            <v>727767279.44000006</v>
          </cell>
          <cell r="R14">
            <v>1530961313.3199999</v>
          </cell>
          <cell r="S14">
            <v>12071810540</v>
          </cell>
          <cell r="T14">
            <v>10258550540</v>
          </cell>
          <cell r="U14">
            <v>2859704769.8800001</v>
          </cell>
          <cell r="V14">
            <v>2731778346.8200002</v>
          </cell>
          <cell r="W14">
            <v>126481283.51000001</v>
          </cell>
          <cell r="BV14">
            <v>-1500000000</v>
          </cell>
          <cell r="BZ14">
            <v>-1500000000</v>
          </cell>
          <cell r="CD14" t="str">
            <v>2.2.8.6</v>
          </cell>
          <cell r="CM14">
            <v>6</v>
          </cell>
          <cell r="CN14" t="str">
            <v>6 Programa de Comercialización y Desarrollo de Mercados</v>
          </cell>
          <cell r="CS14">
            <v>8</v>
          </cell>
          <cell r="CT14" t="str">
            <v>P</v>
          </cell>
          <cell r="CV14" t="b">
            <v>0</v>
          </cell>
        </row>
        <row r="15">
          <cell r="A15">
            <v>13</v>
          </cell>
          <cell r="B15">
            <v>1</v>
          </cell>
          <cell r="G15" t="str">
            <v>Incentivos a la Comercialización</v>
          </cell>
          <cell r="I15">
            <v>11800000000</v>
          </cell>
          <cell r="J15">
            <v>11800000000</v>
          </cell>
          <cell r="K15">
            <v>1901489910</v>
          </cell>
          <cell r="L15">
            <v>207376638.47</v>
          </cell>
          <cell r="M15">
            <v>0</v>
          </cell>
          <cell r="N15">
            <v>11800000000</v>
          </cell>
          <cell r="O15">
            <v>10160000000</v>
          </cell>
          <cell r="P15">
            <v>2300849533.6800003</v>
          </cell>
          <cell r="Q15">
            <v>721398220.58000004</v>
          </cell>
          <cell r="R15">
            <v>1530961313.3199999</v>
          </cell>
          <cell r="S15">
            <v>11800000000</v>
          </cell>
          <cell r="T15">
            <v>10118240000</v>
          </cell>
          <cell r="U15">
            <v>2837988215.9299998</v>
          </cell>
          <cell r="V15">
            <v>2711506932.4200001</v>
          </cell>
          <cell r="W15">
            <v>126481283.51000001</v>
          </cell>
          <cell r="BV15">
            <v>-1500000000</v>
          </cell>
          <cell r="BZ15">
            <v>-1500000000</v>
          </cell>
          <cell r="CE15" t="str">
            <v>2.2.8.6.1</v>
          </cell>
          <cell r="CO15">
            <v>1</v>
          </cell>
          <cell r="CP15" t="str">
            <v>1 Incentivos a la Comercialización</v>
          </cell>
          <cell r="CS15">
            <v>8</v>
          </cell>
          <cell r="CT15" t="str">
            <v>P</v>
          </cell>
          <cell r="CV15" t="b">
            <v>0</v>
          </cell>
        </row>
        <row r="16">
          <cell r="A16">
            <v>14</v>
          </cell>
          <cell r="B16">
            <v>1</v>
          </cell>
          <cell r="G16" t="str">
            <v>Promoción Comercial y Fomento a las Exportaciones</v>
          </cell>
          <cell r="I16">
            <v>271810540</v>
          </cell>
          <cell r="J16">
            <v>271810540</v>
          </cell>
          <cell r="K16">
            <v>0</v>
          </cell>
          <cell r="L16">
            <v>0</v>
          </cell>
          <cell r="M16">
            <v>0</v>
          </cell>
          <cell r="N16">
            <v>271810540</v>
          </cell>
          <cell r="O16">
            <v>271810540</v>
          </cell>
          <cell r="P16">
            <v>10985441.380000001</v>
          </cell>
          <cell r="Q16">
            <v>6369058.8600000003</v>
          </cell>
          <cell r="R16">
            <v>0</v>
          </cell>
          <cell r="S16">
            <v>271810540</v>
          </cell>
          <cell r="T16">
            <v>140310540</v>
          </cell>
          <cell r="U16">
            <v>21716553.949999999</v>
          </cell>
          <cell r="V16">
            <v>20271414.399999999</v>
          </cell>
          <cell r="W16">
            <v>0</v>
          </cell>
          <cell r="BV16">
            <v>0</v>
          </cell>
          <cell r="BZ16">
            <v>0</v>
          </cell>
          <cell r="CE16" t="str">
            <v>2.2.8.6.2</v>
          </cell>
          <cell r="CO16">
            <v>2</v>
          </cell>
          <cell r="CP16" t="str">
            <v>2 Promoción Comercial y Fomento a las Exportaciones</v>
          </cell>
          <cell r="CS16">
            <v>8</v>
          </cell>
          <cell r="CT16" t="str">
            <v>P</v>
          </cell>
          <cell r="CV16" t="b">
            <v>0</v>
          </cell>
        </row>
        <row r="17">
          <cell r="A17">
            <v>15</v>
          </cell>
          <cell r="B17">
            <v>1</v>
          </cell>
          <cell r="D17" t="str">
            <v>Programa de Fomento a la Inversión y Productividad</v>
          </cell>
          <cell r="I17">
            <v>53636546919.150002</v>
          </cell>
          <cell r="J17">
            <v>53670267406.280006</v>
          </cell>
          <cell r="K17">
            <v>721654481.37000012</v>
          </cell>
          <cell r="L17">
            <v>385876666.59130007</v>
          </cell>
          <cell r="M17">
            <v>255205115.63999999</v>
          </cell>
          <cell r="N17">
            <v>53636546919.150002</v>
          </cell>
          <cell r="O17">
            <v>52533413600.420006</v>
          </cell>
          <cell r="P17">
            <v>5396335837.8599997</v>
          </cell>
          <cell r="Q17">
            <v>3064655460.9345994</v>
          </cell>
          <cell r="R17">
            <v>573373924.64649999</v>
          </cell>
          <cell r="S17">
            <v>53636546919.150002</v>
          </cell>
          <cell r="T17">
            <v>52521472165.189995</v>
          </cell>
          <cell r="U17">
            <v>11666173209.948009</v>
          </cell>
          <cell r="V17">
            <v>8009364128.8401051</v>
          </cell>
          <cell r="W17">
            <v>3242951167.3300004</v>
          </cell>
          <cell r="BV17">
            <v>-1210000000</v>
          </cell>
          <cell r="BZ17">
            <v>-1210000000</v>
          </cell>
          <cell r="CB17" t="str">
            <v>2.4</v>
          </cell>
          <cell r="CI17">
            <v>4</v>
          </cell>
          <cell r="CJ17" t="str">
            <v>4. Programa de Fomento a la Inversión y Productividad</v>
          </cell>
          <cell r="CS17" t="str">
            <v>8,10,20,21</v>
          </cell>
          <cell r="CT17" t="str">
            <v>P/B</v>
          </cell>
          <cell r="CV17" t="b">
            <v>0</v>
          </cell>
        </row>
        <row r="18">
          <cell r="A18">
            <v>16</v>
          </cell>
          <cell r="B18">
            <v>1</v>
          </cell>
          <cell r="E18" t="str">
            <v>Agricultura, Ganadería, Desarrollo Rural, Pesca y Alimentación</v>
          </cell>
          <cell r="I18">
            <v>50195888606</v>
          </cell>
          <cell r="J18">
            <v>50229609093.130005</v>
          </cell>
          <cell r="K18">
            <v>377851155.13</v>
          </cell>
          <cell r="L18">
            <v>45439479</v>
          </cell>
          <cell r="M18">
            <v>252191189</v>
          </cell>
          <cell r="N18">
            <v>50195888606</v>
          </cell>
          <cell r="O18">
            <v>49268227427.270004</v>
          </cell>
          <cell r="P18">
            <v>4690362785.3599997</v>
          </cell>
          <cell r="Q18">
            <v>2360126994.0100002</v>
          </cell>
          <cell r="R18">
            <v>573236348.58000004</v>
          </cell>
          <cell r="S18">
            <v>50195888606</v>
          </cell>
          <cell r="T18">
            <v>49256285992.039993</v>
          </cell>
          <cell r="U18">
            <v>10570573687.690002</v>
          </cell>
          <cell r="V18">
            <v>6918367534.5100021</v>
          </cell>
          <cell r="W18">
            <v>3240948305.0900002</v>
          </cell>
          <cell r="BV18">
            <v>-1100000000</v>
          </cell>
          <cell r="BZ18">
            <v>-1100000000</v>
          </cell>
          <cell r="CC18" t="str">
            <v>2.4.8</v>
          </cell>
          <cell r="CK18">
            <v>8</v>
          </cell>
          <cell r="CL18" t="str">
            <v>8 Agricultura, Ganadería, Desarrollo Rural, Pesca y Alimentación</v>
          </cell>
          <cell r="CS18">
            <v>8</v>
          </cell>
          <cell r="CT18" t="str">
            <v>P</v>
          </cell>
          <cell r="CV18" t="b">
            <v>0</v>
          </cell>
        </row>
        <row r="19">
          <cell r="A19">
            <v>17</v>
          </cell>
          <cell r="B19">
            <v>1</v>
          </cell>
          <cell r="F19" t="str">
            <v>Programa de Concurrencia con las Entidades Federativas</v>
          </cell>
          <cell r="I19">
            <v>3271781888</v>
          </cell>
          <cell r="J19">
            <v>3271781888</v>
          </cell>
          <cell r="K19">
            <v>0</v>
          </cell>
          <cell r="L19">
            <v>0</v>
          </cell>
          <cell r="M19">
            <v>0</v>
          </cell>
          <cell r="N19">
            <v>3271781888</v>
          </cell>
          <cell r="O19">
            <v>3271781888</v>
          </cell>
          <cell r="P19">
            <v>0</v>
          </cell>
          <cell r="Q19">
            <v>0</v>
          </cell>
          <cell r="R19">
            <v>0</v>
          </cell>
          <cell r="S19">
            <v>3271781888</v>
          </cell>
          <cell r="T19">
            <v>3271781888</v>
          </cell>
          <cell r="U19">
            <v>1787635936.73</v>
          </cell>
          <cell r="V19">
            <v>321450000</v>
          </cell>
          <cell r="W19">
            <v>1140152998.78</v>
          </cell>
          <cell r="BV19">
            <v>0</v>
          </cell>
          <cell r="BZ19">
            <v>0</v>
          </cell>
          <cell r="CD19" t="str">
            <v>2.4.8.8</v>
          </cell>
          <cell r="CM19">
            <v>8</v>
          </cell>
          <cell r="CN19" t="str">
            <v>8 Programa de Concurrencia con las Entidades Federativas</v>
          </cell>
          <cell r="CS19">
            <v>8</v>
          </cell>
          <cell r="CT19" t="str">
            <v>P</v>
          </cell>
          <cell r="CV19" t="b">
            <v>0</v>
          </cell>
        </row>
        <row r="20">
          <cell r="A20">
            <v>18</v>
          </cell>
          <cell r="B20">
            <v>1</v>
          </cell>
          <cell r="G20" t="str">
            <v>Concurrencia en Materia Agrícola</v>
          </cell>
          <cell r="I20">
            <v>1800000000</v>
          </cell>
          <cell r="J20">
            <v>1800000000</v>
          </cell>
          <cell r="K20">
            <v>0</v>
          </cell>
          <cell r="L20">
            <v>0</v>
          </cell>
          <cell r="M20">
            <v>0</v>
          </cell>
          <cell r="N20">
            <v>1800000000</v>
          </cell>
          <cell r="O20">
            <v>0</v>
          </cell>
          <cell r="P20">
            <v>0</v>
          </cell>
          <cell r="Q20">
            <v>0</v>
          </cell>
          <cell r="R20">
            <v>0</v>
          </cell>
          <cell r="S20">
            <v>1800000000</v>
          </cell>
          <cell r="T20">
            <v>0</v>
          </cell>
          <cell r="U20">
            <v>0</v>
          </cell>
          <cell r="V20">
            <v>0</v>
          </cell>
          <cell r="W20">
            <v>0</v>
          </cell>
          <cell r="BV20">
            <v>0</v>
          </cell>
          <cell r="BZ20">
            <v>0</v>
          </cell>
          <cell r="CE20" t="str">
            <v>2.4.8.8.13</v>
          </cell>
          <cell r="CO20">
            <v>13</v>
          </cell>
          <cell r="CP20" t="str">
            <v>13 Concurrencia en Materia Agrícola</v>
          </cell>
          <cell r="CS20">
            <v>8</v>
          </cell>
          <cell r="CT20" t="str">
            <v>P</v>
          </cell>
          <cell r="CV20" t="b">
            <v>0</v>
          </cell>
        </row>
        <row r="21">
          <cell r="A21">
            <v>19</v>
          </cell>
          <cell r="B21">
            <v>1</v>
          </cell>
          <cell r="G21" t="str">
            <v>Concurrencia en Materia Pecuaria</v>
          </cell>
          <cell r="I21">
            <v>1200000000</v>
          </cell>
          <cell r="J21">
            <v>1200000000</v>
          </cell>
          <cell r="K21">
            <v>0</v>
          </cell>
          <cell r="L21">
            <v>0</v>
          </cell>
          <cell r="M21">
            <v>0</v>
          </cell>
          <cell r="N21">
            <v>1200000000</v>
          </cell>
          <cell r="O21">
            <v>3271781888</v>
          </cell>
          <cell r="P21">
            <v>0</v>
          </cell>
          <cell r="Q21">
            <v>0</v>
          </cell>
          <cell r="R21">
            <v>0</v>
          </cell>
          <cell r="S21">
            <v>1200000000</v>
          </cell>
          <cell r="T21">
            <v>3271781888</v>
          </cell>
          <cell r="U21">
            <v>1787635936.73</v>
          </cell>
          <cell r="V21">
            <v>321450000</v>
          </cell>
          <cell r="W21">
            <v>1140152998.78</v>
          </cell>
          <cell r="BV21">
            <v>0</v>
          </cell>
          <cell r="BZ21">
            <v>0</v>
          </cell>
          <cell r="CE21" t="str">
            <v>2.4.8.8.14</v>
          </cell>
          <cell r="CO21">
            <v>14</v>
          </cell>
          <cell r="CP21" t="str">
            <v>14 Concurrencia en Materia Pecuaria</v>
          </cell>
          <cell r="CS21">
            <v>8</v>
          </cell>
          <cell r="CT21" t="str">
            <v>P</v>
          </cell>
          <cell r="CV21" t="b">
            <v>0</v>
          </cell>
        </row>
        <row r="22">
          <cell r="A22">
            <v>20</v>
          </cell>
          <cell r="B22">
            <v>1</v>
          </cell>
          <cell r="G22" t="str">
            <v>Concurrencia en Materia Pesquera</v>
          </cell>
          <cell r="I22">
            <v>271781888</v>
          </cell>
          <cell r="J22">
            <v>271781888</v>
          </cell>
          <cell r="K22">
            <v>0</v>
          </cell>
          <cell r="L22">
            <v>0</v>
          </cell>
          <cell r="M22">
            <v>0</v>
          </cell>
          <cell r="N22">
            <v>271781888</v>
          </cell>
          <cell r="O22">
            <v>0</v>
          </cell>
          <cell r="P22">
            <v>0</v>
          </cell>
          <cell r="Q22">
            <v>0</v>
          </cell>
          <cell r="R22">
            <v>0</v>
          </cell>
          <cell r="S22">
            <v>271781888</v>
          </cell>
          <cell r="T22">
            <v>0</v>
          </cell>
          <cell r="U22">
            <v>0</v>
          </cell>
          <cell r="V22">
            <v>0</v>
          </cell>
          <cell r="W22">
            <v>0</v>
          </cell>
          <cell r="BV22">
            <v>0</v>
          </cell>
          <cell r="BZ22">
            <v>0</v>
          </cell>
          <cell r="CE22" t="str">
            <v>2.4.8.8.15</v>
          </cell>
          <cell r="CO22">
            <v>15</v>
          </cell>
          <cell r="CP22" t="str">
            <v>15 Concurrencia en Materia Pesquera</v>
          </cell>
          <cell r="CS22">
            <v>8</v>
          </cell>
          <cell r="CT22" t="str">
            <v>P</v>
          </cell>
          <cell r="CV22" t="b">
            <v>0</v>
          </cell>
        </row>
        <row r="23">
          <cell r="A23">
            <v>21</v>
          </cell>
          <cell r="B23">
            <v>1</v>
          </cell>
          <cell r="F23" t="str">
            <v>Programa de Fomento a la Agricultura</v>
          </cell>
          <cell r="I23">
            <v>22259559445</v>
          </cell>
          <cell r="J23">
            <v>22259559444.999996</v>
          </cell>
          <cell r="K23">
            <v>252191189</v>
          </cell>
          <cell r="L23">
            <v>0</v>
          </cell>
          <cell r="M23">
            <v>252191189</v>
          </cell>
          <cell r="N23">
            <v>22259559445</v>
          </cell>
          <cell r="O23">
            <v>21749559444.999996</v>
          </cell>
          <cell r="P23">
            <v>1644551609.9400001</v>
          </cell>
          <cell r="Q23">
            <v>1597718631.8600001</v>
          </cell>
          <cell r="R23">
            <v>28706978.079999998</v>
          </cell>
          <cell r="S23">
            <v>22259559445</v>
          </cell>
          <cell r="T23">
            <v>21780944522.199997</v>
          </cell>
          <cell r="U23">
            <v>4000269680.5</v>
          </cell>
          <cell r="V23">
            <v>3936054467.29</v>
          </cell>
          <cell r="W23">
            <v>51020213.210000001</v>
          </cell>
          <cell r="BV23">
            <v>-650000000</v>
          </cell>
          <cell r="BZ23">
            <v>-650000000</v>
          </cell>
          <cell r="CD23" t="str">
            <v>2.4.8.9</v>
          </cell>
          <cell r="CM23">
            <v>9</v>
          </cell>
          <cell r="CN23" t="str">
            <v>9 Programa de Fomento a la Agricultura</v>
          </cell>
          <cell r="CS23">
            <v>8</v>
          </cell>
          <cell r="CT23" t="str">
            <v>P</v>
          </cell>
          <cell r="CV23" t="b">
            <v>0</v>
          </cell>
        </row>
        <row r="24">
          <cell r="A24">
            <v>22</v>
          </cell>
          <cell r="B24">
            <v>1</v>
          </cell>
          <cell r="G24" t="str">
            <v>Tecnificación del Riego</v>
          </cell>
          <cell r="I24">
            <v>2300000000</v>
          </cell>
          <cell r="J24">
            <v>2300000000</v>
          </cell>
          <cell r="K24">
            <v>0</v>
          </cell>
          <cell r="L24">
            <v>0</v>
          </cell>
          <cell r="M24">
            <v>0</v>
          </cell>
          <cell r="N24">
            <v>2300000000</v>
          </cell>
          <cell r="O24">
            <v>2110000000</v>
          </cell>
          <cell r="P24">
            <v>0</v>
          </cell>
          <cell r="Q24">
            <v>0</v>
          </cell>
          <cell r="R24">
            <v>0</v>
          </cell>
          <cell r="S24">
            <v>2300000000</v>
          </cell>
          <cell r="T24">
            <v>2110000000</v>
          </cell>
          <cell r="U24">
            <v>0</v>
          </cell>
          <cell r="V24">
            <v>0</v>
          </cell>
          <cell r="W24">
            <v>0</v>
          </cell>
          <cell r="BV24">
            <v>-190000000</v>
          </cell>
          <cell r="BZ24">
            <v>-190000000</v>
          </cell>
          <cell r="CE24" t="str">
            <v>2.4.8.9.3</v>
          </cell>
          <cell r="CO24">
            <v>3</v>
          </cell>
          <cell r="CP24" t="str">
            <v>3 Tecnificación del Riego</v>
          </cell>
          <cell r="CS24">
            <v>8</v>
          </cell>
          <cell r="CT24" t="str">
            <v>P</v>
          </cell>
          <cell r="CV24" t="b">
            <v>0</v>
          </cell>
        </row>
        <row r="25">
          <cell r="A25">
            <v>23</v>
          </cell>
          <cell r="B25">
            <v>1</v>
          </cell>
          <cell r="G25" t="str">
            <v>Agroproducción</v>
          </cell>
          <cell r="I25">
            <v>900000000</v>
          </cell>
          <cell r="J25">
            <v>900000000</v>
          </cell>
          <cell r="K25">
            <v>0</v>
          </cell>
          <cell r="L25">
            <v>0</v>
          </cell>
          <cell r="M25">
            <v>0</v>
          </cell>
          <cell r="N25">
            <v>900000000</v>
          </cell>
          <cell r="O25">
            <v>1665408000</v>
          </cell>
          <cell r="P25">
            <v>870480000</v>
          </cell>
          <cell r="Q25">
            <v>870480000</v>
          </cell>
          <cell r="R25">
            <v>0</v>
          </cell>
          <cell r="S25">
            <v>900000000</v>
          </cell>
          <cell r="T25">
            <v>1707168000</v>
          </cell>
          <cell r="U25">
            <v>1293000713.78</v>
          </cell>
          <cell r="V25">
            <v>1254240000</v>
          </cell>
          <cell r="W25">
            <v>36660713.780000001</v>
          </cell>
          <cell r="BV25">
            <v>-4592000</v>
          </cell>
          <cell r="BZ25">
            <v>-4592000</v>
          </cell>
          <cell r="CE25" t="str">
            <v>2.4.8.9.21</v>
          </cell>
          <cell r="CO25">
            <v>21</v>
          </cell>
          <cell r="CP25" t="str">
            <v>21 Agroproducción</v>
          </cell>
          <cell r="CS25">
            <v>8</v>
          </cell>
          <cell r="CT25" t="str">
            <v>P</v>
          </cell>
          <cell r="CV25" t="b">
            <v>0</v>
          </cell>
        </row>
        <row r="26">
          <cell r="A26">
            <v>24</v>
          </cell>
          <cell r="B26">
            <v>1</v>
          </cell>
          <cell r="G26" t="str">
            <v>PROAGRO Insumos</v>
          </cell>
          <cell r="I26">
            <v>5888559445</v>
          </cell>
          <cell r="J26">
            <v>12609559445</v>
          </cell>
          <cell r="K26">
            <v>252191189</v>
          </cell>
          <cell r="L26">
            <v>0</v>
          </cell>
          <cell r="M26">
            <v>252191189</v>
          </cell>
          <cell r="N26">
            <v>5888559445</v>
          </cell>
          <cell r="O26">
            <v>12009559445</v>
          </cell>
          <cell r="P26">
            <v>755945609.94000006</v>
          </cell>
          <cell r="Q26">
            <v>727238631.86000001</v>
          </cell>
          <cell r="R26">
            <v>28706978.079999998</v>
          </cell>
          <cell r="S26">
            <v>5888559445</v>
          </cell>
          <cell r="T26">
            <v>11999184522.199999</v>
          </cell>
          <cell r="U26">
            <v>1977614612.95</v>
          </cell>
          <cell r="V26">
            <v>1963967396.5200002</v>
          </cell>
          <cell r="W26">
            <v>13647216.43</v>
          </cell>
          <cell r="BV26">
            <v>0</v>
          </cell>
          <cell r="BZ26">
            <v>0</v>
          </cell>
          <cell r="CE26" t="str">
            <v>2.4.8.9.17</v>
          </cell>
          <cell r="CO26">
            <v>17</v>
          </cell>
          <cell r="CP26" t="str">
            <v>17 PROAGRO Insumos</v>
          </cell>
          <cell r="CS26">
            <v>8</v>
          </cell>
          <cell r="CT26" t="str">
            <v>P</v>
          </cell>
          <cell r="CV26" t="b">
            <v>0</v>
          </cell>
        </row>
        <row r="27">
          <cell r="A27">
            <v>25</v>
          </cell>
          <cell r="B27">
            <v>1</v>
          </cell>
          <cell r="G27" t="str">
            <v>Producción Integral</v>
          </cell>
          <cell r="I27">
            <v>1700000000</v>
          </cell>
          <cell r="J27">
            <v>1700000000</v>
          </cell>
          <cell r="K27">
            <v>0</v>
          </cell>
          <cell r="L27">
            <v>0</v>
          </cell>
          <cell r="M27">
            <v>0</v>
          </cell>
          <cell r="N27">
            <v>1700000000</v>
          </cell>
          <cell r="O27">
            <v>1694592000</v>
          </cell>
          <cell r="P27">
            <v>0</v>
          </cell>
          <cell r="Q27">
            <v>0</v>
          </cell>
          <cell r="R27">
            <v>0</v>
          </cell>
          <cell r="S27">
            <v>1700000000</v>
          </cell>
          <cell r="T27">
            <v>1694592000</v>
          </cell>
          <cell r="U27">
            <v>3256847</v>
          </cell>
          <cell r="V27">
            <v>1424564</v>
          </cell>
          <cell r="W27">
            <v>712283</v>
          </cell>
          <cell r="BV27">
            <v>-5408000</v>
          </cell>
          <cell r="BZ27">
            <v>-5408000</v>
          </cell>
          <cell r="CE27" t="str">
            <v>2.4.8.9.19</v>
          </cell>
          <cell r="CO27">
            <v>19</v>
          </cell>
          <cell r="CP27" t="str">
            <v>19 Producción Integral</v>
          </cell>
          <cell r="CS27">
            <v>8</v>
          </cell>
          <cell r="CT27" t="str">
            <v>P</v>
          </cell>
          <cell r="CV27" t="b">
            <v>0</v>
          </cell>
        </row>
        <row r="28">
          <cell r="A28">
            <v>26</v>
          </cell>
          <cell r="B28">
            <v>1</v>
          </cell>
          <cell r="G28" t="str">
            <v>Innovación Agroalimentaria</v>
          </cell>
          <cell r="I28">
            <v>3250000000</v>
          </cell>
          <cell r="J28">
            <v>3250000000</v>
          </cell>
          <cell r="K28">
            <v>0</v>
          </cell>
          <cell r="L28">
            <v>0</v>
          </cell>
          <cell r="M28">
            <v>0</v>
          </cell>
          <cell r="N28">
            <v>3250000000</v>
          </cell>
          <cell r="O28">
            <v>3070000000</v>
          </cell>
          <cell r="P28">
            <v>12402000</v>
          </cell>
          <cell r="Q28">
            <v>0</v>
          </cell>
          <cell r="R28">
            <v>0</v>
          </cell>
          <cell r="S28">
            <v>3250000000</v>
          </cell>
          <cell r="T28">
            <v>3070000000</v>
          </cell>
          <cell r="U28">
            <v>717774045.95000005</v>
          </cell>
          <cell r="V28">
            <v>710949045.95000005</v>
          </cell>
          <cell r="W28">
            <v>0</v>
          </cell>
          <cell r="BV28">
            <v>-150000000</v>
          </cell>
          <cell r="BZ28">
            <v>-150000000</v>
          </cell>
          <cell r="CE28" t="str">
            <v>2.4.8.9.18</v>
          </cell>
          <cell r="CO28">
            <v>18</v>
          </cell>
          <cell r="CP28" t="str">
            <v>18 Innovación Agroalimentaria</v>
          </cell>
          <cell r="CS28">
            <v>8</v>
          </cell>
          <cell r="CT28" t="str">
            <v>P</v>
          </cell>
          <cell r="CV28" t="b">
            <v>0</v>
          </cell>
        </row>
        <row r="29">
          <cell r="A29">
            <v>27</v>
          </cell>
          <cell r="B29">
            <v>1</v>
          </cell>
          <cell r="G29" t="str">
            <v>PROAGRO Cultivos Básicos y Estratégicos</v>
          </cell>
          <cell r="I29">
            <v>6721000000</v>
          </cell>
          <cell r="J29">
            <v>0</v>
          </cell>
          <cell r="K29">
            <v>0</v>
          </cell>
          <cell r="L29">
            <v>0</v>
          </cell>
          <cell r="M29">
            <v>0</v>
          </cell>
          <cell r="N29">
            <v>6721000000</v>
          </cell>
          <cell r="O29">
            <v>0</v>
          </cell>
          <cell r="P29">
            <v>0</v>
          </cell>
          <cell r="Q29">
            <v>0</v>
          </cell>
          <cell r="R29">
            <v>0</v>
          </cell>
          <cell r="S29">
            <v>6721000000</v>
          </cell>
          <cell r="T29">
            <v>0</v>
          </cell>
          <cell r="U29">
            <v>0</v>
          </cell>
          <cell r="V29">
            <v>0</v>
          </cell>
          <cell r="W29">
            <v>0</v>
          </cell>
          <cell r="BV29">
            <v>0</v>
          </cell>
          <cell r="BZ29">
            <v>0</v>
          </cell>
          <cell r="CE29" t="str">
            <v>2.4.8.9.16</v>
          </cell>
          <cell r="CO29">
            <v>16</v>
          </cell>
          <cell r="CP29" t="str">
            <v>16 PROAGRO Cultivos Básicos y Estratégicos</v>
          </cell>
          <cell r="CS29">
            <v>8</v>
          </cell>
          <cell r="CT29" t="str">
            <v>P</v>
          </cell>
          <cell r="CV29" t="b">
            <v>0</v>
          </cell>
        </row>
        <row r="30">
          <cell r="A30">
            <v>28</v>
          </cell>
          <cell r="B30">
            <v>1</v>
          </cell>
          <cell r="G30" t="str">
            <v>Modernización de Maquinaria y Equipo</v>
          </cell>
          <cell r="I30">
            <v>1500000000</v>
          </cell>
          <cell r="J30">
            <v>1500000000</v>
          </cell>
          <cell r="K30">
            <v>0</v>
          </cell>
          <cell r="L30">
            <v>0</v>
          </cell>
          <cell r="M30">
            <v>0</v>
          </cell>
          <cell r="N30">
            <v>1500000000</v>
          </cell>
          <cell r="O30">
            <v>1200000000</v>
          </cell>
          <cell r="P30">
            <v>5724000</v>
          </cell>
          <cell r="Q30">
            <v>0</v>
          </cell>
          <cell r="R30">
            <v>0</v>
          </cell>
          <cell r="S30">
            <v>1500000000</v>
          </cell>
          <cell r="T30">
            <v>1200000000</v>
          </cell>
          <cell r="U30">
            <v>8623460.8200000003</v>
          </cell>
          <cell r="V30">
            <v>5473460.8200000003</v>
          </cell>
          <cell r="W30">
            <v>0</v>
          </cell>
          <cell r="BV30">
            <v>-300000000</v>
          </cell>
          <cell r="BZ30">
            <v>-300000000</v>
          </cell>
          <cell r="CE30" t="str">
            <v>2.4.8.9.20</v>
          </cell>
          <cell r="CO30">
            <v>20</v>
          </cell>
          <cell r="CP30" t="str">
            <v>20 Modernización de Maquinaria y Equipo</v>
          </cell>
          <cell r="CS30">
            <v>8</v>
          </cell>
          <cell r="CT30" t="str">
            <v>P</v>
          </cell>
          <cell r="CV30" t="b">
            <v>0</v>
          </cell>
        </row>
        <row r="31">
          <cell r="A31">
            <v>29</v>
          </cell>
          <cell r="B31">
            <v>1</v>
          </cell>
          <cell r="F31" t="str">
            <v>Programa de Fomento a la Productividad Pesquera y Acuícola</v>
          </cell>
          <cell r="I31">
            <v>1985507240</v>
          </cell>
          <cell r="J31">
            <v>1976007240</v>
          </cell>
          <cell r="K31">
            <v>0</v>
          </cell>
          <cell r="L31">
            <v>0</v>
          </cell>
          <cell r="M31">
            <v>0</v>
          </cell>
          <cell r="N31">
            <v>1985507240</v>
          </cell>
          <cell r="O31">
            <v>1972377349.1900001</v>
          </cell>
          <cell r="P31">
            <v>20217273.879999999</v>
          </cell>
          <cell r="Q31">
            <v>20217273.879999999</v>
          </cell>
          <cell r="R31">
            <v>0</v>
          </cell>
          <cell r="S31">
            <v>1985507240</v>
          </cell>
          <cell r="T31">
            <v>1963887160.04</v>
          </cell>
          <cell r="U31">
            <v>53124518.280000001</v>
          </cell>
          <cell r="V31">
            <v>47817097.840000004</v>
          </cell>
          <cell r="W31">
            <v>0</v>
          </cell>
          <cell r="BV31">
            <v>0</v>
          </cell>
          <cell r="BZ31">
            <v>0</v>
          </cell>
          <cell r="CD31" t="str">
            <v>2.4.8.7</v>
          </cell>
          <cell r="CM31">
            <v>7</v>
          </cell>
          <cell r="CN31" t="str">
            <v>7 Programa de Fomento a la Productividad Pesquera y Acuícola</v>
          </cell>
          <cell r="CS31">
            <v>8</v>
          </cell>
          <cell r="CT31" t="str">
            <v>P</v>
          </cell>
          <cell r="CV31" t="b">
            <v>0</v>
          </cell>
        </row>
        <row r="32">
          <cell r="A32">
            <v>30</v>
          </cell>
          <cell r="B32">
            <v>1</v>
          </cell>
          <cell r="G32" t="str">
            <v>Impulso a la Capitalización</v>
          </cell>
          <cell r="I32">
            <v>1895507240</v>
          </cell>
          <cell r="J32">
            <v>1886007240</v>
          </cell>
          <cell r="K32">
            <v>0</v>
          </cell>
          <cell r="L32">
            <v>0</v>
          </cell>
          <cell r="M32">
            <v>0</v>
          </cell>
          <cell r="N32">
            <v>1895507240</v>
          </cell>
          <cell r="O32">
            <v>1882377349.1900001</v>
          </cell>
          <cell r="P32">
            <v>20217273.879999999</v>
          </cell>
          <cell r="Q32">
            <v>20217273.879999999</v>
          </cell>
          <cell r="R32">
            <v>0</v>
          </cell>
          <cell r="S32">
            <v>1895507240</v>
          </cell>
          <cell r="T32">
            <v>1873887160.04</v>
          </cell>
          <cell r="U32">
            <v>53124518.280000001</v>
          </cell>
          <cell r="V32">
            <v>47817097.840000004</v>
          </cell>
          <cell r="W32">
            <v>0</v>
          </cell>
          <cell r="BV32">
            <v>0</v>
          </cell>
          <cell r="BZ32">
            <v>0</v>
          </cell>
          <cell r="CE32" t="str">
            <v>2.4.8.7.4</v>
          </cell>
          <cell r="CO32">
            <v>4</v>
          </cell>
          <cell r="CP32" t="str">
            <v>4 Impulso a la Capitalización</v>
          </cell>
          <cell r="CS32">
            <v>8</v>
          </cell>
          <cell r="CT32" t="str">
            <v>P</v>
          </cell>
          <cell r="CV32" t="b">
            <v>0</v>
          </cell>
        </row>
        <row r="33">
          <cell r="A33">
            <v>31</v>
          </cell>
          <cell r="B33">
            <v>1</v>
          </cell>
          <cell r="G33" t="str">
            <v>Innovación y Tecnología Pesquera</v>
          </cell>
          <cell r="I33">
            <v>90000000</v>
          </cell>
          <cell r="J33">
            <v>90000000</v>
          </cell>
          <cell r="K33">
            <v>0</v>
          </cell>
          <cell r="L33">
            <v>0</v>
          </cell>
          <cell r="M33">
            <v>0</v>
          </cell>
          <cell r="N33">
            <v>90000000</v>
          </cell>
          <cell r="O33">
            <v>90000000</v>
          </cell>
          <cell r="P33">
            <v>0</v>
          </cell>
          <cell r="Q33">
            <v>0</v>
          </cell>
          <cell r="R33">
            <v>0</v>
          </cell>
          <cell r="S33">
            <v>90000000</v>
          </cell>
          <cell r="T33">
            <v>90000000</v>
          </cell>
          <cell r="U33">
            <v>0</v>
          </cell>
          <cell r="V33">
            <v>0</v>
          </cell>
          <cell r="W33">
            <v>0</v>
          </cell>
          <cell r="BV33">
            <v>0</v>
          </cell>
          <cell r="BZ33">
            <v>0</v>
          </cell>
          <cell r="CE33" t="str">
            <v>2.4.8.7.33</v>
          </cell>
          <cell r="CO33">
            <v>33</v>
          </cell>
          <cell r="CP33" t="str">
            <v>33 Innovación y Tecnología Pesquera</v>
          </cell>
          <cell r="CS33">
            <v>8</v>
          </cell>
          <cell r="CT33" t="str">
            <v>P</v>
          </cell>
          <cell r="CV33" t="b">
            <v>0</v>
          </cell>
        </row>
        <row r="34">
          <cell r="A34">
            <v>32</v>
          </cell>
          <cell r="B34">
            <v>1</v>
          </cell>
          <cell r="F34" t="str">
            <v>Programa de Fomento Ganadero</v>
          </cell>
          <cell r="I34">
            <v>670000000</v>
          </cell>
          <cell r="J34">
            <v>713220487.13</v>
          </cell>
          <cell r="K34">
            <v>43220487.130000003</v>
          </cell>
          <cell r="L34">
            <v>0</v>
          </cell>
          <cell r="M34">
            <v>0</v>
          </cell>
          <cell r="N34">
            <v>670000000</v>
          </cell>
          <cell r="O34">
            <v>715211246.07999992</v>
          </cell>
          <cell r="P34">
            <v>62314711.729999997</v>
          </cell>
          <cell r="Q34">
            <v>60444711.729999997</v>
          </cell>
          <cell r="R34">
            <v>0</v>
          </cell>
          <cell r="S34">
            <v>670000000</v>
          </cell>
          <cell r="T34">
            <v>670000000</v>
          </cell>
          <cell r="U34">
            <v>60439886.829999998</v>
          </cell>
          <cell r="V34">
            <v>60439886.829999998</v>
          </cell>
          <cell r="W34">
            <v>0</v>
          </cell>
          <cell r="BV34">
            <v>0</v>
          </cell>
          <cell r="BZ34">
            <v>0</v>
          </cell>
          <cell r="CD34" t="str">
            <v>2.4.8.10</v>
          </cell>
          <cell r="CM34">
            <v>10</v>
          </cell>
          <cell r="CN34" t="str">
            <v>10 Programa de Fomento Ganadero</v>
          </cell>
          <cell r="CS34">
            <v>8</v>
          </cell>
          <cell r="CT34" t="str">
            <v>P</v>
          </cell>
          <cell r="CV34" t="b">
            <v>0</v>
          </cell>
        </row>
        <row r="35">
          <cell r="A35">
            <v>33</v>
          </cell>
          <cell r="B35">
            <v>1</v>
          </cell>
          <cell r="G35" t="str">
            <v>Perforación de Pozos Pecuarios</v>
          </cell>
          <cell r="I35">
            <v>170000000</v>
          </cell>
          <cell r="J35">
            <v>173370000</v>
          </cell>
          <cell r="K35">
            <v>3370000</v>
          </cell>
          <cell r="L35">
            <v>0</v>
          </cell>
          <cell r="M35">
            <v>0</v>
          </cell>
          <cell r="N35">
            <v>170000000</v>
          </cell>
          <cell r="O35">
            <v>173490758.94999999</v>
          </cell>
          <cell r="P35">
            <v>3020000</v>
          </cell>
          <cell r="Q35">
            <v>3020000</v>
          </cell>
          <cell r="R35">
            <v>0</v>
          </cell>
          <cell r="S35">
            <v>170000000</v>
          </cell>
          <cell r="T35">
            <v>170000000</v>
          </cell>
          <cell r="U35">
            <v>4107175.1</v>
          </cell>
          <cell r="V35">
            <v>4107175.1</v>
          </cell>
          <cell r="W35">
            <v>0</v>
          </cell>
          <cell r="BV35">
            <v>0</v>
          </cell>
          <cell r="BZ35">
            <v>0</v>
          </cell>
          <cell r="CE35" t="str">
            <v>2.4.8.10.5</v>
          </cell>
          <cell r="CO35">
            <v>5</v>
          </cell>
          <cell r="CP35" t="str">
            <v>5 Perforación de Pozos Pecuarios</v>
          </cell>
          <cell r="CS35">
            <v>8</v>
          </cell>
          <cell r="CT35" t="str">
            <v>P</v>
          </cell>
          <cell r="CV35" t="b">
            <v>0</v>
          </cell>
        </row>
        <row r="36">
          <cell r="A36">
            <v>34</v>
          </cell>
          <cell r="B36">
            <v>1</v>
          </cell>
          <cell r="G36" t="str">
            <v>Investigación y Transferencia de Tecnología Pecuaria</v>
          </cell>
          <cell r="I36">
            <v>300000000</v>
          </cell>
          <cell r="J36">
            <v>300000000</v>
          </cell>
          <cell r="K36">
            <v>0</v>
          </cell>
          <cell r="L36">
            <v>0</v>
          </cell>
          <cell r="M36">
            <v>0</v>
          </cell>
          <cell r="N36">
            <v>300000000</v>
          </cell>
          <cell r="O36">
            <v>300000000</v>
          </cell>
          <cell r="P36">
            <v>0</v>
          </cell>
          <cell r="Q36">
            <v>0</v>
          </cell>
          <cell r="R36">
            <v>0</v>
          </cell>
          <cell r="S36">
            <v>300000000</v>
          </cell>
          <cell r="T36">
            <v>300000000</v>
          </cell>
          <cell r="U36">
            <v>0</v>
          </cell>
          <cell r="V36">
            <v>0</v>
          </cell>
          <cell r="W36">
            <v>0</v>
          </cell>
          <cell r="BV36">
            <v>0</v>
          </cell>
          <cell r="BZ36">
            <v>0</v>
          </cell>
          <cell r="CE36" t="str">
            <v>2.4.8.10.34</v>
          </cell>
          <cell r="CO36">
            <v>34</v>
          </cell>
          <cell r="CP36" t="str">
            <v>34 Investigación y Transferencia de Tecnología Pecuaria</v>
          </cell>
          <cell r="CS36">
            <v>8</v>
          </cell>
          <cell r="CT36" t="str">
            <v>P</v>
          </cell>
          <cell r="CV36" t="b">
            <v>0</v>
          </cell>
        </row>
        <row r="37">
          <cell r="A37">
            <v>35</v>
          </cell>
          <cell r="B37">
            <v>1</v>
          </cell>
          <cell r="G37" t="str">
            <v>Infraestructura, Maquinaria y Equipo Post Productivo Pecuario</v>
          </cell>
          <cell r="I37">
            <v>200000000</v>
          </cell>
          <cell r="J37">
            <v>239850487.13</v>
          </cell>
          <cell r="K37">
            <v>39850487.130000003</v>
          </cell>
          <cell r="L37">
            <v>0</v>
          </cell>
          <cell r="M37">
            <v>0</v>
          </cell>
          <cell r="N37">
            <v>200000000</v>
          </cell>
          <cell r="O37">
            <v>241720487.13</v>
          </cell>
          <cell r="P37">
            <v>59294711.729999997</v>
          </cell>
          <cell r="Q37">
            <v>57424711.729999997</v>
          </cell>
          <cell r="R37">
            <v>0</v>
          </cell>
          <cell r="S37">
            <v>200000000</v>
          </cell>
          <cell r="T37">
            <v>200000000</v>
          </cell>
          <cell r="U37">
            <v>56332711.729999997</v>
          </cell>
          <cell r="V37">
            <v>56332711.729999997</v>
          </cell>
          <cell r="W37">
            <v>0</v>
          </cell>
          <cell r="BV37">
            <v>0</v>
          </cell>
          <cell r="BZ37">
            <v>0</v>
          </cell>
          <cell r="CE37" t="str">
            <v>2.4.8.10.41</v>
          </cell>
          <cell r="CO37">
            <v>41</v>
          </cell>
          <cell r="CP37" t="str">
            <v>41 Infraestructura, Maquinaria y Equipo Post Productivo Pecuario</v>
          </cell>
          <cell r="CS37">
            <v>8</v>
          </cell>
          <cell r="CT37" t="str">
            <v>P</v>
          </cell>
          <cell r="CV37" t="b">
            <v>0</v>
          </cell>
        </row>
        <row r="38">
          <cell r="A38">
            <v>36</v>
          </cell>
          <cell r="B38">
            <v>1</v>
          </cell>
          <cell r="F38" t="str">
            <v>Programa de Productividad y Competitividad Agroalimentaria</v>
          </cell>
          <cell r="I38">
            <v>4908495357</v>
          </cell>
          <cell r="J38">
            <v>4908495357</v>
          </cell>
          <cell r="K38">
            <v>0</v>
          </cell>
          <cell r="L38">
            <v>0</v>
          </cell>
          <cell r="M38">
            <v>0</v>
          </cell>
          <cell r="N38">
            <v>4908495357</v>
          </cell>
          <cell r="O38">
            <v>4658495357</v>
          </cell>
          <cell r="P38">
            <v>2411879071.3299999</v>
          </cell>
          <cell r="Q38">
            <v>238079017.18000001</v>
          </cell>
          <cell r="R38">
            <v>544529370.5</v>
          </cell>
          <cell r="S38">
            <v>4908495357</v>
          </cell>
          <cell r="T38">
            <v>4658495357</v>
          </cell>
          <cell r="U38">
            <v>2314123069.0800004</v>
          </cell>
          <cell r="V38">
            <v>1912792164.79</v>
          </cell>
          <cell r="W38">
            <v>360615950.53999996</v>
          </cell>
          <cell r="BV38">
            <v>-250000000</v>
          </cell>
          <cell r="BZ38">
            <v>-250000000</v>
          </cell>
          <cell r="CD38" t="str">
            <v>2.4.8.11</v>
          </cell>
          <cell r="CM38">
            <v>11</v>
          </cell>
          <cell r="CN38" t="str">
            <v>11 Programa de Productividad y Competitividad Agroalimentaria</v>
          </cell>
          <cell r="CS38">
            <v>8</v>
          </cell>
          <cell r="CT38" t="str">
            <v>P</v>
          </cell>
          <cell r="CV38" t="b">
            <v>0</v>
          </cell>
        </row>
        <row r="39">
          <cell r="A39">
            <v>37</v>
          </cell>
          <cell r="B39">
            <v>1</v>
          </cell>
          <cell r="G39" t="str">
            <v>Acceso al Financiamiento en Apoyo Pecuario</v>
          </cell>
          <cell r="I39">
            <v>650000000</v>
          </cell>
          <cell r="J39">
            <v>650000000</v>
          </cell>
          <cell r="K39">
            <v>0</v>
          </cell>
          <cell r="L39">
            <v>0</v>
          </cell>
          <cell r="M39">
            <v>0</v>
          </cell>
          <cell r="N39">
            <v>650000000</v>
          </cell>
          <cell r="O39">
            <v>650000000</v>
          </cell>
          <cell r="P39">
            <v>637602949</v>
          </cell>
          <cell r="Q39">
            <v>0</v>
          </cell>
          <cell r="R39">
            <v>0</v>
          </cell>
          <cell r="S39">
            <v>650000000</v>
          </cell>
          <cell r="T39">
            <v>650000000</v>
          </cell>
          <cell r="U39">
            <v>307802204.47999996</v>
          </cell>
          <cell r="V39">
            <v>303303047.17000002</v>
          </cell>
          <cell r="W39">
            <v>0</v>
          </cell>
          <cell r="BV39">
            <v>0</v>
          </cell>
          <cell r="BZ39">
            <v>0</v>
          </cell>
          <cell r="CE39" t="str">
            <v>2.4.8.11.22</v>
          </cell>
          <cell r="CO39">
            <v>22</v>
          </cell>
          <cell r="CP39" t="str">
            <v>22 Acceso al Financiamiento en Apoyo Pecuario</v>
          </cell>
          <cell r="CS39">
            <v>8</v>
          </cell>
          <cell r="CT39" t="str">
            <v>P</v>
          </cell>
          <cell r="CV39" t="b">
            <v>0</v>
          </cell>
        </row>
        <row r="40">
          <cell r="A40">
            <v>38</v>
          </cell>
          <cell r="B40">
            <v>1</v>
          </cell>
          <cell r="G40" t="str">
            <v>Acceso al Financiamiento en Apoyo a la Agricultura</v>
          </cell>
          <cell r="I40">
            <v>752100000</v>
          </cell>
          <cell r="J40">
            <v>752100000</v>
          </cell>
          <cell r="K40">
            <v>0</v>
          </cell>
          <cell r="L40">
            <v>0</v>
          </cell>
          <cell r="M40">
            <v>0</v>
          </cell>
          <cell r="N40">
            <v>752100000</v>
          </cell>
          <cell r="O40">
            <v>752100000</v>
          </cell>
          <cell r="P40">
            <v>504451559.5</v>
          </cell>
          <cell r="Q40">
            <v>0</v>
          </cell>
          <cell r="R40">
            <v>0</v>
          </cell>
          <cell r="S40">
            <v>752100000</v>
          </cell>
          <cell r="T40">
            <v>752100000</v>
          </cell>
          <cell r="U40">
            <v>352632034.86000001</v>
          </cell>
          <cell r="V40">
            <v>235700393.96000001</v>
          </cell>
          <cell r="W40">
            <v>115279442.37</v>
          </cell>
          <cell r="BV40">
            <v>0</v>
          </cell>
          <cell r="BZ40">
            <v>0</v>
          </cell>
          <cell r="CE40" t="str">
            <v>2.4.8.11.23</v>
          </cell>
          <cell r="CO40">
            <v>23</v>
          </cell>
          <cell r="CP40" t="str">
            <v>23 Acceso al Financiamiento en Apoyo a la Agricultura</v>
          </cell>
          <cell r="CS40">
            <v>8</v>
          </cell>
          <cell r="CT40" t="str">
            <v>P</v>
          </cell>
          <cell r="CV40" t="b">
            <v>0</v>
          </cell>
        </row>
        <row r="41">
          <cell r="A41">
            <v>39</v>
          </cell>
          <cell r="B41">
            <v>1</v>
          </cell>
          <cell r="G41" t="str">
            <v>Acceso al Financiamiento en Apoyo a la Pesca</v>
          </cell>
          <cell r="I41">
            <v>200000000</v>
          </cell>
          <cell r="J41">
            <v>200000000</v>
          </cell>
          <cell r="K41">
            <v>0</v>
          </cell>
          <cell r="L41">
            <v>0</v>
          </cell>
          <cell r="M41">
            <v>0</v>
          </cell>
          <cell r="N41">
            <v>200000000</v>
          </cell>
          <cell r="O41">
            <v>200000000</v>
          </cell>
          <cell r="P41">
            <v>193440000</v>
          </cell>
          <cell r="Q41">
            <v>0</v>
          </cell>
          <cell r="R41">
            <v>0</v>
          </cell>
          <cell r="S41">
            <v>200000000</v>
          </cell>
          <cell r="T41">
            <v>200000000</v>
          </cell>
          <cell r="U41">
            <v>94627486.349999994</v>
          </cell>
          <cell r="V41">
            <v>93348130.280000001</v>
          </cell>
          <cell r="W41">
            <v>0</v>
          </cell>
          <cell r="BV41">
            <v>0</v>
          </cell>
          <cell r="BZ41">
            <v>0</v>
          </cell>
          <cell r="CE41" t="str">
            <v>2.4.8.11.24</v>
          </cell>
          <cell r="CO41">
            <v>24</v>
          </cell>
          <cell r="CP41" t="str">
            <v>24 Acceso al Financiamiento en Apoyo a la Pesca</v>
          </cell>
          <cell r="CS41">
            <v>8</v>
          </cell>
          <cell r="CT41" t="str">
            <v>P</v>
          </cell>
          <cell r="CV41" t="b">
            <v>0</v>
          </cell>
        </row>
        <row r="42">
          <cell r="A42">
            <v>40</v>
          </cell>
          <cell r="B42">
            <v>1</v>
          </cell>
          <cell r="G42" t="str">
            <v>Certificación para la Normalización Agroalimentaria</v>
          </cell>
          <cell r="I42">
            <v>47300000</v>
          </cell>
          <cell r="J42">
            <v>47300000</v>
          </cell>
          <cell r="K42">
            <v>0</v>
          </cell>
          <cell r="L42">
            <v>0</v>
          </cell>
          <cell r="M42">
            <v>0</v>
          </cell>
          <cell r="N42">
            <v>47300000</v>
          </cell>
          <cell r="O42">
            <v>47300000</v>
          </cell>
          <cell r="P42">
            <v>5087987.6100000003</v>
          </cell>
          <cell r="Q42">
            <v>0</v>
          </cell>
          <cell r="R42">
            <v>0</v>
          </cell>
          <cell r="S42">
            <v>47300000</v>
          </cell>
          <cell r="T42">
            <v>47300000</v>
          </cell>
          <cell r="U42">
            <v>24051460.66</v>
          </cell>
          <cell r="V42">
            <v>813560</v>
          </cell>
          <cell r="W42">
            <v>22991472.25</v>
          </cell>
          <cell r="BV42">
            <v>0</v>
          </cell>
          <cell r="BZ42">
            <v>0</v>
          </cell>
          <cell r="CE42" t="str">
            <v>2.4.8.11.6</v>
          </cell>
          <cell r="CO42">
            <v>6</v>
          </cell>
          <cell r="CP42" t="str">
            <v>6 Certificación para la Normalización Agroalimentaria</v>
          </cell>
          <cell r="CS42">
            <v>8</v>
          </cell>
          <cell r="CT42" t="str">
            <v>P</v>
          </cell>
          <cell r="CV42" t="b">
            <v>0</v>
          </cell>
        </row>
        <row r="43">
          <cell r="A43">
            <v>41</v>
          </cell>
          <cell r="B43">
            <v>1</v>
          </cell>
          <cell r="G43" t="str">
            <v>Desarrollo Productivo Sur Sureste</v>
          </cell>
          <cell r="I43">
            <v>1250000000</v>
          </cell>
          <cell r="J43">
            <v>1250000000</v>
          </cell>
          <cell r="K43">
            <v>0</v>
          </cell>
          <cell r="L43">
            <v>0</v>
          </cell>
          <cell r="M43">
            <v>0</v>
          </cell>
          <cell r="N43">
            <v>1250000000</v>
          </cell>
          <cell r="O43">
            <v>1000000000</v>
          </cell>
          <cell r="P43">
            <v>557891177</v>
          </cell>
          <cell r="Q43">
            <v>238079017.18000001</v>
          </cell>
          <cell r="R43">
            <v>312500000</v>
          </cell>
          <cell r="S43">
            <v>1250000000</v>
          </cell>
          <cell r="T43">
            <v>1300000000</v>
          </cell>
          <cell r="U43">
            <v>1087901079.8299999</v>
          </cell>
          <cell r="V43">
            <v>846490131.54999995</v>
          </cell>
          <cell r="W43">
            <v>222345035.91999999</v>
          </cell>
          <cell r="BV43">
            <v>-250000000</v>
          </cell>
          <cell r="BZ43">
            <v>-250000000</v>
          </cell>
          <cell r="CE43" t="str">
            <v>2.4.8.11.7</v>
          </cell>
          <cell r="CO43">
            <v>7</v>
          </cell>
          <cell r="CP43" t="str">
            <v>7 Desarrollo Productivo Sur Sureste</v>
          </cell>
          <cell r="CS43">
            <v>8</v>
          </cell>
          <cell r="CT43" t="str">
            <v>P</v>
          </cell>
          <cell r="CV43" t="b">
            <v>0</v>
          </cell>
        </row>
        <row r="44">
          <cell r="A44">
            <v>42</v>
          </cell>
          <cell r="B44">
            <v>1</v>
          </cell>
          <cell r="G44" t="str">
            <v>Fortalecimiento a la Cadena Productiva</v>
          </cell>
          <cell r="I44">
            <v>291095357</v>
          </cell>
          <cell r="J44">
            <v>291095357</v>
          </cell>
          <cell r="K44">
            <v>0</v>
          </cell>
          <cell r="L44">
            <v>0</v>
          </cell>
          <cell r="M44">
            <v>0</v>
          </cell>
          <cell r="N44">
            <v>291095357</v>
          </cell>
          <cell r="O44">
            <v>291095357</v>
          </cell>
          <cell r="P44">
            <v>290425837.72000003</v>
          </cell>
          <cell r="Q44">
            <v>0</v>
          </cell>
          <cell r="R44">
            <v>190900000</v>
          </cell>
          <cell r="S44">
            <v>291095357</v>
          </cell>
          <cell r="T44">
            <v>291095357</v>
          </cell>
          <cell r="U44">
            <v>193956501.06999999</v>
          </cell>
          <cell r="V44">
            <v>190900000</v>
          </cell>
          <cell r="W44">
            <v>0</v>
          </cell>
          <cell r="BV44">
            <v>0</v>
          </cell>
          <cell r="BZ44">
            <v>0</v>
          </cell>
          <cell r="CE44" t="str">
            <v>2.4.8.11.8</v>
          </cell>
          <cell r="CO44">
            <v>8</v>
          </cell>
          <cell r="CP44" t="str">
            <v>8 Fortalecimiento a la Cadena Productiva</v>
          </cell>
          <cell r="CS44">
            <v>8</v>
          </cell>
          <cell r="CT44" t="str">
            <v>P</v>
          </cell>
          <cell r="CV44" t="b">
            <v>0</v>
          </cell>
        </row>
        <row r="45">
          <cell r="A45">
            <v>43</v>
          </cell>
          <cell r="B45">
            <v>1</v>
          </cell>
          <cell r="G45" t="str">
            <v>Productividad Agroalimentaria</v>
          </cell>
          <cell r="I45">
            <v>1258000000</v>
          </cell>
          <cell r="J45">
            <v>1258000000</v>
          </cell>
          <cell r="K45">
            <v>0</v>
          </cell>
          <cell r="L45">
            <v>0</v>
          </cell>
          <cell r="M45">
            <v>0</v>
          </cell>
          <cell r="N45">
            <v>1258000000</v>
          </cell>
          <cell r="O45">
            <v>1258000000</v>
          </cell>
          <cell r="P45">
            <v>220283160.5</v>
          </cell>
          <cell r="Q45">
            <v>0</v>
          </cell>
          <cell r="R45">
            <v>38432970.5</v>
          </cell>
          <cell r="S45">
            <v>1258000000</v>
          </cell>
          <cell r="T45">
            <v>1058000000</v>
          </cell>
          <cell r="U45">
            <v>237199101.82999998</v>
          </cell>
          <cell r="V45">
            <v>235060501.82999998</v>
          </cell>
          <cell r="W45">
            <v>0</v>
          </cell>
          <cell r="BV45">
            <v>0</v>
          </cell>
          <cell r="BZ45">
            <v>0</v>
          </cell>
          <cell r="CE45" t="str">
            <v>2.4.8.11.10</v>
          </cell>
          <cell r="CO45">
            <v>10</v>
          </cell>
          <cell r="CP45" t="str">
            <v>10 Productividad Agroalimentaria</v>
          </cell>
          <cell r="CS45">
            <v>8</v>
          </cell>
          <cell r="CT45" t="str">
            <v>P</v>
          </cell>
          <cell r="CV45" t="b">
            <v>0</v>
          </cell>
        </row>
        <row r="46">
          <cell r="A46">
            <v>44</v>
          </cell>
          <cell r="B46">
            <v>1</v>
          </cell>
          <cell r="G46" t="str">
            <v>Sistema Nacional de Agroparques</v>
          </cell>
          <cell r="I46">
            <v>460000000</v>
          </cell>
          <cell r="J46">
            <v>460000000</v>
          </cell>
          <cell r="K46">
            <v>0</v>
          </cell>
          <cell r="L46">
            <v>0</v>
          </cell>
          <cell r="M46">
            <v>0</v>
          </cell>
          <cell r="N46">
            <v>460000000</v>
          </cell>
          <cell r="O46">
            <v>460000000</v>
          </cell>
          <cell r="P46">
            <v>2696400</v>
          </cell>
          <cell r="Q46">
            <v>0</v>
          </cell>
          <cell r="R46">
            <v>2696400</v>
          </cell>
          <cell r="S46">
            <v>460000000</v>
          </cell>
          <cell r="T46">
            <v>360000000</v>
          </cell>
          <cell r="U46">
            <v>15953200</v>
          </cell>
          <cell r="V46">
            <v>7176400</v>
          </cell>
          <cell r="W46">
            <v>0</v>
          </cell>
          <cell r="BV46">
            <v>0</v>
          </cell>
          <cell r="BZ46">
            <v>0</v>
          </cell>
          <cell r="CE46" t="str">
            <v>2.4.8.11.11</v>
          </cell>
          <cell r="CO46">
            <v>11</v>
          </cell>
          <cell r="CP46" t="str">
            <v>11 Sistema Nacional de Agroparques</v>
          </cell>
          <cell r="CS46">
            <v>8</v>
          </cell>
          <cell r="CT46" t="str">
            <v>P</v>
          </cell>
          <cell r="CV46" t="b">
            <v>0</v>
          </cell>
        </row>
        <row r="47">
          <cell r="A47">
            <v>45</v>
          </cell>
          <cell r="B47">
            <v>1</v>
          </cell>
          <cell r="F47" t="str">
            <v>Programa de Sanidad e Inocuidad Agroalimentaria</v>
          </cell>
          <cell r="I47">
            <v>4668026649</v>
          </cell>
          <cell r="J47">
            <v>4668026649</v>
          </cell>
          <cell r="K47">
            <v>45439479</v>
          </cell>
          <cell r="L47">
            <v>45439479</v>
          </cell>
          <cell r="M47">
            <v>0</v>
          </cell>
          <cell r="N47">
            <v>4668026649</v>
          </cell>
          <cell r="O47">
            <v>4668026649</v>
          </cell>
          <cell r="P47">
            <v>273095885</v>
          </cell>
          <cell r="Q47">
            <v>273095884.95999998</v>
          </cell>
          <cell r="R47">
            <v>0</v>
          </cell>
          <cell r="S47">
            <v>4668026649</v>
          </cell>
          <cell r="T47">
            <v>4668026649</v>
          </cell>
          <cell r="U47">
            <v>1903847823.3800001</v>
          </cell>
          <cell r="V47">
            <v>337982822.44</v>
          </cell>
          <cell r="W47">
            <v>1565562323.6400001</v>
          </cell>
          <cell r="BV47">
            <v>0</v>
          </cell>
          <cell r="BZ47">
            <v>0</v>
          </cell>
          <cell r="CD47" t="str">
            <v>2.4.8.12</v>
          </cell>
          <cell r="CM47">
            <v>12</v>
          </cell>
          <cell r="CN47" t="str">
            <v>12 Programa de Sanidad e Inocuidad Agroalimentaria</v>
          </cell>
          <cell r="CS47">
            <v>8</v>
          </cell>
          <cell r="CT47" t="str">
            <v>P</v>
          </cell>
          <cell r="CV47" t="b">
            <v>0</v>
          </cell>
        </row>
        <row r="48">
          <cell r="A48">
            <v>46</v>
          </cell>
          <cell r="B48">
            <v>1</v>
          </cell>
          <cell r="G48" t="str">
            <v>Rastros TIF</v>
          </cell>
          <cell r="I48">
            <v>400000000</v>
          </cell>
          <cell r="J48">
            <v>400000000</v>
          </cell>
          <cell r="K48">
            <v>0</v>
          </cell>
          <cell r="L48">
            <v>0</v>
          </cell>
          <cell r="M48">
            <v>0</v>
          </cell>
          <cell r="N48">
            <v>400000000</v>
          </cell>
          <cell r="O48">
            <v>400000000</v>
          </cell>
          <cell r="P48">
            <v>0</v>
          </cell>
          <cell r="Q48">
            <v>0</v>
          </cell>
          <cell r="R48">
            <v>0</v>
          </cell>
          <cell r="S48">
            <v>400000000</v>
          </cell>
          <cell r="T48">
            <v>400000000</v>
          </cell>
          <cell r="U48">
            <v>564935.74</v>
          </cell>
          <cell r="V48">
            <v>215527.48</v>
          </cell>
          <cell r="W48">
            <v>46731</v>
          </cell>
          <cell r="BV48">
            <v>0</v>
          </cell>
          <cell r="BZ48">
            <v>0</v>
          </cell>
          <cell r="CE48" t="str">
            <v>2.4.8.12.12</v>
          </cell>
          <cell r="CO48">
            <v>12</v>
          </cell>
          <cell r="CP48" t="str">
            <v>12 Rastros TIF</v>
          </cell>
          <cell r="CS48">
            <v>8</v>
          </cell>
          <cell r="CT48" t="str">
            <v>P</v>
          </cell>
          <cell r="CV48" t="b">
            <v>0</v>
          </cell>
        </row>
        <row r="49">
          <cell r="A49">
            <v>47</v>
          </cell>
          <cell r="B49">
            <v>1</v>
          </cell>
          <cell r="G49" t="str">
            <v>Sanidades Federalizado</v>
          </cell>
          <cell r="I49">
            <v>2278629406</v>
          </cell>
          <cell r="J49">
            <v>2278629406</v>
          </cell>
          <cell r="K49">
            <v>0</v>
          </cell>
          <cell r="L49">
            <v>0</v>
          </cell>
          <cell r="M49">
            <v>0</v>
          </cell>
          <cell r="N49">
            <v>2278629406</v>
          </cell>
          <cell r="O49">
            <v>2278629406</v>
          </cell>
          <cell r="P49">
            <v>0</v>
          </cell>
          <cell r="Q49">
            <v>0</v>
          </cell>
          <cell r="R49">
            <v>0</v>
          </cell>
          <cell r="S49">
            <v>2278629406</v>
          </cell>
          <cell r="T49">
            <v>2278629406</v>
          </cell>
          <cell r="U49">
            <v>1565515592.6400001</v>
          </cell>
          <cell r="V49">
            <v>0</v>
          </cell>
          <cell r="W49">
            <v>1565515592.6400001</v>
          </cell>
          <cell r="BV49">
            <v>0</v>
          </cell>
          <cell r="BZ49">
            <v>0</v>
          </cell>
          <cell r="CE49" t="str">
            <v>2.4.8.12.25</v>
          </cell>
          <cell r="CO49">
            <v>25</v>
          </cell>
          <cell r="CP49" t="str">
            <v>25 Sanidades Federalizado</v>
          </cell>
          <cell r="CS49">
            <v>8</v>
          </cell>
          <cell r="CT49" t="str">
            <v>P</v>
          </cell>
          <cell r="CV49" t="b">
            <v>0</v>
          </cell>
        </row>
        <row r="50">
          <cell r="A50">
            <v>48</v>
          </cell>
          <cell r="B50">
            <v>1</v>
          </cell>
          <cell r="G50" t="str">
            <v>Programa de Acciones Complementarias para Mejorar las Sanidades</v>
          </cell>
          <cell r="I50">
            <v>1989397243</v>
          </cell>
          <cell r="J50">
            <v>1989397243</v>
          </cell>
          <cell r="K50">
            <v>45439479</v>
          </cell>
          <cell r="L50">
            <v>45439479</v>
          </cell>
          <cell r="M50">
            <v>0</v>
          </cell>
          <cell r="N50">
            <v>1989397243</v>
          </cell>
          <cell r="O50">
            <v>1989397243</v>
          </cell>
          <cell r="P50">
            <v>273095885</v>
          </cell>
          <cell r="Q50">
            <v>273095884.95999998</v>
          </cell>
          <cell r="R50">
            <v>0</v>
          </cell>
          <cell r="S50">
            <v>1989397243</v>
          </cell>
          <cell r="T50">
            <v>1989397243</v>
          </cell>
          <cell r="U50">
            <v>337767295</v>
          </cell>
          <cell r="V50">
            <v>337767294.95999998</v>
          </cell>
          <cell r="W50">
            <v>0</v>
          </cell>
          <cell r="BV50">
            <v>0</v>
          </cell>
          <cell r="BZ50">
            <v>0</v>
          </cell>
          <cell r="CE50" t="str">
            <v>2.4.8.12.40</v>
          </cell>
          <cell r="CO50">
            <v>40</v>
          </cell>
          <cell r="CP50" t="str">
            <v>40 Programa de Acciones Complementarias para Mejorar las Sanidades</v>
          </cell>
          <cell r="CS50">
            <v>8</v>
          </cell>
          <cell r="CT50" t="str">
            <v>P</v>
          </cell>
          <cell r="CV50" t="b">
            <v>0</v>
          </cell>
        </row>
        <row r="51">
          <cell r="A51">
            <v>49</v>
          </cell>
          <cell r="B51">
            <v>1</v>
          </cell>
          <cell r="F51" t="str">
            <v>Programa de Productividad Rural</v>
          </cell>
          <cell r="I51">
            <v>6038000000</v>
          </cell>
          <cell r="J51">
            <v>6038000000</v>
          </cell>
          <cell r="K51">
            <v>37000000</v>
          </cell>
          <cell r="L51">
            <v>0</v>
          </cell>
          <cell r="M51">
            <v>0</v>
          </cell>
          <cell r="N51">
            <v>6038000000</v>
          </cell>
          <cell r="O51">
            <v>5838000000</v>
          </cell>
          <cell r="P51">
            <v>197743700</v>
          </cell>
          <cell r="Q51">
            <v>113900000</v>
          </cell>
          <cell r="R51">
            <v>0</v>
          </cell>
          <cell r="S51">
            <v>6038000000</v>
          </cell>
          <cell r="T51">
            <v>5838000000</v>
          </cell>
          <cell r="U51">
            <v>270154649.56999999</v>
          </cell>
          <cell r="V51">
            <v>142945436.63</v>
          </cell>
          <cell r="W51">
            <v>122096818.91999999</v>
          </cell>
          <cell r="BV51">
            <v>-200000000</v>
          </cell>
          <cell r="BZ51">
            <v>-200000000</v>
          </cell>
          <cell r="CD51" t="str">
            <v>2.4.8.13</v>
          </cell>
          <cell r="CM51">
            <v>13</v>
          </cell>
          <cell r="CN51" t="str">
            <v>13 Programa de Productividad Rural</v>
          </cell>
          <cell r="CS51">
            <v>8</v>
          </cell>
          <cell r="CT51" t="str">
            <v>P</v>
          </cell>
          <cell r="CV51" t="b">
            <v>0</v>
          </cell>
        </row>
        <row r="52">
          <cell r="A52">
            <v>50</v>
          </cell>
          <cell r="B52">
            <v>1</v>
          </cell>
          <cell r="G52" t="str">
            <v>Desarrollo de Zonas Áridas (PRODEZA)</v>
          </cell>
          <cell r="I52">
            <v>900000000</v>
          </cell>
          <cell r="J52">
            <v>900000000</v>
          </cell>
          <cell r="K52">
            <v>0</v>
          </cell>
          <cell r="L52">
            <v>0</v>
          </cell>
          <cell r="M52">
            <v>0</v>
          </cell>
          <cell r="N52">
            <v>900000000</v>
          </cell>
          <cell r="O52">
            <v>900000000</v>
          </cell>
          <cell r="P52">
            <v>109540000</v>
          </cell>
          <cell r="Q52">
            <v>100000000</v>
          </cell>
          <cell r="R52">
            <v>0</v>
          </cell>
          <cell r="S52">
            <v>900000000</v>
          </cell>
          <cell r="T52">
            <v>900000000</v>
          </cell>
          <cell r="U52">
            <v>109540000</v>
          </cell>
          <cell r="V52">
            <v>82687759.680000007</v>
          </cell>
          <cell r="W52">
            <v>25452240.32</v>
          </cell>
          <cell r="BV52">
            <v>0</v>
          </cell>
          <cell r="BZ52">
            <v>0</v>
          </cell>
          <cell r="CE52" t="str">
            <v>2.4.8.13.31</v>
          </cell>
          <cell r="CO52">
            <v>31</v>
          </cell>
          <cell r="CP52" t="str">
            <v>31 Desarrollo de Zonas Áridas (PRODEZA)</v>
          </cell>
          <cell r="CS52">
            <v>8</v>
          </cell>
          <cell r="CT52" t="str">
            <v>P</v>
          </cell>
          <cell r="CV52" t="b">
            <v>0</v>
          </cell>
        </row>
        <row r="53">
          <cell r="A53">
            <v>51</v>
          </cell>
          <cell r="B53">
            <v>1</v>
          </cell>
          <cell r="G53" t="str">
            <v>Fortalecimiento a Organizaciones Rurales</v>
          </cell>
          <cell r="I53">
            <v>516000000</v>
          </cell>
          <cell r="J53">
            <v>516000000</v>
          </cell>
          <cell r="K53">
            <v>30000000</v>
          </cell>
          <cell r="L53">
            <v>0</v>
          </cell>
          <cell r="M53">
            <v>0</v>
          </cell>
          <cell r="N53">
            <v>516000000</v>
          </cell>
          <cell r="O53">
            <v>516000000</v>
          </cell>
          <cell r="P53">
            <v>29260000</v>
          </cell>
          <cell r="Q53">
            <v>13900000</v>
          </cell>
          <cell r="R53">
            <v>0</v>
          </cell>
          <cell r="S53">
            <v>516000000</v>
          </cell>
          <cell r="T53">
            <v>516000000</v>
          </cell>
          <cell r="U53">
            <v>17100000</v>
          </cell>
          <cell r="V53">
            <v>15000000</v>
          </cell>
          <cell r="W53">
            <v>0</v>
          </cell>
          <cell r="BV53">
            <v>0</v>
          </cell>
          <cell r="BZ53">
            <v>0</v>
          </cell>
          <cell r="CE53" t="str">
            <v>2.4.8.13.32</v>
          </cell>
          <cell r="CO53">
            <v>32</v>
          </cell>
          <cell r="CP53" t="str">
            <v>32 Fortalecimiento a Organizaciones Rurales</v>
          </cell>
          <cell r="CS53">
            <v>8</v>
          </cell>
          <cell r="CT53" t="str">
            <v>P</v>
          </cell>
          <cell r="CV53" t="b">
            <v>0</v>
          </cell>
        </row>
        <row r="54">
          <cell r="A54">
            <v>52</v>
          </cell>
          <cell r="B54">
            <v>1</v>
          </cell>
          <cell r="G54" t="str">
            <v>Desarrollo Comercial de la Agricultura Familiar</v>
          </cell>
          <cell r="I54">
            <v>500000000</v>
          </cell>
          <cell r="J54">
            <v>500000000</v>
          </cell>
          <cell r="K54">
            <v>7000000</v>
          </cell>
          <cell r="L54">
            <v>0</v>
          </cell>
          <cell r="M54">
            <v>0</v>
          </cell>
          <cell r="N54">
            <v>500000000</v>
          </cell>
          <cell r="O54">
            <v>500000000</v>
          </cell>
          <cell r="P54">
            <v>49308300</v>
          </cell>
          <cell r="Q54">
            <v>0</v>
          </cell>
          <cell r="R54">
            <v>0</v>
          </cell>
          <cell r="S54">
            <v>500000000</v>
          </cell>
          <cell r="T54">
            <v>500000000</v>
          </cell>
          <cell r="U54">
            <v>38580116.439999998</v>
          </cell>
          <cell r="V54">
            <v>36967722.420000002</v>
          </cell>
          <cell r="W54">
            <v>0</v>
          </cell>
          <cell r="BV54">
            <v>0</v>
          </cell>
          <cell r="BZ54">
            <v>0</v>
          </cell>
          <cell r="CE54" t="str">
            <v>2.4.8.13.29</v>
          </cell>
          <cell r="CO54">
            <v>29</v>
          </cell>
          <cell r="CP54" t="str">
            <v>29 Desarrollo Comercial de la Agricultura Familiar</v>
          </cell>
          <cell r="CS54">
            <v>8</v>
          </cell>
          <cell r="CT54" t="str">
            <v>P</v>
          </cell>
          <cell r="CV54" t="b">
            <v>0</v>
          </cell>
        </row>
        <row r="55">
          <cell r="A55">
            <v>53</v>
          </cell>
          <cell r="B55">
            <v>1</v>
          </cell>
          <cell r="G55" t="str">
            <v>Atención a Siniestros Agropecuarios</v>
          </cell>
          <cell r="I55">
            <v>4122000000</v>
          </cell>
          <cell r="J55">
            <v>4122000000</v>
          </cell>
          <cell r="K55">
            <v>0</v>
          </cell>
          <cell r="L55">
            <v>0</v>
          </cell>
          <cell r="M55">
            <v>0</v>
          </cell>
          <cell r="N55">
            <v>4122000000</v>
          </cell>
          <cell r="O55">
            <v>3922000000</v>
          </cell>
          <cell r="P55">
            <v>9635400</v>
          </cell>
          <cell r="Q55">
            <v>0</v>
          </cell>
          <cell r="R55">
            <v>0</v>
          </cell>
          <cell r="S55">
            <v>4122000000</v>
          </cell>
          <cell r="T55">
            <v>3922000000</v>
          </cell>
          <cell r="U55">
            <v>104934533.13</v>
          </cell>
          <cell r="V55">
            <v>8289954.5299999993</v>
          </cell>
          <cell r="W55">
            <v>96644578.599999994</v>
          </cell>
          <cell r="BV55">
            <v>-200000000</v>
          </cell>
          <cell r="BZ55">
            <v>-200000000</v>
          </cell>
          <cell r="CE55" t="str">
            <v>2.4.8.13.30</v>
          </cell>
          <cell r="CO55">
            <v>30</v>
          </cell>
          <cell r="CP55" t="str">
            <v>30 Atención a Siniestros Agropecuarios</v>
          </cell>
          <cell r="CS55">
            <v>8</v>
          </cell>
          <cell r="CT55" t="str">
            <v>P</v>
          </cell>
          <cell r="CV55" t="b">
            <v>0</v>
          </cell>
        </row>
        <row r="56">
          <cell r="A56">
            <v>54</v>
          </cell>
          <cell r="B56">
            <v>1</v>
          </cell>
          <cell r="F56" t="str">
            <v>Programa de Apoyos a Pequeños Productores</v>
          </cell>
          <cell r="I56">
            <v>6160820477</v>
          </cell>
          <cell r="J56">
            <v>6160820477</v>
          </cell>
          <cell r="K56">
            <v>0</v>
          </cell>
          <cell r="L56">
            <v>0</v>
          </cell>
          <cell r="M56">
            <v>0</v>
          </cell>
          <cell r="N56">
            <v>6160820477</v>
          </cell>
          <cell r="O56">
            <v>6160820477</v>
          </cell>
          <cell r="P56">
            <v>46105703.479999997</v>
          </cell>
          <cell r="Q56">
            <v>22217740</v>
          </cell>
          <cell r="R56">
            <v>0</v>
          </cell>
          <cell r="S56">
            <v>6160820477</v>
          </cell>
          <cell r="T56">
            <v>6160820477</v>
          </cell>
          <cell r="U56">
            <v>137033898.31999999</v>
          </cell>
          <cell r="V56">
            <v>116449102.89</v>
          </cell>
          <cell r="W56">
            <v>0</v>
          </cell>
          <cell r="BV56">
            <v>0</v>
          </cell>
          <cell r="BZ56">
            <v>0</v>
          </cell>
          <cell r="CD56" t="str">
            <v>2.4.8.18</v>
          </cell>
          <cell r="CM56">
            <v>18</v>
          </cell>
          <cell r="CN56" t="str">
            <v>18 Programa de Apoyos a Pequeños Productores</v>
          </cell>
          <cell r="CS56">
            <v>8</v>
          </cell>
          <cell r="CT56" t="str">
            <v>P</v>
          </cell>
          <cell r="CV56" t="b">
            <v>0</v>
          </cell>
        </row>
        <row r="57">
          <cell r="A57">
            <v>55</v>
          </cell>
          <cell r="B57">
            <v>1</v>
          </cell>
          <cell r="G57" t="str">
            <v>Arráigate (FORMAR y Jóvenes Emprendedores)</v>
          </cell>
          <cell r="I57">
            <v>515872051</v>
          </cell>
          <cell r="J57">
            <v>515872051</v>
          </cell>
          <cell r="K57">
            <v>0</v>
          </cell>
          <cell r="L57">
            <v>0</v>
          </cell>
          <cell r="M57">
            <v>0</v>
          </cell>
          <cell r="N57">
            <v>515872051</v>
          </cell>
          <cell r="O57">
            <v>515872051</v>
          </cell>
          <cell r="P57">
            <v>0</v>
          </cell>
          <cell r="Q57">
            <v>0</v>
          </cell>
          <cell r="R57">
            <v>0</v>
          </cell>
          <cell r="S57">
            <v>515872051</v>
          </cell>
          <cell r="T57">
            <v>515872051</v>
          </cell>
          <cell r="U57">
            <v>1505000</v>
          </cell>
          <cell r="V57">
            <v>0</v>
          </cell>
          <cell r="W57">
            <v>0</v>
          </cell>
          <cell r="BV57">
            <v>0</v>
          </cell>
          <cell r="BZ57">
            <v>0</v>
          </cell>
          <cell r="CE57" t="str">
            <v>2.4.8.18.35</v>
          </cell>
          <cell r="CO57">
            <v>35</v>
          </cell>
          <cell r="CP57" t="str">
            <v>35 Arráigate (FORMAR y Jóvenes Emprendedores)</v>
          </cell>
          <cell r="CS57">
            <v>8</v>
          </cell>
          <cell r="CT57" t="str">
            <v>P</v>
          </cell>
          <cell r="CV57" t="b">
            <v>0</v>
          </cell>
        </row>
        <row r="58">
          <cell r="A58">
            <v>56</v>
          </cell>
          <cell r="B58">
            <v>1</v>
          </cell>
          <cell r="G58" t="str">
            <v>Fondo para el Apoyo a Proyectos Productivos en Núcleos Agrarios (FAPPA)</v>
          </cell>
          <cell r="I58">
            <v>760000000</v>
          </cell>
          <cell r="J58">
            <v>760000000</v>
          </cell>
          <cell r="K58">
            <v>0</v>
          </cell>
          <cell r="L58">
            <v>0</v>
          </cell>
          <cell r="M58">
            <v>0</v>
          </cell>
          <cell r="N58">
            <v>760000000</v>
          </cell>
          <cell r="O58">
            <v>760526400</v>
          </cell>
          <cell r="P58">
            <v>16036971.68</v>
          </cell>
          <cell r="Q58">
            <v>9994972</v>
          </cell>
          <cell r="R58">
            <v>0</v>
          </cell>
          <cell r="S58">
            <v>760000000</v>
          </cell>
          <cell r="T58">
            <v>760526400</v>
          </cell>
          <cell r="U58">
            <v>54434256.579999998</v>
          </cell>
          <cell r="V58">
            <v>50501257</v>
          </cell>
          <cell r="W58">
            <v>0</v>
          </cell>
          <cell r="BV58">
            <v>0</v>
          </cell>
          <cell r="BZ58">
            <v>0</v>
          </cell>
          <cell r="CE58" t="str">
            <v>2.4.8.18.36</v>
          </cell>
          <cell r="CO58">
            <v>36</v>
          </cell>
          <cell r="CP58" t="str">
            <v>36 Fondo para el Apoyo a Proyectos Productivos en Núcleos Agrarios (FAPPA)</v>
          </cell>
          <cell r="CS58">
            <v>8</v>
          </cell>
          <cell r="CT58" t="str">
            <v>P</v>
          </cell>
          <cell r="CV58" t="b">
            <v>0</v>
          </cell>
        </row>
        <row r="59">
          <cell r="A59">
            <v>57</v>
          </cell>
          <cell r="B59">
            <v>1</v>
          </cell>
          <cell r="G59" t="str">
            <v>Programa de Apoyo a la Productividad de la Mujer Emprendedora (PROMETE)</v>
          </cell>
          <cell r="I59">
            <v>1100000000</v>
          </cell>
          <cell r="J59">
            <v>1100000000</v>
          </cell>
          <cell r="K59">
            <v>0</v>
          </cell>
          <cell r="L59">
            <v>0</v>
          </cell>
          <cell r="M59">
            <v>0</v>
          </cell>
          <cell r="N59">
            <v>1100000000</v>
          </cell>
          <cell r="O59">
            <v>1099473600</v>
          </cell>
          <cell r="P59">
            <v>20967768.32</v>
          </cell>
          <cell r="Q59">
            <v>12222768</v>
          </cell>
          <cell r="R59">
            <v>0</v>
          </cell>
          <cell r="S59">
            <v>1100000000</v>
          </cell>
          <cell r="T59">
            <v>1099473600</v>
          </cell>
          <cell r="U59">
            <v>66279940</v>
          </cell>
          <cell r="V59">
            <v>59581536</v>
          </cell>
          <cell r="W59">
            <v>0</v>
          </cell>
          <cell r="BV59">
            <v>0</v>
          </cell>
          <cell r="BZ59">
            <v>0</v>
          </cell>
          <cell r="CE59" t="str">
            <v>2.4.8.18.37</v>
          </cell>
          <cell r="CO59">
            <v>37</v>
          </cell>
          <cell r="CP59" t="str">
            <v>37 Programa de Apoyo a la Productividad de la Mujer Emprendedora (PROMETE)</v>
          </cell>
          <cell r="CS59">
            <v>8</v>
          </cell>
          <cell r="CT59" t="str">
            <v>P</v>
          </cell>
          <cell r="CV59" t="b">
            <v>0</v>
          </cell>
        </row>
        <row r="60">
          <cell r="A60">
            <v>58</v>
          </cell>
          <cell r="B60">
            <v>1</v>
          </cell>
          <cell r="G60" t="str">
            <v>Incentivos Productivos</v>
          </cell>
          <cell r="I60">
            <v>2384948426</v>
          </cell>
          <cell r="J60">
            <v>2384948426</v>
          </cell>
          <cell r="K60">
            <v>0</v>
          </cell>
          <cell r="L60">
            <v>0</v>
          </cell>
          <cell r="M60">
            <v>0</v>
          </cell>
          <cell r="N60">
            <v>2384948426</v>
          </cell>
          <cell r="O60">
            <v>2384948426</v>
          </cell>
          <cell r="P60">
            <v>9100963.4800000004</v>
          </cell>
          <cell r="Q60">
            <v>0</v>
          </cell>
          <cell r="R60">
            <v>0</v>
          </cell>
          <cell r="S60">
            <v>2384948426</v>
          </cell>
          <cell r="T60">
            <v>2384948426</v>
          </cell>
          <cell r="U60">
            <v>11374701.739999998</v>
          </cell>
          <cell r="V60">
            <v>6366309.8899999997</v>
          </cell>
          <cell r="W60">
            <v>0</v>
          </cell>
          <cell r="BV60">
            <v>0</v>
          </cell>
          <cell r="BZ60">
            <v>0</v>
          </cell>
          <cell r="CE60" t="str">
            <v>2.4.8.18.38</v>
          </cell>
          <cell r="CO60">
            <v>38</v>
          </cell>
          <cell r="CP60" t="str">
            <v>38 Incentivos Productivos</v>
          </cell>
          <cell r="CS60">
            <v>8</v>
          </cell>
          <cell r="CT60" t="str">
            <v>P</v>
          </cell>
          <cell r="CV60" t="b">
            <v>0</v>
          </cell>
        </row>
        <row r="61">
          <cell r="A61">
            <v>59</v>
          </cell>
          <cell r="B61">
            <v>1</v>
          </cell>
          <cell r="G61" t="str">
            <v>PROCAFÉ e Impulso Productivo al Café</v>
          </cell>
          <cell r="I61">
            <v>730600000</v>
          </cell>
          <cell r="J61">
            <v>730600000</v>
          </cell>
          <cell r="K61">
            <v>0</v>
          </cell>
          <cell r="L61">
            <v>0</v>
          </cell>
          <cell r="M61">
            <v>0</v>
          </cell>
          <cell r="N61">
            <v>730600000</v>
          </cell>
          <cell r="O61">
            <v>730600000</v>
          </cell>
          <cell r="P61">
            <v>3106027.48</v>
          </cell>
          <cell r="Q61">
            <v>0</v>
          </cell>
          <cell r="R61">
            <v>0</v>
          </cell>
          <cell r="S61">
            <v>730600000</v>
          </cell>
          <cell r="T61">
            <v>730600000</v>
          </cell>
          <cell r="U61">
            <v>1709291.85</v>
          </cell>
          <cell r="V61">
            <v>0</v>
          </cell>
          <cell r="W61">
            <v>0</v>
          </cell>
          <cell r="BV61">
            <v>0</v>
          </cell>
          <cell r="BZ61">
            <v>0</v>
          </cell>
          <cell r="CF61" t="str">
            <v>2.4.8.18.38.4</v>
          </cell>
          <cell r="CQ61">
            <v>4</v>
          </cell>
          <cell r="CR61" t="str">
            <v>4 PROCAFÉ e Impulso Productivo al Café</v>
          </cell>
          <cell r="CS61">
            <v>8</v>
          </cell>
          <cell r="CT61" t="str">
            <v>P</v>
          </cell>
          <cell r="CV61" t="b">
            <v>0</v>
          </cell>
        </row>
        <row r="62">
          <cell r="A62">
            <v>60</v>
          </cell>
          <cell r="B62">
            <v>1</v>
          </cell>
          <cell r="G62" t="str">
            <v>Programa de Incentivos para Productores de Maíz y Frijol (PIMAF)</v>
          </cell>
          <cell r="I62">
            <v>1654348426</v>
          </cell>
          <cell r="J62">
            <v>1654348426</v>
          </cell>
          <cell r="K62">
            <v>0</v>
          </cell>
          <cell r="L62">
            <v>0</v>
          </cell>
          <cell r="M62">
            <v>0</v>
          </cell>
          <cell r="N62">
            <v>1654348426</v>
          </cell>
          <cell r="O62">
            <v>1654348426</v>
          </cell>
          <cell r="P62">
            <v>5994936</v>
          </cell>
          <cell r="Q62">
            <v>0</v>
          </cell>
          <cell r="R62">
            <v>0</v>
          </cell>
          <cell r="S62">
            <v>1654348426</v>
          </cell>
          <cell r="T62">
            <v>1654348426</v>
          </cell>
          <cell r="U62">
            <v>9665409.8900000006</v>
          </cell>
          <cell r="V62">
            <v>6366309.8899999997</v>
          </cell>
          <cell r="W62">
            <v>0</v>
          </cell>
          <cell r="BV62">
            <v>0</v>
          </cell>
          <cell r="BZ62">
            <v>0</v>
          </cell>
          <cell r="CF62" t="str">
            <v>2.4.8.18.38.5</v>
          </cell>
          <cell r="CQ62">
            <v>5</v>
          </cell>
          <cell r="CR62" t="str">
            <v>5 Programa de Incentivos para Productores de Maíz y Frijol (PIMAF)</v>
          </cell>
          <cell r="CS62">
            <v>8</v>
          </cell>
          <cell r="CT62" t="str">
            <v>P</v>
          </cell>
          <cell r="CV62" t="b">
            <v>0</v>
          </cell>
        </row>
        <row r="63">
          <cell r="A63">
            <v>61</v>
          </cell>
          <cell r="B63">
            <v>1</v>
          </cell>
          <cell r="G63" t="str">
            <v>Extensionismo</v>
          </cell>
          <cell r="I63">
            <v>1400000000</v>
          </cell>
          <cell r="J63">
            <v>1400000000</v>
          </cell>
          <cell r="K63">
            <v>0</v>
          </cell>
          <cell r="L63">
            <v>0</v>
          </cell>
          <cell r="M63">
            <v>0</v>
          </cell>
          <cell r="N63">
            <v>1400000000</v>
          </cell>
          <cell r="O63">
            <v>1400000000</v>
          </cell>
          <cell r="P63">
            <v>0</v>
          </cell>
          <cell r="Q63">
            <v>0</v>
          </cell>
          <cell r="R63">
            <v>0</v>
          </cell>
          <cell r="S63">
            <v>1400000000</v>
          </cell>
          <cell r="T63">
            <v>1400000000</v>
          </cell>
          <cell r="U63">
            <v>3440000</v>
          </cell>
          <cell r="V63">
            <v>0</v>
          </cell>
          <cell r="W63">
            <v>0</v>
          </cell>
          <cell r="BV63">
            <v>0</v>
          </cell>
          <cell r="BZ63">
            <v>0</v>
          </cell>
          <cell r="CE63" t="str">
            <v>2.4.8.18.39</v>
          </cell>
          <cell r="CO63">
            <v>39</v>
          </cell>
          <cell r="CP63" t="str">
            <v>39 Extensionismo</v>
          </cell>
          <cell r="CS63">
            <v>8</v>
          </cell>
          <cell r="CT63" t="str">
            <v>P</v>
          </cell>
          <cell r="CV63" t="b">
            <v>0</v>
          </cell>
        </row>
        <row r="64">
          <cell r="A64">
            <v>62</v>
          </cell>
          <cell r="B64">
            <v>1</v>
          </cell>
          <cell r="F64" t="str">
            <v>Sistema Nacional de Información para el Desarrollo Rural Sustentable</v>
          </cell>
          <cell r="I64">
            <v>185223910</v>
          </cell>
          <cell r="J64">
            <v>185223910</v>
          </cell>
          <cell r="K64">
            <v>0</v>
          </cell>
          <cell r="L64">
            <v>0</v>
          </cell>
          <cell r="M64">
            <v>0</v>
          </cell>
          <cell r="N64">
            <v>185223910</v>
          </cell>
          <cell r="O64">
            <v>185481376</v>
          </cell>
          <cell r="P64">
            <v>34454830</v>
          </cell>
          <cell r="Q64">
            <v>34453734.399999999</v>
          </cell>
          <cell r="R64">
            <v>0</v>
          </cell>
          <cell r="S64">
            <v>185223910</v>
          </cell>
          <cell r="T64">
            <v>195856298.80000001</v>
          </cell>
          <cell r="U64">
            <v>43944225</v>
          </cell>
          <cell r="V64">
            <v>42436555.799999997</v>
          </cell>
          <cell r="W64">
            <v>1500000</v>
          </cell>
          <cell r="BV64">
            <v>0</v>
          </cell>
          <cell r="BZ64">
            <v>0</v>
          </cell>
          <cell r="CD64" t="str">
            <v>2.4.8.19</v>
          </cell>
          <cell r="CM64">
            <v>19</v>
          </cell>
          <cell r="CN64" t="str">
            <v>19 Sistema Nacional de Información para el Desarrollo Rural Sustentable</v>
          </cell>
          <cell r="CS64">
            <v>8</v>
          </cell>
          <cell r="CT64" t="str">
            <v>P</v>
          </cell>
          <cell r="CV64" t="b">
            <v>0</v>
          </cell>
        </row>
        <row r="65">
          <cell r="A65">
            <v>63</v>
          </cell>
          <cell r="B65">
            <v>1</v>
          </cell>
          <cell r="G65" t="str">
            <v>Sistema Nacional de Información para el Desarrollo Rural Sustentable (SNIDRUS)</v>
          </cell>
          <cell r="I65">
            <v>172535299</v>
          </cell>
          <cell r="J65">
            <v>172535299</v>
          </cell>
          <cell r="K65">
            <v>0</v>
          </cell>
          <cell r="L65">
            <v>0</v>
          </cell>
          <cell r="M65">
            <v>0</v>
          </cell>
          <cell r="N65">
            <v>172535299</v>
          </cell>
          <cell r="O65">
            <v>172792765</v>
          </cell>
          <cell r="P65">
            <v>34454830</v>
          </cell>
          <cell r="Q65">
            <v>34453734.399999999</v>
          </cell>
          <cell r="R65">
            <v>0</v>
          </cell>
          <cell r="S65">
            <v>172535299</v>
          </cell>
          <cell r="T65">
            <v>183167687.80000001</v>
          </cell>
          <cell r="U65">
            <v>43944225</v>
          </cell>
          <cell r="V65">
            <v>42436555.799999997</v>
          </cell>
          <cell r="W65">
            <v>1500000</v>
          </cell>
          <cell r="BV65">
            <v>0</v>
          </cell>
          <cell r="BZ65">
            <v>0</v>
          </cell>
          <cell r="CE65" t="str">
            <v>2.4.8.19.9</v>
          </cell>
          <cell r="CO65">
            <v>9</v>
          </cell>
          <cell r="CP65" t="str">
            <v>9 Sistema Nacional de Información para el Desarrollo Rural Sustentable (SNIDRUS)</v>
          </cell>
          <cell r="CS65">
            <v>8</v>
          </cell>
          <cell r="CT65" t="str">
            <v>P</v>
          </cell>
          <cell r="CV65" t="b">
            <v>0</v>
          </cell>
        </row>
        <row r="66">
          <cell r="A66">
            <v>64</v>
          </cell>
          <cell r="B66">
            <v>1</v>
          </cell>
          <cell r="G66" t="str">
            <v>Sistema Integral para el Desarrollo Sustentable de la Caña de Azúcar (SIDESCA)</v>
          </cell>
          <cell r="I66">
            <v>12688611</v>
          </cell>
          <cell r="J66">
            <v>12688611</v>
          </cell>
          <cell r="K66">
            <v>0</v>
          </cell>
          <cell r="L66">
            <v>0</v>
          </cell>
          <cell r="M66">
            <v>0</v>
          </cell>
          <cell r="N66">
            <v>12688611</v>
          </cell>
          <cell r="O66">
            <v>12688611</v>
          </cell>
          <cell r="P66">
            <v>0</v>
          </cell>
          <cell r="Q66">
            <v>0</v>
          </cell>
          <cell r="R66">
            <v>0</v>
          </cell>
          <cell r="S66">
            <v>12688611</v>
          </cell>
          <cell r="T66">
            <v>12688611</v>
          </cell>
          <cell r="U66">
            <v>0</v>
          </cell>
          <cell r="V66">
            <v>0</v>
          </cell>
          <cell r="W66">
            <v>0</v>
          </cell>
          <cell r="BV66">
            <v>0</v>
          </cell>
          <cell r="BZ66">
            <v>0</v>
          </cell>
          <cell r="CE66" t="str">
            <v>2.4.8.19.26</v>
          </cell>
          <cell r="CO66">
            <v>26</v>
          </cell>
          <cell r="CP66" t="str">
            <v>26 Sistema Integral para el Desarrollo Sustentable de la Caña de Azúcar (SIDESCA)</v>
          </cell>
          <cell r="CS66">
            <v>8</v>
          </cell>
          <cell r="CT66" t="str">
            <v>P</v>
          </cell>
          <cell r="CV66" t="b">
            <v>0</v>
          </cell>
        </row>
        <row r="67">
          <cell r="A67">
            <v>65</v>
          </cell>
          <cell r="B67">
            <v>1</v>
          </cell>
          <cell r="F67" t="str">
            <v>Sistema Nacional de Investigación Agrícola</v>
          </cell>
          <cell r="I67">
            <v>48473640</v>
          </cell>
          <cell r="J67">
            <v>48473640</v>
          </cell>
          <cell r="K67">
            <v>0</v>
          </cell>
          <cell r="L67">
            <v>0</v>
          </cell>
          <cell r="M67">
            <v>0</v>
          </cell>
          <cell r="N67">
            <v>48473640</v>
          </cell>
          <cell r="O67">
            <v>48473640</v>
          </cell>
          <cell r="P67">
            <v>0</v>
          </cell>
          <cell r="Q67">
            <v>0</v>
          </cell>
          <cell r="R67">
            <v>0</v>
          </cell>
          <cell r="S67">
            <v>48473640</v>
          </cell>
          <cell r="T67">
            <v>48473640</v>
          </cell>
          <cell r="U67">
            <v>0</v>
          </cell>
          <cell r="V67">
            <v>0</v>
          </cell>
          <cell r="W67">
            <v>0</v>
          </cell>
          <cell r="BV67">
            <v>0</v>
          </cell>
          <cell r="BZ67">
            <v>0</v>
          </cell>
          <cell r="CD67" t="str">
            <v>2.4.8.20</v>
          </cell>
          <cell r="CM67">
            <v>20</v>
          </cell>
          <cell r="CN67" t="str">
            <v>20 Sistema Nacional de Investigación Agrícola</v>
          </cell>
          <cell r="CS67">
            <v>8</v>
          </cell>
          <cell r="CT67" t="str">
            <v>P</v>
          </cell>
          <cell r="CV67" t="b">
            <v>0</v>
          </cell>
        </row>
        <row r="68">
          <cell r="A68">
            <v>66</v>
          </cell>
          <cell r="B68">
            <v>1</v>
          </cell>
          <cell r="G68" t="str">
            <v>Sistema Nacional de Investigación Agrícola</v>
          </cell>
          <cell r="I68">
            <v>11488253</v>
          </cell>
          <cell r="J68">
            <v>11488253</v>
          </cell>
          <cell r="K68">
            <v>0</v>
          </cell>
          <cell r="L68">
            <v>0</v>
          </cell>
          <cell r="M68">
            <v>0</v>
          </cell>
          <cell r="N68">
            <v>11488253</v>
          </cell>
          <cell r="O68">
            <v>11488253</v>
          </cell>
          <cell r="P68">
            <v>0</v>
          </cell>
          <cell r="Q68">
            <v>0</v>
          </cell>
          <cell r="R68">
            <v>0</v>
          </cell>
          <cell r="S68">
            <v>11488253</v>
          </cell>
          <cell r="T68">
            <v>11488253</v>
          </cell>
          <cell r="U68">
            <v>0</v>
          </cell>
          <cell r="V68">
            <v>0</v>
          </cell>
          <cell r="W68">
            <v>0</v>
          </cell>
          <cell r="BV68">
            <v>0</v>
          </cell>
          <cell r="BZ68">
            <v>0</v>
          </cell>
          <cell r="CE68" t="str">
            <v>2.4.8.20.27</v>
          </cell>
          <cell r="CO68">
            <v>27</v>
          </cell>
          <cell r="CP68" t="str">
            <v>27 Sistema Nacional de Investigación Agrícola</v>
          </cell>
          <cell r="CS68">
            <v>8</v>
          </cell>
          <cell r="CT68" t="str">
            <v>P</v>
          </cell>
          <cell r="CV68" t="b">
            <v>0</v>
          </cell>
        </row>
        <row r="69">
          <cell r="A69">
            <v>67</v>
          </cell>
          <cell r="B69">
            <v>1</v>
          </cell>
          <cell r="G69" t="str">
            <v>Fondo SAGARPA-CONACYT</v>
          </cell>
          <cell r="I69">
            <v>36985387</v>
          </cell>
          <cell r="J69">
            <v>36985387</v>
          </cell>
          <cell r="K69">
            <v>0</v>
          </cell>
          <cell r="L69">
            <v>0</v>
          </cell>
          <cell r="M69">
            <v>0</v>
          </cell>
          <cell r="N69">
            <v>36985387</v>
          </cell>
          <cell r="O69">
            <v>36985387</v>
          </cell>
          <cell r="P69">
            <v>0</v>
          </cell>
          <cell r="Q69">
            <v>0</v>
          </cell>
          <cell r="R69">
            <v>0</v>
          </cell>
          <cell r="S69">
            <v>36985387</v>
          </cell>
          <cell r="T69">
            <v>36985387</v>
          </cell>
          <cell r="U69">
            <v>0</v>
          </cell>
          <cell r="V69">
            <v>0</v>
          </cell>
          <cell r="W69">
            <v>0</v>
          </cell>
          <cell r="BV69">
            <v>0</v>
          </cell>
          <cell r="BZ69">
            <v>0</v>
          </cell>
          <cell r="CE69" t="str">
            <v>2.4.8.20.28</v>
          </cell>
          <cell r="CO69">
            <v>28</v>
          </cell>
          <cell r="CP69" t="str">
            <v>28 Fondo SAGARPA-CONACYT</v>
          </cell>
          <cell r="CS69">
            <v>8</v>
          </cell>
          <cell r="CT69" t="str">
            <v>P</v>
          </cell>
          <cell r="CV69" t="b">
            <v>0</v>
          </cell>
        </row>
        <row r="70">
          <cell r="A70">
            <v>68</v>
          </cell>
          <cell r="B70">
            <v>1</v>
          </cell>
          <cell r="E70" t="str">
            <v>Economía</v>
          </cell>
          <cell r="I70">
            <v>331285779.89999998</v>
          </cell>
          <cell r="J70">
            <v>331285779.89999998</v>
          </cell>
          <cell r="K70">
            <v>0</v>
          </cell>
          <cell r="L70">
            <v>0</v>
          </cell>
          <cell r="M70">
            <v>0</v>
          </cell>
          <cell r="N70">
            <v>331285779.89999998</v>
          </cell>
          <cell r="O70">
            <v>221285779.90000001</v>
          </cell>
          <cell r="P70">
            <v>0</v>
          </cell>
          <cell r="Q70">
            <v>0</v>
          </cell>
          <cell r="R70">
            <v>0</v>
          </cell>
          <cell r="S70">
            <v>331285779.89999998</v>
          </cell>
          <cell r="T70">
            <v>221285779.90000001</v>
          </cell>
          <cell r="U70">
            <v>0</v>
          </cell>
          <cell r="V70">
            <v>0</v>
          </cell>
          <cell r="W70">
            <v>0</v>
          </cell>
          <cell r="BV70">
            <v>-110000000.00000001</v>
          </cell>
          <cell r="BZ70">
            <v>-110000000.00000001</v>
          </cell>
          <cell r="CC70" t="str">
            <v>2.4.10</v>
          </cell>
          <cell r="CK70">
            <v>10</v>
          </cell>
          <cell r="CL70" t="str">
            <v>10 Economía</v>
          </cell>
          <cell r="CS70">
            <v>10</v>
          </cell>
          <cell r="CT70" t="str">
            <v>B</v>
          </cell>
          <cell r="CV70" t="b">
            <v>0</v>
          </cell>
        </row>
        <row r="71">
          <cell r="A71">
            <v>69</v>
          </cell>
          <cell r="B71">
            <v>1</v>
          </cell>
          <cell r="F71" t="str">
            <v>Programa de financiamiento al Microempresario, a la Mujer Rural y Fondo Nacional Emprendedor</v>
          </cell>
          <cell r="I71">
            <v>331285779.89999998</v>
          </cell>
          <cell r="J71">
            <v>331285779.89999998</v>
          </cell>
          <cell r="K71">
            <v>0</v>
          </cell>
          <cell r="L71">
            <v>0</v>
          </cell>
          <cell r="M71">
            <v>0</v>
          </cell>
          <cell r="N71">
            <v>331285779.89999998</v>
          </cell>
          <cell r="O71">
            <v>221285779.90000001</v>
          </cell>
          <cell r="P71">
            <v>0</v>
          </cell>
          <cell r="Q71">
            <v>0</v>
          </cell>
          <cell r="R71">
            <v>0</v>
          </cell>
          <cell r="S71">
            <v>331285779.89999998</v>
          </cell>
          <cell r="T71">
            <v>221285779.90000001</v>
          </cell>
          <cell r="U71">
            <v>0</v>
          </cell>
          <cell r="V71">
            <v>0</v>
          </cell>
          <cell r="W71">
            <v>0</v>
          </cell>
          <cell r="BV71">
            <v>-110000000.00000001</v>
          </cell>
          <cell r="BZ71">
            <v>-110000000.00000001</v>
          </cell>
          <cell r="CD71" t="str">
            <v>2.4.10.15</v>
          </cell>
          <cell r="CM71">
            <v>15</v>
          </cell>
          <cell r="CN71" t="str">
            <v>15 Programa de financiamiento al Microempresario, a la Mujer Rural y Fondo Nacional Emprendedor</v>
          </cell>
          <cell r="CS71">
            <v>10</v>
          </cell>
          <cell r="CT71" t="str">
            <v>B</v>
          </cell>
          <cell r="CV71" t="b">
            <v>0</v>
          </cell>
        </row>
        <row r="72">
          <cell r="A72">
            <v>70</v>
          </cell>
          <cell r="B72">
            <v>1</v>
          </cell>
          <cell r="E72" t="str">
            <v>Desarrollo Social</v>
          </cell>
          <cell r="I72">
            <v>2709372533.249999</v>
          </cell>
          <cell r="J72">
            <v>2709372533.249999</v>
          </cell>
          <cell r="K72">
            <v>343803326.23999989</v>
          </cell>
          <cell r="L72">
            <v>340437187.59130007</v>
          </cell>
          <cell r="M72">
            <v>3013926.64</v>
          </cell>
          <cell r="N72">
            <v>2709372533.249999</v>
          </cell>
          <cell r="O72">
            <v>2643900393.249999</v>
          </cell>
          <cell r="P72">
            <v>705973052.49999976</v>
          </cell>
          <cell r="Q72">
            <v>704528466.92460001</v>
          </cell>
          <cell r="R72">
            <v>137576.06650000002</v>
          </cell>
          <cell r="S72">
            <v>2709372533.249999</v>
          </cell>
          <cell r="T72">
            <v>2643900393.249999</v>
          </cell>
          <cell r="U72">
            <v>1083599522.2580001</v>
          </cell>
          <cell r="V72">
            <v>1082996594.3301001</v>
          </cell>
          <cell r="W72">
            <v>2862.24</v>
          </cell>
          <cell r="BV72">
            <v>0</v>
          </cell>
          <cell r="BZ72">
            <v>0</v>
          </cell>
          <cell r="CC72" t="str">
            <v>2.4.20</v>
          </cell>
          <cell r="CK72">
            <v>20</v>
          </cell>
          <cell r="CL72" t="str">
            <v>20 Desarrollo Social</v>
          </cell>
          <cell r="CS72">
            <v>20</v>
          </cell>
          <cell r="CT72" t="str">
            <v>B</v>
          </cell>
          <cell r="CV72" t="b">
            <v>0</v>
          </cell>
        </row>
        <row r="73">
          <cell r="A73">
            <v>71</v>
          </cell>
          <cell r="B73">
            <v>1</v>
          </cell>
          <cell r="F73" t="str">
            <v>Programa de Fomento a la Economía Social</v>
          </cell>
          <cell r="I73">
            <v>2508183294</v>
          </cell>
          <cell r="J73">
            <v>2508183294</v>
          </cell>
          <cell r="K73">
            <v>339852068</v>
          </cell>
          <cell r="L73">
            <v>336838141.36000001</v>
          </cell>
          <cell r="M73">
            <v>3013926.64</v>
          </cell>
          <cell r="N73">
            <v>2508183294</v>
          </cell>
          <cell r="O73">
            <v>2442711154</v>
          </cell>
          <cell r="P73">
            <v>690000000</v>
          </cell>
          <cell r="Q73">
            <v>690000000</v>
          </cell>
          <cell r="R73">
            <v>0</v>
          </cell>
          <cell r="S73">
            <v>2508183294</v>
          </cell>
          <cell r="T73">
            <v>2442711154</v>
          </cell>
          <cell r="U73">
            <v>1050000000</v>
          </cell>
          <cell r="V73">
            <v>1050000000</v>
          </cell>
          <cell r="W73">
            <v>0</v>
          </cell>
          <cell r="BV73">
            <v>0</v>
          </cell>
          <cell r="BZ73">
            <v>0</v>
          </cell>
          <cell r="CD73" t="str">
            <v>2.4.20.14</v>
          </cell>
          <cell r="CM73">
            <v>14</v>
          </cell>
          <cell r="CN73" t="str">
            <v>14 Programa de Fomento a la Economía Social</v>
          </cell>
          <cell r="CS73">
            <v>20</v>
          </cell>
          <cell r="CT73" t="str">
            <v>B</v>
          </cell>
          <cell r="CV73" t="b">
            <v>0</v>
          </cell>
        </row>
        <row r="74">
          <cell r="A74">
            <v>72</v>
          </cell>
          <cell r="B74">
            <v>1</v>
          </cell>
          <cell r="F74" t="str">
            <v>Fondo Nacional de Fomento a las Artesanías (FONART)</v>
          </cell>
          <cell r="I74">
            <v>201189239.25</v>
          </cell>
          <cell r="J74">
            <v>201189239.25</v>
          </cell>
          <cell r="K74">
            <v>3951258.2399999993</v>
          </cell>
          <cell r="L74">
            <v>3599046.2313000001</v>
          </cell>
          <cell r="M74">
            <v>0</v>
          </cell>
          <cell r="N74">
            <v>201189239.25</v>
          </cell>
          <cell r="O74">
            <v>201189239.25</v>
          </cell>
          <cell r="P74">
            <v>15973052.5</v>
          </cell>
          <cell r="Q74">
            <v>14528466.9246</v>
          </cell>
          <cell r="R74">
            <v>137576.06650000002</v>
          </cell>
          <cell r="S74">
            <v>201189239.25</v>
          </cell>
          <cell r="T74">
            <v>201189239.25</v>
          </cell>
          <cell r="U74">
            <v>33599522.258000001</v>
          </cell>
          <cell r="V74">
            <v>32996594.3301</v>
          </cell>
          <cell r="W74">
            <v>2862.24</v>
          </cell>
          <cell r="BV74">
            <v>0</v>
          </cell>
          <cell r="BZ74">
            <v>0</v>
          </cell>
          <cell r="CD74" t="str">
            <v>2.4.20.17</v>
          </cell>
          <cell r="CM74">
            <v>17</v>
          </cell>
          <cell r="CN74" t="str">
            <v>17 Fondo Nacional de Fomento a las Artesanías (FONART)</v>
          </cell>
          <cell r="CS74">
            <v>20</v>
          </cell>
          <cell r="CT74" t="str">
            <v>B</v>
          </cell>
          <cell r="CV74" t="b">
            <v>0</v>
          </cell>
        </row>
        <row r="75">
          <cell r="A75">
            <v>73</v>
          </cell>
          <cell r="B75">
            <v>1</v>
          </cell>
          <cell r="E75" t="str">
            <v>Turismo</v>
          </cell>
          <cell r="I75">
            <v>400000000</v>
          </cell>
          <cell r="J75">
            <v>400000000</v>
          </cell>
          <cell r="K75">
            <v>0</v>
          </cell>
          <cell r="L75">
            <v>0</v>
          </cell>
          <cell r="M75">
            <v>0</v>
          </cell>
          <cell r="N75">
            <v>400000000</v>
          </cell>
          <cell r="O75">
            <v>400000000</v>
          </cell>
          <cell r="P75">
            <v>0</v>
          </cell>
          <cell r="Q75">
            <v>0</v>
          </cell>
          <cell r="R75">
            <v>0</v>
          </cell>
          <cell r="S75">
            <v>400000000</v>
          </cell>
          <cell r="T75">
            <v>400000000</v>
          </cell>
          <cell r="U75">
            <v>12000000</v>
          </cell>
          <cell r="V75">
            <v>8000000</v>
          </cell>
          <cell r="W75">
            <v>2000000</v>
          </cell>
          <cell r="BV75">
            <v>0</v>
          </cell>
          <cell r="BZ75">
            <v>0</v>
          </cell>
          <cell r="CC75" t="str">
            <v>2.4.21</v>
          </cell>
          <cell r="CK75">
            <v>21</v>
          </cell>
          <cell r="CL75" t="str">
            <v>21 Turismo</v>
          </cell>
          <cell r="CS75">
            <v>21</v>
          </cell>
          <cell r="CT75" t="str">
            <v>B</v>
          </cell>
          <cell r="CV75" t="b">
            <v>0</v>
          </cell>
        </row>
        <row r="76">
          <cell r="A76">
            <v>74</v>
          </cell>
          <cell r="B76">
            <v>1</v>
          </cell>
          <cell r="F76" t="str">
            <v>Ecoturismo y Turismo Rural</v>
          </cell>
          <cell r="I76">
            <v>400000000</v>
          </cell>
          <cell r="J76">
            <v>400000000</v>
          </cell>
          <cell r="K76">
            <v>0</v>
          </cell>
          <cell r="L76">
            <v>0</v>
          </cell>
          <cell r="M76">
            <v>0</v>
          </cell>
          <cell r="N76">
            <v>400000000</v>
          </cell>
          <cell r="O76">
            <v>400000000</v>
          </cell>
          <cell r="P76">
            <v>0</v>
          </cell>
          <cell r="Q76">
            <v>0</v>
          </cell>
          <cell r="R76">
            <v>0</v>
          </cell>
          <cell r="S76">
            <v>400000000</v>
          </cell>
          <cell r="T76">
            <v>400000000</v>
          </cell>
          <cell r="U76">
            <v>12000000</v>
          </cell>
          <cell r="V76">
            <v>8000000</v>
          </cell>
          <cell r="W76">
            <v>2000000</v>
          </cell>
          <cell r="BV76">
            <v>0</v>
          </cell>
          <cell r="BZ76">
            <v>0</v>
          </cell>
          <cell r="CD76" t="str">
            <v>2.4.21.16</v>
          </cell>
          <cell r="CM76">
            <v>16</v>
          </cell>
          <cell r="CN76" t="str">
            <v>16 Ecoturismo y Turismo Rural</v>
          </cell>
          <cell r="CS76">
            <v>21</v>
          </cell>
          <cell r="CT76" t="str">
            <v>B</v>
          </cell>
          <cell r="CV76" t="b">
            <v>0</v>
          </cell>
        </row>
        <row r="77">
          <cell r="A77">
            <v>75</v>
          </cell>
          <cell r="B77">
            <v>1</v>
          </cell>
          <cell r="C77" t="str">
            <v>Medio Ambiente</v>
          </cell>
          <cell r="I77">
            <v>16222753231.061829</v>
          </cell>
          <cell r="J77">
            <v>16189298690.98184</v>
          </cell>
          <cell r="K77">
            <v>1361725243.5700006</v>
          </cell>
          <cell r="L77">
            <v>176496971.10599998</v>
          </cell>
          <cell r="M77">
            <v>826254313.01599991</v>
          </cell>
          <cell r="N77">
            <v>16222753231.061829</v>
          </cell>
          <cell r="O77">
            <v>15291034532.86183</v>
          </cell>
          <cell r="P77">
            <v>2290343615.9901423</v>
          </cell>
          <cell r="Q77">
            <v>2072307012.1401439</v>
          </cell>
          <cell r="R77">
            <v>160758827.63199994</v>
          </cell>
          <cell r="S77">
            <v>16222753231.061829</v>
          </cell>
          <cell r="T77">
            <v>15346101841.673809</v>
          </cell>
          <cell r="U77">
            <v>3397966585.9421425</v>
          </cell>
          <cell r="V77">
            <v>2767133963.9421482</v>
          </cell>
          <cell r="W77">
            <v>289343878.11799997</v>
          </cell>
          <cell r="BV77">
            <v>-900000000</v>
          </cell>
          <cell r="BZ77">
            <v>-900000000</v>
          </cell>
          <cell r="CA77" t="str">
            <v>3</v>
          </cell>
          <cell r="CG77">
            <v>3</v>
          </cell>
          <cell r="CH77" t="str">
            <v>3. Medio Ambiente</v>
          </cell>
          <cell r="CS77" t="str">
            <v>8,16</v>
          </cell>
          <cell r="CT77" t="str">
            <v>P</v>
          </cell>
          <cell r="CV77" t="b">
            <v>0</v>
          </cell>
        </row>
        <row r="78">
          <cell r="A78">
            <v>76</v>
          </cell>
          <cell r="B78">
            <v>1</v>
          </cell>
          <cell r="D78" t="str">
            <v>Programa de Sustentabilidad de los Recursos Naturales</v>
          </cell>
          <cell r="I78">
            <v>16222753231.061829</v>
          </cell>
          <cell r="J78">
            <v>16189298690.98184</v>
          </cell>
          <cell r="K78">
            <v>1361725243.5700006</v>
          </cell>
          <cell r="L78">
            <v>176496971.10599998</v>
          </cell>
          <cell r="M78">
            <v>826254313.01599991</v>
          </cell>
          <cell r="N78">
            <v>16222753231.061829</v>
          </cell>
          <cell r="O78">
            <v>15291034532.86183</v>
          </cell>
          <cell r="P78">
            <v>2290343615.9901423</v>
          </cell>
          <cell r="Q78">
            <v>2072307012.1401439</v>
          </cell>
          <cell r="R78">
            <v>160758827.63199994</v>
          </cell>
          <cell r="S78">
            <v>16222753231.061829</v>
          </cell>
          <cell r="T78">
            <v>15346101841.673809</v>
          </cell>
          <cell r="U78">
            <v>3397966585.9421425</v>
          </cell>
          <cell r="V78">
            <v>2767133963.9421482</v>
          </cell>
          <cell r="W78">
            <v>289343878.11799997</v>
          </cell>
          <cell r="BV78">
            <v>-900000000</v>
          </cell>
          <cell r="BZ78">
            <v>-900000000</v>
          </cell>
          <cell r="CB78" t="str">
            <v>3.5</v>
          </cell>
          <cell r="CI78">
            <v>5</v>
          </cell>
          <cell r="CJ78" t="str">
            <v>5. Programa de Sustentabilidad de los Recursos Naturales</v>
          </cell>
          <cell r="CS78" t="str">
            <v>8,16</v>
          </cell>
          <cell r="CT78" t="str">
            <v>P</v>
          </cell>
          <cell r="CV78" t="b">
            <v>0</v>
          </cell>
        </row>
        <row r="79">
          <cell r="A79">
            <v>77</v>
          </cell>
          <cell r="B79">
            <v>1</v>
          </cell>
          <cell r="E79" t="str">
            <v>Agricultura, Ganadería, Desarrollo Rural, Pesca y Alimentación</v>
          </cell>
          <cell r="I79">
            <v>6837152527</v>
          </cell>
          <cell r="J79">
            <v>6803432039.8699999</v>
          </cell>
          <cell r="K79">
            <v>1074540832.73</v>
          </cell>
          <cell r="L79">
            <v>0</v>
          </cell>
          <cell r="M79">
            <v>817761319.86000001</v>
          </cell>
          <cell r="N79">
            <v>6837152527</v>
          </cell>
          <cell r="O79">
            <v>6405071171.7300005</v>
          </cell>
          <cell r="P79">
            <v>1749978078.6399999</v>
          </cell>
          <cell r="Q79">
            <v>1684130944.26</v>
          </cell>
          <cell r="R79">
            <v>63937406.549999997</v>
          </cell>
          <cell r="S79">
            <v>6837152527</v>
          </cell>
          <cell r="T79">
            <v>6458772606.96</v>
          </cell>
          <cell r="U79">
            <v>2110748629.3299997</v>
          </cell>
          <cell r="V79">
            <v>1766457664.4099998</v>
          </cell>
          <cell r="W79">
            <v>11647266.82</v>
          </cell>
          <cell r="BV79">
            <v>-400000000</v>
          </cell>
          <cell r="BZ79">
            <v>-400000000</v>
          </cell>
          <cell r="CC79" t="str">
            <v>3.5.8</v>
          </cell>
          <cell r="CK79">
            <v>8</v>
          </cell>
          <cell r="CL79" t="str">
            <v>8 Agricultura, Ganadería, Desarrollo Rural, Pesca y Alimentación</v>
          </cell>
          <cell r="CS79">
            <v>8</v>
          </cell>
          <cell r="CT79" t="str">
            <v>P</v>
          </cell>
          <cell r="CV79" t="b">
            <v>0</v>
          </cell>
        </row>
        <row r="80">
          <cell r="A80">
            <v>78</v>
          </cell>
          <cell r="B80">
            <v>1</v>
          </cell>
          <cell r="F80" t="str">
            <v>Programa de Fomento a la Productividad Pesquera y Acuícola</v>
          </cell>
          <cell r="I80">
            <v>290000000</v>
          </cell>
          <cell r="J80">
            <v>299500000</v>
          </cell>
          <cell r="K80">
            <v>17761319.859999999</v>
          </cell>
          <cell r="L80">
            <v>0</v>
          </cell>
          <cell r="M80">
            <v>17761319.859999999</v>
          </cell>
          <cell r="N80">
            <v>290000000</v>
          </cell>
          <cell r="O80">
            <v>303129890.81</v>
          </cell>
          <cell r="P80">
            <v>78852050.810000002</v>
          </cell>
          <cell r="Q80">
            <v>71016306.060000002</v>
          </cell>
          <cell r="R80">
            <v>7835744.75</v>
          </cell>
          <cell r="S80">
            <v>290000000</v>
          </cell>
          <cell r="T80">
            <v>311620079.96000004</v>
          </cell>
          <cell r="U80">
            <v>88932079.930000007</v>
          </cell>
          <cell r="V80">
            <v>79629890.810000002</v>
          </cell>
          <cell r="W80">
            <v>8490189.1199999992</v>
          </cell>
          <cell r="BV80">
            <v>0</v>
          </cell>
          <cell r="BZ80">
            <v>0</v>
          </cell>
          <cell r="CD80" t="str">
            <v>3.5.8.7</v>
          </cell>
          <cell r="CM80">
            <v>7</v>
          </cell>
          <cell r="CN80" t="str">
            <v>7 Programa de Fomento a la Productividad Pesquera y Acuícola</v>
          </cell>
          <cell r="CS80">
            <v>8</v>
          </cell>
          <cell r="CT80" t="str">
            <v>P</v>
          </cell>
          <cell r="CV80" t="b">
            <v>0</v>
          </cell>
        </row>
        <row r="81">
          <cell r="A81">
            <v>79</v>
          </cell>
          <cell r="B81">
            <v>1</v>
          </cell>
          <cell r="G81" t="str">
            <v>Desarrollo de la Acuacultura</v>
          </cell>
          <cell r="I81">
            <v>250000000</v>
          </cell>
          <cell r="J81">
            <v>259500000</v>
          </cell>
          <cell r="K81">
            <v>17761319.859999999</v>
          </cell>
          <cell r="L81">
            <v>0</v>
          </cell>
          <cell r="M81">
            <v>17761319.859999999</v>
          </cell>
          <cell r="N81">
            <v>250000000</v>
          </cell>
          <cell r="O81">
            <v>263129890.81</v>
          </cell>
          <cell r="P81">
            <v>78852050.810000002</v>
          </cell>
          <cell r="Q81">
            <v>71016306.060000002</v>
          </cell>
          <cell r="R81">
            <v>7835744.75</v>
          </cell>
          <cell r="S81">
            <v>250000000</v>
          </cell>
          <cell r="T81">
            <v>263129890.81</v>
          </cell>
          <cell r="U81">
            <v>80329890.810000002</v>
          </cell>
          <cell r="V81">
            <v>79629890.810000002</v>
          </cell>
          <cell r="W81">
            <v>0</v>
          </cell>
          <cell r="BV81">
            <v>0</v>
          </cell>
          <cell r="BZ81">
            <v>0</v>
          </cell>
          <cell r="CE81" t="str">
            <v>3.5.8.7.42</v>
          </cell>
          <cell r="CO81">
            <v>42</v>
          </cell>
          <cell r="CP81" t="str">
            <v>42 Desarrollo de la Acuacultura</v>
          </cell>
          <cell r="CS81">
            <v>8</v>
          </cell>
          <cell r="CT81" t="str">
            <v>P</v>
          </cell>
          <cell r="CV81" t="b">
            <v>0</v>
          </cell>
        </row>
        <row r="82">
          <cell r="A82">
            <v>80</v>
          </cell>
          <cell r="B82">
            <v>1</v>
          </cell>
          <cell r="G82" t="str">
            <v>Ordenamiento Pesquero y Acuícola</v>
          </cell>
          <cell r="I82">
            <v>40000000</v>
          </cell>
          <cell r="J82">
            <v>40000000</v>
          </cell>
          <cell r="K82">
            <v>0</v>
          </cell>
          <cell r="L82">
            <v>0</v>
          </cell>
          <cell r="M82">
            <v>0</v>
          </cell>
          <cell r="N82">
            <v>40000000</v>
          </cell>
          <cell r="O82">
            <v>40000000</v>
          </cell>
          <cell r="P82">
            <v>0</v>
          </cell>
          <cell r="Q82">
            <v>0</v>
          </cell>
          <cell r="R82">
            <v>0</v>
          </cell>
          <cell r="S82">
            <v>40000000</v>
          </cell>
          <cell r="T82">
            <v>48490189.149999999</v>
          </cell>
          <cell r="U82">
            <v>8602189.1199999992</v>
          </cell>
          <cell r="V82">
            <v>0</v>
          </cell>
          <cell r="W82">
            <v>8490189.1199999992</v>
          </cell>
          <cell r="BV82">
            <v>0</v>
          </cell>
          <cell r="BZ82">
            <v>0</v>
          </cell>
          <cell r="CE82" t="str">
            <v>3.5.8.7.43</v>
          </cell>
          <cell r="CO82">
            <v>43</v>
          </cell>
          <cell r="CP82" t="str">
            <v>43 Ordenamiento Pesquero y Acuícola</v>
          </cell>
          <cell r="CS82">
            <v>8</v>
          </cell>
          <cell r="CT82" t="str">
            <v>P</v>
          </cell>
          <cell r="CV82" t="b">
            <v>0</v>
          </cell>
        </row>
        <row r="83">
          <cell r="A83">
            <v>81</v>
          </cell>
          <cell r="B83">
            <v>1</v>
          </cell>
          <cell r="F83" t="str">
            <v>Programa de Fomento Ganadero</v>
          </cell>
          <cell r="I83">
            <v>4886152527</v>
          </cell>
          <cell r="J83">
            <v>4842932039.8699999</v>
          </cell>
          <cell r="K83">
            <v>1056779512.87</v>
          </cell>
          <cell r="L83">
            <v>0</v>
          </cell>
          <cell r="M83">
            <v>800000000</v>
          </cell>
          <cell r="N83">
            <v>4886152527</v>
          </cell>
          <cell r="O83">
            <v>4440941280.9200001</v>
          </cell>
          <cell r="P83">
            <v>1670805288.27</v>
          </cell>
          <cell r="Q83">
            <v>1613114638.2</v>
          </cell>
          <cell r="R83">
            <v>56101661.799999997</v>
          </cell>
          <cell r="S83">
            <v>4886152527</v>
          </cell>
          <cell r="T83">
            <v>4486152527</v>
          </cell>
          <cell r="U83">
            <v>1672817929.48</v>
          </cell>
          <cell r="V83">
            <v>1669515533.28</v>
          </cell>
          <cell r="W83">
            <v>3157077.7</v>
          </cell>
          <cell r="BV83">
            <v>-400000000</v>
          </cell>
          <cell r="BZ83">
            <v>-400000000</v>
          </cell>
          <cell r="CD83" t="str">
            <v>3.5.8.10</v>
          </cell>
          <cell r="CM83">
            <v>10</v>
          </cell>
          <cell r="CN83" t="str">
            <v>10 Programa de Fomento Ganadero</v>
          </cell>
          <cell r="CS83">
            <v>8</v>
          </cell>
          <cell r="CT83" t="str">
            <v>P</v>
          </cell>
          <cell r="CV83" t="b">
            <v>0</v>
          </cell>
        </row>
        <row r="84">
          <cell r="A84">
            <v>82</v>
          </cell>
          <cell r="B84">
            <v>1</v>
          </cell>
          <cell r="G84" t="str">
            <v>PROGAN Productivo</v>
          </cell>
          <cell r="I84">
            <v>3986152527</v>
          </cell>
          <cell r="J84">
            <v>3743450587.3600001</v>
          </cell>
          <cell r="K84">
            <v>857298060.36000001</v>
          </cell>
          <cell r="L84">
            <v>0</v>
          </cell>
          <cell r="M84">
            <v>800000000</v>
          </cell>
          <cell r="N84">
            <v>3986152527</v>
          </cell>
          <cell r="O84">
            <v>3344979880.5699997</v>
          </cell>
          <cell r="P84">
            <v>1459762074.51</v>
          </cell>
          <cell r="Q84">
            <v>1402265510.78</v>
          </cell>
          <cell r="R84">
            <v>56101661.799999997</v>
          </cell>
          <cell r="S84">
            <v>3986152527</v>
          </cell>
          <cell r="T84">
            <v>3590522637.1599998</v>
          </cell>
          <cell r="U84">
            <v>1461428875.05</v>
          </cell>
          <cell r="V84">
            <v>1458140228.8499999</v>
          </cell>
          <cell r="W84">
            <v>3157077.7</v>
          </cell>
          <cell r="BV84">
            <v>-394650000</v>
          </cell>
          <cell r="BZ84">
            <v>-394650000</v>
          </cell>
          <cell r="CE84" t="str">
            <v>3.5.8.10.44</v>
          </cell>
          <cell r="CO84">
            <v>44</v>
          </cell>
          <cell r="CP84" t="str">
            <v>44 PROGAN Productivo</v>
          </cell>
          <cell r="CS84">
            <v>8</v>
          </cell>
          <cell r="CT84" t="str">
            <v>P</v>
          </cell>
          <cell r="CV84" t="b">
            <v>0</v>
          </cell>
        </row>
        <row r="85">
          <cell r="A85">
            <v>83</v>
          </cell>
          <cell r="B85">
            <v>1</v>
          </cell>
          <cell r="G85" t="str">
            <v>Repoblamiento y Recría Pecuaria</v>
          </cell>
          <cell r="I85">
            <v>500000000</v>
          </cell>
          <cell r="J85">
            <v>687921692</v>
          </cell>
          <cell r="K85">
            <v>187921692</v>
          </cell>
          <cell r="L85">
            <v>0</v>
          </cell>
          <cell r="M85">
            <v>0</v>
          </cell>
          <cell r="N85">
            <v>500000000</v>
          </cell>
          <cell r="O85">
            <v>683610031.84000003</v>
          </cell>
          <cell r="P85">
            <v>196697292</v>
          </cell>
          <cell r="Q85">
            <v>196503205.66</v>
          </cell>
          <cell r="R85">
            <v>0</v>
          </cell>
          <cell r="S85">
            <v>500000000</v>
          </cell>
          <cell r="T85">
            <v>495629889.83999997</v>
          </cell>
          <cell r="U85">
            <v>196180757.44</v>
          </cell>
          <cell r="V85">
            <v>196167007.44</v>
          </cell>
          <cell r="W85">
            <v>0</v>
          </cell>
          <cell r="BV85">
            <v>-5350000</v>
          </cell>
          <cell r="BZ85">
            <v>-5350000</v>
          </cell>
          <cell r="CE85" t="str">
            <v>3.5.8.10.45</v>
          </cell>
          <cell r="CO85">
            <v>45</v>
          </cell>
          <cell r="CP85" t="str">
            <v>45 Repoblamiento y Recría Pecuaria</v>
          </cell>
          <cell r="CS85">
            <v>8</v>
          </cell>
          <cell r="CT85" t="str">
            <v>P</v>
          </cell>
          <cell r="CV85" t="b">
            <v>0</v>
          </cell>
        </row>
        <row r="86">
          <cell r="A86">
            <v>84</v>
          </cell>
          <cell r="B86">
            <v>1</v>
          </cell>
          <cell r="G86" t="str">
            <v>Sustentabilidad Pecuaria</v>
          </cell>
          <cell r="I86">
            <v>400000000</v>
          </cell>
          <cell r="J86">
            <v>411559760.50999999</v>
          </cell>
          <cell r="K86">
            <v>11559760.51</v>
          </cell>
          <cell r="L86">
            <v>0</v>
          </cell>
          <cell r="M86">
            <v>0</v>
          </cell>
          <cell r="N86">
            <v>400000000</v>
          </cell>
          <cell r="O86">
            <v>412351368.50999999</v>
          </cell>
          <cell r="P86">
            <v>14345921.76</v>
          </cell>
          <cell r="Q86">
            <v>14345921.76</v>
          </cell>
          <cell r="R86">
            <v>0</v>
          </cell>
          <cell r="S86">
            <v>400000000</v>
          </cell>
          <cell r="T86">
            <v>400000000</v>
          </cell>
          <cell r="U86">
            <v>15208296.99</v>
          </cell>
          <cell r="V86">
            <v>15208296.99</v>
          </cell>
          <cell r="W86">
            <v>0</v>
          </cell>
          <cell r="BV86">
            <v>0</v>
          </cell>
          <cell r="BZ86">
            <v>0</v>
          </cell>
          <cell r="CE86" t="str">
            <v>3.5.8.10.51</v>
          </cell>
          <cell r="CO86">
            <v>51</v>
          </cell>
          <cell r="CP86" t="str">
            <v>51 Sustentabilidad Pecuaria</v>
          </cell>
          <cell r="CS86">
            <v>8</v>
          </cell>
          <cell r="CT86" t="str">
            <v>P</v>
          </cell>
          <cell r="CV86" t="b">
            <v>0</v>
          </cell>
        </row>
        <row r="87">
          <cell r="A87">
            <v>85</v>
          </cell>
          <cell r="B87">
            <v>1</v>
          </cell>
          <cell r="F87" t="str">
            <v>Programa de Productividad Rural</v>
          </cell>
          <cell r="I87">
            <v>1661000000</v>
          </cell>
          <cell r="J87">
            <v>1661000000</v>
          </cell>
          <cell r="K87">
            <v>0</v>
          </cell>
          <cell r="L87">
            <v>0</v>
          </cell>
          <cell r="M87">
            <v>0</v>
          </cell>
          <cell r="N87">
            <v>1661000000</v>
          </cell>
          <cell r="O87">
            <v>1661000000</v>
          </cell>
          <cell r="P87">
            <v>320739.56</v>
          </cell>
          <cell r="Q87">
            <v>0</v>
          </cell>
          <cell r="R87">
            <v>0</v>
          </cell>
          <cell r="S87">
            <v>1661000000</v>
          </cell>
          <cell r="T87">
            <v>1661000000</v>
          </cell>
          <cell r="U87">
            <v>348998619.92000002</v>
          </cell>
          <cell r="V87">
            <v>17312240.32</v>
          </cell>
          <cell r="W87">
            <v>0</v>
          </cell>
          <cell r="BV87">
            <v>0</v>
          </cell>
          <cell r="BZ87">
            <v>0</v>
          </cell>
          <cell r="CD87" t="str">
            <v>3.5.8.13</v>
          </cell>
          <cell r="CM87">
            <v>13</v>
          </cell>
          <cell r="CN87" t="str">
            <v>13 Programa de Productividad Rural</v>
          </cell>
          <cell r="CS87">
            <v>8</v>
          </cell>
          <cell r="CT87" t="str">
            <v>P</v>
          </cell>
          <cell r="CV87" t="b">
            <v>0</v>
          </cell>
        </row>
        <row r="88">
          <cell r="A88">
            <v>86</v>
          </cell>
          <cell r="B88">
            <v>1</v>
          </cell>
          <cell r="G88" t="str">
            <v>Infraestructura Productiva para el Aprovechamiento Sustentable de Suelo y Agua</v>
          </cell>
          <cell r="I88">
            <v>1661000000</v>
          </cell>
          <cell r="J88">
            <v>1661000000</v>
          </cell>
          <cell r="K88">
            <v>0</v>
          </cell>
          <cell r="L88">
            <v>0</v>
          </cell>
          <cell r="M88">
            <v>0</v>
          </cell>
          <cell r="N88">
            <v>1661000000</v>
          </cell>
          <cell r="O88">
            <v>1661000000</v>
          </cell>
          <cell r="P88">
            <v>320739.56</v>
          </cell>
          <cell r="Q88">
            <v>0</v>
          </cell>
          <cell r="R88">
            <v>0</v>
          </cell>
          <cell r="S88">
            <v>1661000000</v>
          </cell>
          <cell r="T88">
            <v>1661000000</v>
          </cell>
          <cell r="U88">
            <v>348998619.92000002</v>
          </cell>
          <cell r="V88">
            <v>17312240.32</v>
          </cell>
          <cell r="W88">
            <v>0</v>
          </cell>
          <cell r="BV88">
            <v>0</v>
          </cell>
          <cell r="BZ88">
            <v>0</v>
          </cell>
          <cell r="CE88" t="str">
            <v>3.5.8.13.46</v>
          </cell>
          <cell r="CO88">
            <v>46</v>
          </cell>
          <cell r="CP88" t="str">
            <v>46 Infraestructura Productiva para el Aprovechamiento Sustentable de Suelo y Agua</v>
          </cell>
          <cell r="CS88">
            <v>8</v>
          </cell>
          <cell r="CT88" t="str">
            <v>P</v>
          </cell>
          <cell r="CV88" t="b">
            <v>0</v>
          </cell>
        </row>
        <row r="89">
          <cell r="A89">
            <v>87</v>
          </cell>
          <cell r="B89">
            <v>1</v>
          </cell>
          <cell r="E89" t="str">
            <v>Medio Ambiente y Recursos Naturales</v>
          </cell>
          <cell r="I89">
            <v>9385600704.0618267</v>
          </cell>
          <cell r="J89">
            <v>9385866651.1118259</v>
          </cell>
          <cell r="K89">
            <v>287184410.83999991</v>
          </cell>
          <cell r="L89">
            <v>176496971.10599998</v>
          </cell>
          <cell r="M89">
            <v>8492993.1559999995</v>
          </cell>
          <cell r="N89">
            <v>9385600704.0618267</v>
          </cell>
          <cell r="O89">
            <v>8885963361.1318264</v>
          </cell>
          <cell r="P89">
            <v>540365537.35014284</v>
          </cell>
          <cell r="Q89">
            <v>388176067.88014263</v>
          </cell>
          <cell r="R89">
            <v>96821421.082000002</v>
          </cell>
          <cell r="S89">
            <v>9385600704.0618267</v>
          </cell>
          <cell r="T89">
            <v>8887329234.7138367</v>
          </cell>
          <cell r="U89">
            <v>1287217956.6121433</v>
          </cell>
          <cell r="V89">
            <v>1000676299.5321434</v>
          </cell>
          <cell r="W89">
            <v>277696611.29800004</v>
          </cell>
          <cell r="BV89">
            <v>-500000000</v>
          </cell>
          <cell r="BZ89">
            <v>-500000000</v>
          </cell>
          <cell r="CC89" t="str">
            <v>3.5.16</v>
          </cell>
          <cell r="CK89">
            <v>16</v>
          </cell>
          <cell r="CL89" t="str">
            <v>16 Medio Ambiente y Recursos Naturales</v>
          </cell>
          <cell r="CS89">
            <v>16</v>
          </cell>
          <cell r="CT89" t="str">
            <v>P</v>
          </cell>
          <cell r="CV89" t="b">
            <v>0</v>
          </cell>
        </row>
        <row r="90">
          <cell r="A90">
            <v>88</v>
          </cell>
          <cell r="B90">
            <v>1</v>
          </cell>
          <cell r="F90" t="str">
            <v>Forestal</v>
          </cell>
          <cell r="I90">
            <v>7067593128.0618277</v>
          </cell>
          <cell r="J90">
            <v>7067859075.1118288</v>
          </cell>
          <cell r="K90">
            <v>108372505.44000004</v>
          </cell>
          <cell r="L90">
            <v>76986511.060000062</v>
          </cell>
          <cell r="M90">
            <v>6782715.129999999</v>
          </cell>
          <cell r="N90">
            <v>7067593128.0618277</v>
          </cell>
          <cell r="O90">
            <v>6567881010.3318281</v>
          </cell>
          <cell r="P90">
            <v>296539680.15014321</v>
          </cell>
          <cell r="Q90">
            <v>199163455.11014295</v>
          </cell>
          <cell r="R90">
            <v>95061999.929999992</v>
          </cell>
          <cell r="S90">
            <v>7067593128.0618277</v>
          </cell>
          <cell r="T90">
            <v>6569204489.3318281</v>
          </cell>
          <cell r="U90">
            <v>912724768.22014272</v>
          </cell>
          <cell r="V90">
            <v>635455918.60014296</v>
          </cell>
          <cell r="W90">
            <v>276743441.64999998</v>
          </cell>
          <cell r="BV90">
            <v>-500000000</v>
          </cell>
          <cell r="BZ90">
            <v>-500000000</v>
          </cell>
          <cell r="CD90" t="str">
            <v>3.5.16.21</v>
          </cell>
          <cell r="CM90">
            <v>21</v>
          </cell>
          <cell r="CN90" t="str">
            <v>21 Forestal</v>
          </cell>
          <cell r="CS90">
            <v>16</v>
          </cell>
          <cell r="CT90" t="str">
            <v>P</v>
          </cell>
          <cell r="CV90" t="b">
            <v>0</v>
          </cell>
        </row>
        <row r="91">
          <cell r="A91">
            <v>89</v>
          </cell>
          <cell r="B91">
            <v>1</v>
          </cell>
          <cell r="F91" t="str">
            <v>Protección al medio ambiente en el medio rural</v>
          </cell>
          <cell r="I91">
            <v>2318007576</v>
          </cell>
          <cell r="J91">
            <v>2318007576</v>
          </cell>
          <cell r="K91">
            <v>178811905.40000001</v>
          </cell>
          <cell r="L91">
            <v>99510460.046000004</v>
          </cell>
          <cell r="M91">
            <v>1710278.0260000003</v>
          </cell>
          <cell r="N91">
            <v>2318007576</v>
          </cell>
          <cell r="O91">
            <v>2318082350.8000002</v>
          </cell>
          <cell r="P91">
            <v>243825857.20000005</v>
          </cell>
          <cell r="Q91">
            <v>189012612.76999998</v>
          </cell>
          <cell r="R91">
            <v>1759421.152</v>
          </cell>
          <cell r="S91">
            <v>2318007576</v>
          </cell>
          <cell r="T91">
            <v>2318124745.3820004</v>
          </cell>
          <cell r="U91">
            <v>374493188.39200002</v>
          </cell>
          <cell r="V91">
            <v>365220380.93199992</v>
          </cell>
          <cell r="W91">
            <v>953169.64800000004</v>
          </cell>
          <cell r="BV91">
            <v>0</v>
          </cell>
          <cell r="BZ91">
            <v>0</v>
          </cell>
          <cell r="CD91" t="str">
            <v>3.5.16.22</v>
          </cell>
          <cell r="CM91">
            <v>22</v>
          </cell>
          <cell r="CN91" t="str">
            <v>22 Protección al medio ambiente en el medio rural</v>
          </cell>
          <cell r="CS91">
            <v>16</v>
          </cell>
          <cell r="CT91" t="str">
            <v>P</v>
          </cell>
          <cell r="CV91" t="b">
            <v>0</v>
          </cell>
        </row>
        <row r="92">
          <cell r="A92">
            <v>90</v>
          </cell>
          <cell r="B92">
            <v>1</v>
          </cell>
          <cell r="G92" t="str">
            <v>Desarrollo Regional Sustentable</v>
          </cell>
          <cell r="I92">
            <v>234894914</v>
          </cell>
          <cell r="J92">
            <v>234894914</v>
          </cell>
          <cell r="K92">
            <v>0</v>
          </cell>
          <cell r="L92">
            <v>0</v>
          </cell>
          <cell r="M92">
            <v>0</v>
          </cell>
          <cell r="N92">
            <v>234894914</v>
          </cell>
          <cell r="O92">
            <v>234894914</v>
          </cell>
          <cell r="P92">
            <v>0</v>
          </cell>
          <cell r="Q92">
            <v>0</v>
          </cell>
          <cell r="R92">
            <v>0</v>
          </cell>
          <cell r="S92">
            <v>234894914</v>
          </cell>
          <cell r="T92">
            <v>234894914</v>
          </cell>
          <cell r="U92">
            <v>136880</v>
          </cell>
          <cell r="V92">
            <v>136880</v>
          </cell>
          <cell r="W92">
            <v>0</v>
          </cell>
          <cell r="BV92">
            <v>0</v>
          </cell>
          <cell r="BZ92">
            <v>0</v>
          </cell>
          <cell r="CE92" t="str">
            <v>3.5.16.22.47</v>
          </cell>
          <cell r="CO92">
            <v>47</v>
          </cell>
          <cell r="CP92" t="str">
            <v>47 Desarrollo Regional Sustentable</v>
          </cell>
          <cell r="CS92">
            <v>16</v>
          </cell>
          <cell r="CT92" t="str">
            <v>P</v>
          </cell>
          <cell r="CV92" t="b">
            <v>0</v>
          </cell>
        </row>
        <row r="93">
          <cell r="A93">
            <v>91</v>
          </cell>
          <cell r="B93">
            <v>1</v>
          </cell>
          <cell r="G93" t="str">
            <v>PET (Incendios Forestales)</v>
          </cell>
          <cell r="I93">
            <v>607422510</v>
          </cell>
          <cell r="J93">
            <v>607422510</v>
          </cell>
          <cell r="K93">
            <v>0</v>
          </cell>
          <cell r="L93">
            <v>0</v>
          </cell>
          <cell r="M93">
            <v>0</v>
          </cell>
          <cell r="N93">
            <v>607422510</v>
          </cell>
          <cell r="O93">
            <v>607422510</v>
          </cell>
          <cell r="P93">
            <v>0</v>
          </cell>
          <cell r="Q93">
            <v>0</v>
          </cell>
          <cell r="R93">
            <v>0</v>
          </cell>
          <cell r="S93">
            <v>607422510</v>
          </cell>
          <cell r="T93">
            <v>607422510</v>
          </cell>
          <cell r="U93">
            <v>59113245</v>
          </cell>
          <cell r="V93">
            <v>59113245</v>
          </cell>
          <cell r="W93">
            <v>0</v>
          </cell>
          <cell r="BV93">
            <v>0</v>
          </cell>
          <cell r="BZ93">
            <v>0</v>
          </cell>
          <cell r="CE93" t="str">
            <v>3.5.16.22.48</v>
          </cell>
          <cell r="CO93">
            <v>48</v>
          </cell>
          <cell r="CP93" t="str">
            <v>48 PET (Incendios Forestales)</v>
          </cell>
          <cell r="CS93">
            <v>16</v>
          </cell>
          <cell r="CT93" t="str">
            <v>P</v>
          </cell>
          <cell r="CV93" t="b">
            <v>0</v>
          </cell>
        </row>
        <row r="94">
          <cell r="A94">
            <v>92</v>
          </cell>
          <cell r="B94">
            <v>1</v>
          </cell>
          <cell r="G94" t="str">
            <v>PROFEPA</v>
          </cell>
          <cell r="I94">
            <v>171862580</v>
          </cell>
          <cell r="J94">
            <v>171862580</v>
          </cell>
          <cell r="K94">
            <v>20326063.400000002</v>
          </cell>
          <cell r="L94">
            <v>14654931.125999996</v>
          </cell>
          <cell r="M94">
            <v>24525.645999999997</v>
          </cell>
          <cell r="N94">
            <v>171862580</v>
          </cell>
          <cell r="O94">
            <v>171937354.79999995</v>
          </cell>
          <cell r="P94">
            <v>35942760.200000003</v>
          </cell>
          <cell r="Q94">
            <v>25799376.659999996</v>
          </cell>
          <cell r="R94">
            <v>1264632.352</v>
          </cell>
          <cell r="S94">
            <v>171862580</v>
          </cell>
          <cell r="T94">
            <v>171979749.38199994</v>
          </cell>
          <cell r="U94">
            <v>43138144.982000008</v>
          </cell>
          <cell r="V94">
            <v>39027458.46199999</v>
          </cell>
          <cell r="W94">
            <v>889824.9580000001</v>
          </cell>
          <cell r="BV94">
            <v>0</v>
          </cell>
          <cell r="BZ94">
            <v>0</v>
          </cell>
          <cell r="CE94" t="str">
            <v>3.5.16.22.49</v>
          </cell>
          <cell r="CO94">
            <v>49</v>
          </cell>
          <cell r="CP94" t="str">
            <v>49 PROFEPA</v>
          </cell>
          <cell r="CS94">
            <v>16</v>
          </cell>
          <cell r="CT94" t="str">
            <v>P</v>
          </cell>
          <cell r="CV94" t="b">
            <v>0</v>
          </cell>
        </row>
        <row r="95">
          <cell r="A95">
            <v>93</v>
          </cell>
          <cell r="B95">
            <v>1</v>
          </cell>
          <cell r="G95" t="str">
            <v>Vida Silvestre</v>
          </cell>
          <cell r="I95">
            <v>1303827572</v>
          </cell>
          <cell r="J95">
            <v>1303827572</v>
          </cell>
          <cell r="K95">
            <v>158485842</v>
          </cell>
          <cell r="L95">
            <v>84855528.920000002</v>
          </cell>
          <cell r="M95">
            <v>1685752.3800000001</v>
          </cell>
          <cell r="N95">
            <v>1303827572</v>
          </cell>
          <cell r="O95">
            <v>1303827572</v>
          </cell>
          <cell r="P95">
            <v>207883097.00000003</v>
          </cell>
          <cell r="Q95">
            <v>163213236.11000001</v>
          </cell>
          <cell r="R95">
            <v>494788.80000000005</v>
          </cell>
          <cell r="S95">
            <v>1303827572</v>
          </cell>
          <cell r="T95">
            <v>1303827572</v>
          </cell>
          <cell r="U95">
            <v>272104918.40999997</v>
          </cell>
          <cell r="V95">
            <v>266942797.47000003</v>
          </cell>
          <cell r="W95">
            <v>63344.69</v>
          </cell>
          <cell r="BV95">
            <v>0</v>
          </cell>
          <cell r="BZ95">
            <v>0</v>
          </cell>
          <cell r="CE95" t="str">
            <v>3.5.16.22.50</v>
          </cell>
          <cell r="CO95">
            <v>50</v>
          </cell>
          <cell r="CP95" t="str">
            <v>50 Vida Silvestre</v>
          </cell>
          <cell r="CS95">
            <v>16</v>
          </cell>
          <cell r="CT95" t="str">
            <v>P</v>
          </cell>
          <cell r="CV95" t="b">
            <v>0</v>
          </cell>
        </row>
        <row r="96">
          <cell r="A96">
            <v>94</v>
          </cell>
          <cell r="B96">
            <v>1</v>
          </cell>
          <cell r="C96" t="str">
            <v>Educativa</v>
          </cell>
          <cell r="I96">
            <v>36073954772.31649</v>
          </cell>
          <cell r="J96">
            <v>35915126620.144417</v>
          </cell>
          <cell r="K96">
            <v>6064903267.8737869</v>
          </cell>
          <cell r="L96">
            <v>6011268763.6544905</v>
          </cell>
          <cell r="M96">
            <v>35340940.870646633</v>
          </cell>
          <cell r="N96">
            <v>36073954772.31649</v>
          </cell>
          <cell r="O96">
            <v>35805536335.618118</v>
          </cell>
          <cell r="P96">
            <v>11508336636.20244</v>
          </cell>
          <cell r="Q96">
            <v>11381303331.282345</v>
          </cell>
          <cell r="R96">
            <v>34757410.160239309</v>
          </cell>
          <cell r="S96">
            <v>36073954772.31649</v>
          </cell>
          <cell r="T96">
            <v>35853297658.916229</v>
          </cell>
          <cell r="U96">
            <v>13129283282.182714</v>
          </cell>
          <cell r="V96">
            <v>13086035908.430569</v>
          </cell>
          <cell r="W96">
            <v>4376099.8454892403</v>
          </cell>
          <cell r="BV96">
            <v>-105975181.06046902</v>
          </cell>
          <cell r="BZ96">
            <v>-105975181.06046902</v>
          </cell>
          <cell r="CA96" t="str">
            <v>4</v>
          </cell>
          <cell r="CG96">
            <v>4</v>
          </cell>
          <cell r="CH96" t="str">
            <v>4. Educativa</v>
          </cell>
          <cell r="CS96" t="str">
            <v>8,11</v>
          </cell>
          <cell r="CT96" t="str">
            <v>P/B</v>
          </cell>
          <cell r="CV96" t="b">
            <v>0</v>
          </cell>
        </row>
        <row r="97">
          <cell r="A97">
            <v>95</v>
          </cell>
          <cell r="B97">
            <v>1</v>
          </cell>
          <cell r="D97" t="str">
            <v>Programa de Educación e Investigación</v>
          </cell>
          <cell r="I97">
            <v>36073954772.31649</v>
          </cell>
          <cell r="J97">
            <v>35915126620.144417</v>
          </cell>
          <cell r="K97">
            <v>6064903267.8737869</v>
          </cell>
          <cell r="L97">
            <v>6011268763.6544905</v>
          </cell>
          <cell r="M97">
            <v>35340940.870646633</v>
          </cell>
          <cell r="N97">
            <v>36073954772.31649</v>
          </cell>
          <cell r="O97">
            <v>35805536335.618118</v>
          </cell>
          <cell r="P97">
            <v>11508336636.20244</v>
          </cell>
          <cell r="Q97">
            <v>11381303331.282345</v>
          </cell>
          <cell r="R97">
            <v>34757410.160239309</v>
          </cell>
          <cell r="S97">
            <v>36073954772.31649</v>
          </cell>
          <cell r="T97">
            <v>35853297658.916229</v>
          </cell>
          <cell r="U97">
            <v>13129283282.182714</v>
          </cell>
          <cell r="V97">
            <v>13086035908.430569</v>
          </cell>
          <cell r="W97">
            <v>4376099.8454892403</v>
          </cell>
          <cell r="BV97">
            <v>-105975181.06046902</v>
          </cell>
          <cell r="BZ97">
            <v>-105975181.06046902</v>
          </cell>
          <cell r="CB97" t="str">
            <v>4.6</v>
          </cell>
          <cell r="CI97">
            <v>6</v>
          </cell>
          <cell r="CJ97" t="str">
            <v>6. Programa de Educación e Investigación</v>
          </cell>
          <cell r="CS97" t="str">
            <v>8,11</v>
          </cell>
          <cell r="CT97" t="str">
            <v>P/B</v>
          </cell>
          <cell r="CV97" t="b">
            <v>0</v>
          </cell>
        </row>
        <row r="98">
          <cell r="A98">
            <v>96</v>
          </cell>
          <cell r="B98">
            <v>1</v>
          </cell>
          <cell r="E98" t="str">
            <v>Agricultura, Ganadería, Desarrollo Rural, Pesca y Alimentación</v>
          </cell>
          <cell r="I98">
            <v>5604465041</v>
          </cell>
          <cell r="J98">
            <v>5604465041</v>
          </cell>
          <cell r="K98">
            <v>432665867</v>
          </cell>
          <cell r="L98">
            <v>418271561.85000002</v>
          </cell>
          <cell r="M98">
            <v>155987</v>
          </cell>
          <cell r="N98">
            <v>5604465041</v>
          </cell>
          <cell r="O98">
            <v>5604465041</v>
          </cell>
          <cell r="P98">
            <v>863342919.00000024</v>
          </cell>
          <cell r="Q98">
            <v>840246733.5200001</v>
          </cell>
          <cell r="R98">
            <v>2119197.52</v>
          </cell>
          <cell r="S98">
            <v>5604465041</v>
          </cell>
          <cell r="T98">
            <v>5611287148.1599998</v>
          </cell>
          <cell r="U98">
            <v>1300487145.7200007</v>
          </cell>
          <cell r="V98">
            <v>1291706406.4300008</v>
          </cell>
          <cell r="W98">
            <v>2705094.44</v>
          </cell>
          <cell r="BV98">
            <v>0</v>
          </cell>
          <cell r="BZ98">
            <v>0</v>
          </cell>
          <cell r="CC98" t="str">
            <v>4.6.8</v>
          </cell>
          <cell r="CK98">
            <v>8</v>
          </cell>
          <cell r="CL98" t="str">
            <v>8 Agricultura, Ganadería, Desarrollo Rural, Pesca y Alimentación</v>
          </cell>
          <cell r="CS98">
            <v>8</v>
          </cell>
          <cell r="CT98" t="str">
            <v>P</v>
          </cell>
          <cell r="CV98" t="b">
            <v>0</v>
          </cell>
        </row>
        <row r="99">
          <cell r="A99">
            <v>97</v>
          </cell>
          <cell r="B99">
            <v>1</v>
          </cell>
          <cell r="F99" t="str">
            <v>Colegio de Postgraduados</v>
          </cell>
          <cell r="I99">
            <v>1279900000</v>
          </cell>
          <cell r="J99">
            <v>1279900000</v>
          </cell>
          <cell r="K99">
            <v>131372684</v>
          </cell>
          <cell r="L99">
            <v>131372684</v>
          </cell>
          <cell r="M99">
            <v>0</v>
          </cell>
          <cell r="N99">
            <v>1279900000</v>
          </cell>
          <cell r="O99">
            <v>1279900000</v>
          </cell>
          <cell r="P99">
            <v>239275610</v>
          </cell>
          <cell r="Q99">
            <v>239275610</v>
          </cell>
          <cell r="R99">
            <v>0</v>
          </cell>
          <cell r="S99">
            <v>1279900000</v>
          </cell>
          <cell r="T99">
            <v>1279900000</v>
          </cell>
          <cell r="U99">
            <v>345488370</v>
          </cell>
          <cell r="V99">
            <v>344545990</v>
          </cell>
          <cell r="W99">
            <v>942380</v>
          </cell>
          <cell r="BV99">
            <v>0</v>
          </cell>
          <cell r="BZ99">
            <v>0</v>
          </cell>
          <cell r="CD99" t="str">
            <v>4.6.8.23</v>
          </cell>
          <cell r="CM99">
            <v>23</v>
          </cell>
          <cell r="CN99" t="str">
            <v>23 Colegio de Postgraduados</v>
          </cell>
          <cell r="CS99">
            <v>8</v>
          </cell>
          <cell r="CT99" t="str">
            <v>P</v>
          </cell>
          <cell r="CV99" t="b">
            <v>0</v>
          </cell>
        </row>
        <row r="100">
          <cell r="A100">
            <v>98</v>
          </cell>
          <cell r="B100">
            <v>1</v>
          </cell>
          <cell r="F100" t="str">
            <v>Colegio Superior Agropecuario del Estado de Guerrero (CSAEGRO)</v>
          </cell>
          <cell r="I100">
            <v>100284735</v>
          </cell>
          <cell r="J100">
            <v>100284735</v>
          </cell>
          <cell r="K100">
            <v>6745950</v>
          </cell>
          <cell r="L100">
            <v>4519790.0400000028</v>
          </cell>
          <cell r="M100">
            <v>0</v>
          </cell>
          <cell r="N100">
            <v>100284735</v>
          </cell>
          <cell r="O100">
            <v>100284735</v>
          </cell>
          <cell r="P100">
            <v>11632720</v>
          </cell>
          <cell r="Q100">
            <v>8075234.0400000047</v>
          </cell>
          <cell r="R100">
            <v>932776</v>
          </cell>
          <cell r="S100">
            <v>100284735</v>
          </cell>
          <cell r="T100">
            <v>100284735</v>
          </cell>
          <cell r="U100">
            <v>15416878.590000004</v>
          </cell>
          <cell r="V100">
            <v>14222493.720000006</v>
          </cell>
          <cell r="W100">
            <v>971959.09000000008</v>
          </cell>
          <cell r="BV100">
            <v>0</v>
          </cell>
          <cell r="BZ100">
            <v>0</v>
          </cell>
          <cell r="CD100" t="str">
            <v>4.6.8.24</v>
          </cell>
          <cell r="CM100">
            <v>24</v>
          </cell>
          <cell r="CN100" t="str">
            <v>24 Colegio Superior Agropecuario del Estado de Guerrero (CSAEGRO)</v>
          </cell>
          <cell r="CS100">
            <v>8</v>
          </cell>
          <cell r="CT100" t="str">
            <v>P</v>
          </cell>
          <cell r="CV100" t="b">
            <v>0</v>
          </cell>
        </row>
        <row r="101">
          <cell r="A101">
            <v>99</v>
          </cell>
          <cell r="B101">
            <v>1</v>
          </cell>
          <cell r="F101" t="str">
            <v>Instituto Nacional de Investigaciones Forestales, Agrícolas y Pecuarias (INIFAP)</v>
          </cell>
          <cell r="I101">
            <v>1156867654</v>
          </cell>
          <cell r="J101">
            <v>1156867654</v>
          </cell>
          <cell r="K101">
            <v>110063047</v>
          </cell>
          <cell r="L101">
            <v>109907060</v>
          </cell>
          <cell r="M101">
            <v>155987</v>
          </cell>
          <cell r="N101">
            <v>1156867654</v>
          </cell>
          <cell r="O101">
            <v>1156867654</v>
          </cell>
          <cell r="P101">
            <v>190321301</v>
          </cell>
          <cell r="Q101">
            <v>190321301</v>
          </cell>
          <cell r="R101">
            <v>0</v>
          </cell>
          <cell r="S101">
            <v>1156867654</v>
          </cell>
          <cell r="T101">
            <v>1163689761.1600001</v>
          </cell>
          <cell r="U101">
            <v>279483599.15999997</v>
          </cell>
          <cell r="V101">
            <v>279483599.15999997</v>
          </cell>
          <cell r="W101">
            <v>0</v>
          </cell>
          <cell r="BV101">
            <v>0</v>
          </cell>
          <cell r="BZ101">
            <v>0</v>
          </cell>
          <cell r="CD101" t="str">
            <v>4.6.8.25</v>
          </cell>
          <cell r="CM101">
            <v>25</v>
          </cell>
          <cell r="CN101" t="str">
            <v>25 Instituto Nacional de Investigaciones Forestales, Agrícolas y Pecuarias (INIFAP)</v>
          </cell>
          <cell r="CS101">
            <v>8</v>
          </cell>
          <cell r="CT101" t="str">
            <v>P</v>
          </cell>
          <cell r="CV101" t="b">
            <v>0</v>
          </cell>
        </row>
        <row r="102">
          <cell r="A102">
            <v>100</v>
          </cell>
          <cell r="B102">
            <v>1</v>
          </cell>
          <cell r="F102" t="str">
            <v>Instituto Nacional de Pesca (INAPESCA)</v>
          </cell>
          <cell r="I102">
            <v>514012652</v>
          </cell>
          <cell r="J102">
            <v>514012652</v>
          </cell>
          <cell r="K102">
            <v>17655184</v>
          </cell>
          <cell r="L102">
            <v>8870025.8100000005</v>
          </cell>
          <cell r="M102">
            <v>0</v>
          </cell>
          <cell r="N102">
            <v>514012652</v>
          </cell>
          <cell r="O102">
            <v>514012652</v>
          </cell>
          <cell r="P102">
            <v>44505136</v>
          </cell>
          <cell r="Q102">
            <v>24966436.48</v>
          </cell>
          <cell r="R102">
            <v>1186421.52</v>
          </cell>
          <cell r="S102">
            <v>514012652</v>
          </cell>
          <cell r="T102">
            <v>514012652</v>
          </cell>
          <cell r="U102">
            <v>51520879.969999991</v>
          </cell>
          <cell r="V102">
            <v>44876905.549999982</v>
          </cell>
          <cell r="W102">
            <v>790755.35</v>
          </cell>
          <cell r="BV102">
            <v>0</v>
          </cell>
          <cell r="BZ102">
            <v>0</v>
          </cell>
          <cell r="CD102" t="str">
            <v>4.6.8.26</v>
          </cell>
          <cell r="CM102">
            <v>26</v>
          </cell>
          <cell r="CN102" t="str">
            <v>26 Instituto Nacional de Pesca (INAPESCA)</v>
          </cell>
          <cell r="CS102">
            <v>8</v>
          </cell>
          <cell r="CT102" t="str">
            <v>P</v>
          </cell>
          <cell r="CV102" t="b">
            <v>0</v>
          </cell>
        </row>
        <row r="103">
          <cell r="A103">
            <v>101</v>
          </cell>
          <cell r="B103">
            <v>1</v>
          </cell>
          <cell r="F103" t="str">
            <v>Universidad Autónoma Chapingo</v>
          </cell>
          <cell r="I103">
            <v>2553400000</v>
          </cell>
          <cell r="J103">
            <v>2553400000</v>
          </cell>
          <cell r="K103">
            <v>166829002</v>
          </cell>
          <cell r="L103">
            <v>163602002</v>
          </cell>
          <cell r="M103">
            <v>0</v>
          </cell>
          <cell r="N103">
            <v>2553400000</v>
          </cell>
          <cell r="O103">
            <v>2553400000</v>
          </cell>
          <cell r="P103">
            <v>377608152</v>
          </cell>
          <cell r="Q103">
            <v>377608152</v>
          </cell>
          <cell r="R103">
            <v>0</v>
          </cell>
          <cell r="S103">
            <v>2553400000</v>
          </cell>
          <cell r="T103">
            <v>2553400000</v>
          </cell>
          <cell r="U103">
            <v>608577418</v>
          </cell>
          <cell r="V103">
            <v>608577418</v>
          </cell>
          <cell r="W103">
            <v>0</v>
          </cell>
          <cell r="BV103">
            <v>0</v>
          </cell>
          <cell r="BZ103">
            <v>0</v>
          </cell>
          <cell r="CD103" t="str">
            <v>4.6.8.27</v>
          </cell>
          <cell r="CM103">
            <v>27</v>
          </cell>
          <cell r="CN103" t="str">
            <v>27 Universidad Autónoma Chapingo</v>
          </cell>
          <cell r="CS103">
            <v>8</v>
          </cell>
          <cell r="CT103" t="str">
            <v>P</v>
          </cell>
          <cell r="CV103" t="b">
            <v>0</v>
          </cell>
        </row>
        <row r="104">
          <cell r="A104">
            <v>102</v>
          </cell>
          <cell r="B104">
            <v>1</v>
          </cell>
          <cell r="E104" t="str">
            <v>Educación Pública</v>
          </cell>
          <cell r="I104">
            <v>30469489731.316486</v>
          </cell>
          <cell r="J104">
            <v>30310661579.144409</v>
          </cell>
          <cell r="K104">
            <v>5632237400.8737869</v>
          </cell>
          <cell r="L104">
            <v>5592997201.8044901</v>
          </cell>
          <cell r="M104">
            <v>35184953.870646633</v>
          </cell>
          <cell r="N104">
            <v>30469489731.316486</v>
          </cell>
          <cell r="O104">
            <v>30201071294.618118</v>
          </cell>
          <cell r="P104">
            <v>10644993717.202438</v>
          </cell>
          <cell r="Q104">
            <v>10541056597.762344</v>
          </cell>
          <cell r="R104">
            <v>32638212.640239317</v>
          </cell>
          <cell r="S104">
            <v>30469489731.316486</v>
          </cell>
          <cell r="T104">
            <v>30242010510.756237</v>
          </cell>
          <cell r="U104">
            <v>11828796136.462715</v>
          </cell>
          <cell r="V104">
            <v>11794329502.000568</v>
          </cell>
          <cell r="W104">
            <v>1671005.4054892398</v>
          </cell>
          <cell r="BV104">
            <v>-105975181.06046902</v>
          </cell>
          <cell r="BZ104">
            <v>-105975181.06046902</v>
          </cell>
          <cell r="CC104" t="str">
            <v>4.6.11</v>
          </cell>
          <cell r="CK104">
            <v>11</v>
          </cell>
          <cell r="CL104" t="str">
            <v>11 Educación Pública</v>
          </cell>
          <cell r="CS104">
            <v>11</v>
          </cell>
          <cell r="CT104" t="str">
            <v>P/B</v>
          </cell>
          <cell r="CV104" t="b">
            <v>0</v>
          </cell>
        </row>
        <row r="105">
          <cell r="A105">
            <v>103</v>
          </cell>
          <cell r="B105">
            <v>1</v>
          </cell>
          <cell r="F105" t="str">
            <v>Desarrollo de Capacidades Educación</v>
          </cell>
          <cell r="I105">
            <v>5946354690.6081371</v>
          </cell>
          <cell r="J105">
            <v>5944920788.5981379</v>
          </cell>
          <cell r="K105">
            <v>265507505.66348147</v>
          </cell>
          <cell r="L105">
            <v>260143017.13948148</v>
          </cell>
          <cell r="M105">
            <v>3551407.5369999995</v>
          </cell>
          <cell r="N105">
            <v>5946354690.6081371</v>
          </cell>
          <cell r="O105">
            <v>5823635494.8166523</v>
          </cell>
          <cell r="P105">
            <v>927926964.08312523</v>
          </cell>
          <cell r="Q105">
            <v>922153627.38876617</v>
          </cell>
          <cell r="R105">
            <v>917116.16735901986</v>
          </cell>
          <cell r="S105">
            <v>5946354690.6081371</v>
          </cell>
          <cell r="T105">
            <v>5841208842.2216921</v>
          </cell>
          <cell r="U105">
            <v>1439384479.8044319</v>
          </cell>
          <cell r="V105">
            <v>1436146169.3248618</v>
          </cell>
          <cell r="W105">
            <v>126100.96</v>
          </cell>
          <cell r="BV105">
            <v>-105975181.06046902</v>
          </cell>
          <cell r="BZ105">
            <v>-105975181.06046902</v>
          </cell>
          <cell r="CD105" t="str">
            <v>4.6.11.28</v>
          </cell>
          <cell r="CM105">
            <v>28</v>
          </cell>
          <cell r="CN105" t="str">
            <v>28 Desarrollo de Capacidades Educación</v>
          </cell>
          <cell r="CS105">
            <v>11</v>
          </cell>
          <cell r="CT105" t="str">
            <v>B</v>
          </cell>
          <cell r="CV105" t="b">
            <v>0</v>
          </cell>
        </row>
        <row r="106">
          <cell r="A106">
            <v>104</v>
          </cell>
          <cell r="B106">
            <v>1</v>
          </cell>
          <cell r="F106" t="str">
            <v>Educación Agropecuaria</v>
          </cell>
          <cell r="I106">
            <v>6361411673.9543982</v>
          </cell>
          <cell r="J106">
            <v>6204017423.7923222</v>
          </cell>
          <cell r="K106">
            <v>1025023854.1924167</v>
          </cell>
          <cell r="L106">
            <v>993390307.85876989</v>
          </cell>
          <cell r="M106">
            <v>31633546.333646633</v>
          </cell>
          <cell r="N106">
            <v>6361411673.9543982</v>
          </cell>
          <cell r="O106">
            <v>6215712433.0475197</v>
          </cell>
          <cell r="P106">
            <v>1433308568.4673276</v>
          </cell>
          <cell r="Q106">
            <v>1335144785.7215872</v>
          </cell>
          <cell r="R106">
            <v>31721096.472880296</v>
          </cell>
          <cell r="S106">
            <v>6361411673.9543982</v>
          </cell>
          <cell r="T106">
            <v>6238514552.9605989</v>
          </cell>
          <cell r="U106">
            <v>1996651853.4692121</v>
          </cell>
          <cell r="V106">
            <v>1995106949.0237226</v>
          </cell>
          <cell r="W106">
            <v>1544904.4454892399</v>
          </cell>
          <cell r="BV106">
            <v>0</v>
          </cell>
          <cell r="BZ106">
            <v>0</v>
          </cell>
          <cell r="CD106" t="str">
            <v>4.6.11.29</v>
          </cell>
          <cell r="CM106">
            <v>29</v>
          </cell>
          <cell r="CN106" t="str">
            <v>29 Educación Agropecuaria</v>
          </cell>
          <cell r="CS106">
            <v>11</v>
          </cell>
          <cell r="CT106" t="str">
            <v>B</v>
          </cell>
          <cell r="CV106" t="b">
            <v>0</v>
          </cell>
        </row>
        <row r="107">
          <cell r="A107">
            <v>105</v>
          </cell>
          <cell r="B107">
            <v>1</v>
          </cell>
          <cell r="F107" t="str">
            <v>PROSPERA Educación</v>
          </cell>
          <cell r="I107">
            <v>17227353432.753948</v>
          </cell>
          <cell r="J107">
            <v>17227353432.753948</v>
          </cell>
          <cell r="K107">
            <v>4274390929.0178876</v>
          </cell>
          <cell r="L107">
            <v>4272148764.8062382</v>
          </cell>
          <cell r="M107">
            <v>0</v>
          </cell>
          <cell r="N107">
            <v>17227353432.753948</v>
          </cell>
          <cell r="O107">
            <v>17227353432.753948</v>
          </cell>
          <cell r="P107">
            <v>8151948835.6519852</v>
          </cell>
          <cell r="Q107">
            <v>8151948835.6519852</v>
          </cell>
          <cell r="R107">
            <v>0</v>
          </cell>
          <cell r="S107">
            <v>17227353432.753948</v>
          </cell>
          <cell r="T107">
            <v>17227353432.753948</v>
          </cell>
          <cell r="U107">
            <v>8181632255.1890736</v>
          </cell>
          <cell r="V107">
            <v>8151948835.6519852</v>
          </cell>
          <cell r="W107">
            <v>0</v>
          </cell>
          <cell r="BV107">
            <v>0</v>
          </cell>
          <cell r="BZ107">
            <v>0</v>
          </cell>
          <cell r="CD107" t="str">
            <v>4.6.11.30</v>
          </cell>
          <cell r="CM107">
            <v>30</v>
          </cell>
          <cell r="CN107" t="str">
            <v>30 PROSPERA Educación</v>
          </cell>
          <cell r="CS107">
            <v>11</v>
          </cell>
          <cell r="CT107" t="str">
            <v>B</v>
          </cell>
          <cell r="CV107" t="b">
            <v>0</v>
          </cell>
        </row>
        <row r="108">
          <cell r="A108">
            <v>106</v>
          </cell>
          <cell r="B108">
            <v>1</v>
          </cell>
          <cell r="F108" t="str">
            <v>Universidad Autónoma Agraria Antonio Narro</v>
          </cell>
          <cell r="I108">
            <v>934369934</v>
          </cell>
          <cell r="J108">
            <v>934369934</v>
          </cell>
          <cell r="K108">
            <v>67315112</v>
          </cell>
          <cell r="L108">
            <v>67315112</v>
          </cell>
          <cell r="M108">
            <v>0</v>
          </cell>
          <cell r="N108">
            <v>934369934</v>
          </cell>
          <cell r="O108">
            <v>934369934</v>
          </cell>
          <cell r="P108">
            <v>131809349</v>
          </cell>
          <cell r="Q108">
            <v>131809349</v>
          </cell>
          <cell r="R108">
            <v>0</v>
          </cell>
          <cell r="S108">
            <v>934369934</v>
          </cell>
          <cell r="T108">
            <v>934933682.81999993</v>
          </cell>
          <cell r="U108">
            <v>211127548</v>
          </cell>
          <cell r="V108">
            <v>211127548</v>
          </cell>
          <cell r="W108">
            <v>0</v>
          </cell>
          <cell r="BV108">
            <v>0</v>
          </cell>
          <cell r="BZ108">
            <v>0</v>
          </cell>
          <cell r="CD108" t="str">
            <v>4.6.11.32</v>
          </cell>
          <cell r="CM108">
            <v>32</v>
          </cell>
          <cell r="CN108" t="str">
            <v>32 Universidad Autónoma Agraria Antonio Narro</v>
          </cell>
          <cell r="CS108">
            <v>11</v>
          </cell>
          <cell r="CT108" t="str">
            <v>P</v>
          </cell>
          <cell r="CV108" t="b">
            <v>0</v>
          </cell>
        </row>
        <row r="109">
          <cell r="A109">
            <v>107</v>
          </cell>
          <cell r="B109">
            <v>1</v>
          </cell>
          <cell r="C109" t="str">
            <v>Laboral</v>
          </cell>
          <cell r="I109">
            <v>1201267507.4344833</v>
          </cell>
          <cell r="J109">
            <v>1201267508.4344833</v>
          </cell>
          <cell r="K109">
            <v>26318763.91468</v>
          </cell>
          <cell r="L109">
            <v>667795</v>
          </cell>
          <cell r="M109">
            <v>7584146</v>
          </cell>
          <cell r="N109">
            <v>1201267507.4344833</v>
          </cell>
          <cell r="O109">
            <v>1204385576.3917029</v>
          </cell>
          <cell r="P109">
            <v>46622528.144538</v>
          </cell>
          <cell r="Q109">
            <v>14197245.285846001</v>
          </cell>
          <cell r="R109">
            <v>0</v>
          </cell>
          <cell r="S109">
            <v>1201267507.4344833</v>
          </cell>
          <cell r="T109">
            <v>1123880133.3917031</v>
          </cell>
          <cell r="U109">
            <v>30988871.575344391</v>
          </cell>
          <cell r="V109">
            <v>26187364.170846</v>
          </cell>
          <cell r="W109">
            <v>4539792.4751314251</v>
          </cell>
          <cell r="BV109">
            <v>0</v>
          </cell>
          <cell r="BZ109">
            <v>0</v>
          </cell>
          <cell r="CA109" t="str">
            <v>5</v>
          </cell>
          <cell r="CG109">
            <v>5</v>
          </cell>
          <cell r="CH109" t="str">
            <v>5. Laboral</v>
          </cell>
          <cell r="CS109" t="str">
            <v>14,20</v>
          </cell>
          <cell r="CT109" t="str">
            <v>B</v>
          </cell>
          <cell r="CV109" t="b">
            <v>0</v>
          </cell>
        </row>
        <row r="110">
          <cell r="A110">
            <v>108</v>
          </cell>
          <cell r="B110">
            <v>1</v>
          </cell>
          <cell r="D110" t="str">
            <v>Programa de mejoramiento de condiciones laborales en el medio rural</v>
          </cell>
          <cell r="I110">
            <v>1201267507.4344833</v>
          </cell>
          <cell r="J110">
            <v>1201267508.4344833</v>
          </cell>
          <cell r="K110">
            <v>26318763.91468</v>
          </cell>
          <cell r="L110">
            <v>667795</v>
          </cell>
          <cell r="M110">
            <v>7584146</v>
          </cell>
          <cell r="N110">
            <v>1201267507.4344833</v>
          </cell>
          <cell r="O110">
            <v>1204385576.3917029</v>
          </cell>
          <cell r="P110">
            <v>46622528.144538</v>
          </cell>
          <cell r="Q110">
            <v>14197245.285846001</v>
          </cell>
          <cell r="R110">
            <v>0</v>
          </cell>
          <cell r="S110">
            <v>1201267507.4344833</v>
          </cell>
          <cell r="T110">
            <v>1123880133.3917031</v>
          </cell>
          <cell r="U110">
            <v>30988871.575344391</v>
          </cell>
          <cell r="V110">
            <v>26187364.170846</v>
          </cell>
          <cell r="W110">
            <v>4539792.4751314251</v>
          </cell>
          <cell r="BV110">
            <v>0</v>
          </cell>
          <cell r="BZ110">
            <v>0</v>
          </cell>
          <cell r="CB110" t="str">
            <v>5.7</v>
          </cell>
          <cell r="CI110">
            <v>7</v>
          </cell>
          <cell r="CJ110" t="str">
            <v>7. Programa de mejoramiento de condiciones laborales en el medio rural</v>
          </cell>
          <cell r="CS110" t="str">
            <v>14,20</v>
          </cell>
          <cell r="CT110" t="str">
            <v>B</v>
          </cell>
          <cell r="CV110" t="b">
            <v>0</v>
          </cell>
        </row>
        <row r="111">
          <cell r="A111">
            <v>109</v>
          </cell>
          <cell r="B111">
            <v>1</v>
          </cell>
          <cell r="E111" t="str">
            <v>Trabajo y Previsión Social</v>
          </cell>
          <cell r="I111">
            <v>140000000</v>
          </cell>
          <cell r="J111">
            <v>140000001</v>
          </cell>
          <cell r="K111">
            <v>8365588</v>
          </cell>
          <cell r="L111">
            <v>667795</v>
          </cell>
          <cell r="M111">
            <v>7584146</v>
          </cell>
          <cell r="N111">
            <v>140000000</v>
          </cell>
          <cell r="O111">
            <v>139999999</v>
          </cell>
          <cell r="P111">
            <v>18958602</v>
          </cell>
          <cell r="Q111">
            <v>13098360</v>
          </cell>
          <cell r="R111">
            <v>0</v>
          </cell>
          <cell r="S111">
            <v>140000000</v>
          </cell>
          <cell r="T111">
            <v>59494556</v>
          </cell>
          <cell r="U111">
            <v>21158274</v>
          </cell>
          <cell r="V111">
            <v>21158274</v>
          </cell>
          <cell r="W111">
            <v>0</v>
          </cell>
          <cell r="BV111">
            <v>0</v>
          </cell>
          <cell r="BZ111">
            <v>0</v>
          </cell>
          <cell r="CC111" t="str">
            <v>5.7.14</v>
          </cell>
          <cell r="CK111">
            <v>14</v>
          </cell>
          <cell r="CL111" t="str">
            <v>14 Trabajo y Previsión Social</v>
          </cell>
          <cell r="CS111">
            <v>14</v>
          </cell>
          <cell r="CT111" t="str">
            <v>B</v>
          </cell>
          <cell r="CV111" t="b">
            <v>0</v>
          </cell>
        </row>
        <row r="112">
          <cell r="A112">
            <v>110</v>
          </cell>
          <cell r="B112">
            <v>1</v>
          </cell>
          <cell r="F112" t="str">
            <v>Trabajadores Agrícolas Temporales</v>
          </cell>
          <cell r="I112">
            <v>140000000</v>
          </cell>
          <cell r="J112">
            <v>140000001</v>
          </cell>
          <cell r="K112">
            <v>8365588</v>
          </cell>
          <cell r="L112">
            <v>667795</v>
          </cell>
          <cell r="M112">
            <v>7584146</v>
          </cell>
          <cell r="N112">
            <v>140000000</v>
          </cell>
          <cell r="O112">
            <v>139999999</v>
          </cell>
          <cell r="P112">
            <v>18958602</v>
          </cell>
          <cell r="Q112">
            <v>13098360</v>
          </cell>
          <cell r="R112">
            <v>0</v>
          </cell>
          <cell r="S112">
            <v>140000000</v>
          </cell>
          <cell r="T112">
            <v>59494556</v>
          </cell>
          <cell r="U112">
            <v>21158274</v>
          </cell>
          <cell r="V112">
            <v>21158274</v>
          </cell>
          <cell r="W112">
            <v>0</v>
          </cell>
          <cell r="BV112">
            <v>0</v>
          </cell>
          <cell r="BZ112">
            <v>0</v>
          </cell>
          <cell r="CD112" t="str">
            <v>5.7.14.33</v>
          </cell>
          <cell r="CM112">
            <v>33</v>
          </cell>
          <cell r="CN112" t="str">
            <v>33 Trabajadores Agrícolas Temporales</v>
          </cell>
          <cell r="CS112">
            <v>14</v>
          </cell>
          <cell r="CT112" t="str">
            <v>B</v>
          </cell>
          <cell r="CV112" t="b">
            <v>0</v>
          </cell>
        </row>
        <row r="113">
          <cell r="A113">
            <v>111</v>
          </cell>
          <cell r="B113">
            <v>1</v>
          </cell>
          <cell r="E113" t="str">
            <v>Desarrollo Social</v>
          </cell>
          <cell r="I113">
            <v>1061267507.4344833</v>
          </cell>
          <cell r="J113">
            <v>1061267507.4344833</v>
          </cell>
          <cell r="K113">
            <v>17953175.91468</v>
          </cell>
          <cell r="L113">
            <v>0</v>
          </cell>
          <cell r="M113">
            <v>0</v>
          </cell>
          <cell r="N113">
            <v>1061267507.4344833</v>
          </cell>
          <cell r="O113">
            <v>1064385577.391703</v>
          </cell>
          <cell r="P113">
            <v>27663926.144538</v>
          </cell>
          <cell r="Q113">
            <v>1098885.2858460001</v>
          </cell>
          <cell r="R113">
            <v>0</v>
          </cell>
          <cell r="S113">
            <v>1061267507.4344833</v>
          </cell>
          <cell r="T113">
            <v>1064385577.391703</v>
          </cell>
          <cell r="U113">
            <v>9830597.5753443893</v>
          </cell>
          <cell r="V113">
            <v>5029090.1708460003</v>
          </cell>
          <cell r="W113">
            <v>4539792.4751314251</v>
          </cell>
          <cell r="BV113">
            <v>0</v>
          </cell>
          <cell r="BZ113">
            <v>0</v>
          </cell>
          <cell r="CC113" t="str">
            <v>5.7.20</v>
          </cell>
          <cell r="CK113">
            <v>20</v>
          </cell>
          <cell r="CL113" t="str">
            <v>20 Desarrollo Social</v>
          </cell>
          <cell r="CS113">
            <v>20</v>
          </cell>
          <cell r="CT113" t="str">
            <v>B</v>
          </cell>
          <cell r="CV113" t="b">
            <v>0</v>
          </cell>
        </row>
        <row r="114">
          <cell r="A114">
            <v>112</v>
          </cell>
          <cell r="B114">
            <v>1</v>
          </cell>
          <cell r="F114" t="str">
            <v>PET</v>
          </cell>
          <cell r="I114">
            <v>1061267507.4344833</v>
          </cell>
          <cell r="J114">
            <v>1061267507.4344833</v>
          </cell>
          <cell r="K114">
            <v>17953175.91468</v>
          </cell>
          <cell r="L114">
            <v>0</v>
          </cell>
          <cell r="M114">
            <v>0</v>
          </cell>
          <cell r="N114">
            <v>1061267507.4344833</v>
          </cell>
          <cell r="O114">
            <v>1064385577.391703</v>
          </cell>
          <cell r="P114">
            <v>27663926.144538</v>
          </cell>
          <cell r="Q114">
            <v>1098885.2858460001</v>
          </cell>
          <cell r="R114">
            <v>0</v>
          </cell>
          <cell r="S114">
            <v>1061267507.4344833</v>
          </cell>
          <cell r="T114">
            <v>1064385577.391703</v>
          </cell>
          <cell r="U114">
            <v>9830597.5753443893</v>
          </cell>
          <cell r="V114">
            <v>5029090.1708460003</v>
          </cell>
          <cell r="W114">
            <v>4539792.4751314251</v>
          </cell>
          <cell r="BV114">
            <v>0</v>
          </cell>
          <cell r="BZ114">
            <v>0</v>
          </cell>
          <cell r="CD114" t="str">
            <v>5.7.20.34</v>
          </cell>
          <cell r="CM114">
            <v>34</v>
          </cell>
          <cell r="CN114" t="str">
            <v>34 PET</v>
          </cell>
          <cell r="CS114">
            <v>20</v>
          </cell>
          <cell r="CT114" t="str">
            <v>B</v>
          </cell>
          <cell r="CV114" t="b">
            <v>0</v>
          </cell>
        </row>
        <row r="115">
          <cell r="A115">
            <v>113</v>
          </cell>
          <cell r="B115">
            <v>1</v>
          </cell>
          <cell r="C115" t="str">
            <v>Social</v>
          </cell>
          <cell r="I115">
            <v>99086379598.062958</v>
          </cell>
          <cell r="J115">
            <v>99086379598.062927</v>
          </cell>
          <cell r="K115">
            <v>10035958708.07621</v>
          </cell>
          <cell r="L115">
            <v>8979450135.5616875</v>
          </cell>
          <cell r="M115">
            <v>22153069.371310007</v>
          </cell>
          <cell r="N115">
            <v>99086379598.062958</v>
          </cell>
          <cell r="O115">
            <v>96854508032.356247</v>
          </cell>
          <cell r="P115">
            <v>19110720994.031826</v>
          </cell>
          <cell r="Q115">
            <v>18291199128.084946</v>
          </cell>
          <cell r="R115">
            <v>417825529.72298396</v>
          </cell>
          <cell r="S115">
            <v>99086379598.062958</v>
          </cell>
          <cell r="T115">
            <v>96854508032.356125</v>
          </cell>
          <cell r="U115">
            <v>26851380859.197392</v>
          </cell>
          <cell r="V115">
            <v>23660454575.741192</v>
          </cell>
          <cell r="W115">
            <v>2913652976.0390339</v>
          </cell>
          <cell r="BV115">
            <v>-2233117037.8000002</v>
          </cell>
          <cell r="BZ115">
            <v>-2233117037.8000002</v>
          </cell>
          <cell r="CA115" t="str">
            <v>6</v>
          </cell>
          <cell r="CG115">
            <v>6</v>
          </cell>
          <cell r="CH115" t="str">
            <v>6. Social</v>
          </cell>
          <cell r="CS115" t="str">
            <v>5,8,15,20,47</v>
          </cell>
          <cell r="CT115" t="str">
            <v>P/B</v>
          </cell>
          <cell r="CV115" t="b">
            <v>0</v>
          </cell>
        </row>
        <row r="116">
          <cell r="A116">
            <v>114</v>
          </cell>
          <cell r="B116">
            <v>1</v>
          </cell>
          <cell r="D116" t="str">
            <v>Programa de atención a la pobreza en el medio rural</v>
          </cell>
          <cell r="I116">
            <v>67102504954.652962</v>
          </cell>
          <cell r="J116">
            <v>67102504954.652878</v>
          </cell>
          <cell r="K116">
            <v>5484695660.354208</v>
          </cell>
          <cell r="L116">
            <v>4502949995.3212271</v>
          </cell>
          <cell r="M116">
            <v>22153069.371310007</v>
          </cell>
          <cell r="N116">
            <v>67102504954.652962</v>
          </cell>
          <cell r="O116">
            <v>64870633388.946198</v>
          </cell>
          <cell r="P116">
            <v>9841198161.1998577</v>
          </cell>
          <cell r="Q116">
            <v>9454472063.8401794</v>
          </cell>
          <cell r="R116">
            <v>60537638.418224044</v>
          </cell>
          <cell r="S116">
            <v>67102504954.652962</v>
          </cell>
          <cell r="T116">
            <v>64870633388.946205</v>
          </cell>
          <cell r="U116">
            <v>14276046266.605516</v>
          </cell>
          <cell r="V116">
            <v>14101034586.344078</v>
          </cell>
          <cell r="W116">
            <v>148084077.68029499</v>
          </cell>
          <cell r="BV116">
            <v>-2233117037.8000002</v>
          </cell>
          <cell r="BZ116">
            <v>-2233117037.8000002</v>
          </cell>
          <cell r="CB116" t="str">
            <v>6.8</v>
          </cell>
          <cell r="CI116">
            <v>8</v>
          </cell>
          <cell r="CJ116" t="str">
            <v>8. Programa de atención a la pobreza en el medio rural</v>
          </cell>
          <cell r="CS116" t="str">
            <v>5,15,20,47</v>
          </cell>
          <cell r="CT116" t="str">
            <v>P/B</v>
          </cell>
          <cell r="CV116" t="b">
            <v>0</v>
          </cell>
        </row>
        <row r="117">
          <cell r="A117">
            <v>115</v>
          </cell>
          <cell r="B117">
            <v>1</v>
          </cell>
          <cell r="E117" t="str">
            <v>Relaciones Exteriores</v>
          </cell>
          <cell r="I117">
            <v>75000000</v>
          </cell>
          <cell r="J117">
            <v>75000000</v>
          </cell>
          <cell r="K117">
            <v>6250000</v>
          </cell>
          <cell r="L117">
            <v>1575</v>
          </cell>
          <cell r="M117">
            <v>6248425</v>
          </cell>
          <cell r="N117">
            <v>75000000</v>
          </cell>
          <cell r="O117">
            <v>75000000</v>
          </cell>
          <cell r="P117">
            <v>6250000</v>
          </cell>
          <cell r="Q117">
            <v>6250000</v>
          </cell>
          <cell r="R117">
            <v>0</v>
          </cell>
          <cell r="S117">
            <v>75000000</v>
          </cell>
          <cell r="T117">
            <v>75000000</v>
          </cell>
          <cell r="U117">
            <v>14599772.27</v>
          </cell>
          <cell r="V117">
            <v>14599772.27</v>
          </cell>
          <cell r="W117">
            <v>0</v>
          </cell>
          <cell r="BV117">
            <v>0</v>
          </cell>
          <cell r="BZ117">
            <v>0</v>
          </cell>
          <cell r="CC117" t="str">
            <v>6.8.5</v>
          </cell>
          <cell r="CK117">
            <v>5</v>
          </cell>
          <cell r="CL117" t="str">
            <v>5 Relaciones Exteriores</v>
          </cell>
          <cell r="CS117">
            <v>5</v>
          </cell>
          <cell r="CT117" t="str">
            <v>B</v>
          </cell>
          <cell r="CV117" t="b">
            <v>0</v>
          </cell>
        </row>
        <row r="118">
          <cell r="A118">
            <v>116</v>
          </cell>
          <cell r="B118">
            <v>1</v>
          </cell>
          <cell r="F118" t="str">
            <v>Atención a migrantes</v>
          </cell>
          <cell r="I118">
            <v>75000000</v>
          </cell>
          <cell r="J118">
            <v>75000000</v>
          </cell>
          <cell r="K118">
            <v>6250000</v>
          </cell>
          <cell r="L118">
            <v>1575</v>
          </cell>
          <cell r="M118">
            <v>6248425</v>
          </cell>
          <cell r="N118">
            <v>75000000</v>
          </cell>
          <cell r="O118">
            <v>75000000</v>
          </cell>
          <cell r="P118">
            <v>6250000</v>
          </cell>
          <cell r="Q118">
            <v>6250000</v>
          </cell>
          <cell r="R118">
            <v>0</v>
          </cell>
          <cell r="S118">
            <v>75000000</v>
          </cell>
          <cell r="T118">
            <v>75000000</v>
          </cell>
          <cell r="U118">
            <v>14599772.27</v>
          </cell>
          <cell r="V118">
            <v>14599772.27</v>
          </cell>
          <cell r="W118">
            <v>0</v>
          </cell>
          <cell r="BV118">
            <v>0</v>
          </cell>
          <cell r="BZ118">
            <v>0</v>
          </cell>
          <cell r="CD118" t="str">
            <v>6.8.5.39</v>
          </cell>
          <cell r="CM118">
            <v>39</v>
          </cell>
          <cell r="CN118" t="str">
            <v>39 Atención a migrantes</v>
          </cell>
          <cell r="CS118">
            <v>5</v>
          </cell>
          <cell r="CT118" t="str">
            <v>B</v>
          </cell>
          <cell r="CV118" t="b">
            <v>0</v>
          </cell>
        </row>
        <row r="119">
          <cell r="A119">
            <v>117</v>
          </cell>
          <cell r="B119">
            <v>1</v>
          </cell>
          <cell r="E119" t="str">
            <v>Entidades no Sectorizadas</v>
          </cell>
          <cell r="I119">
            <v>11900503450</v>
          </cell>
          <cell r="J119">
            <v>11900503449.999998</v>
          </cell>
          <cell r="K119">
            <v>567069455</v>
          </cell>
          <cell r="L119">
            <v>50786035.299999997</v>
          </cell>
          <cell r="M119">
            <v>8974665.0999999996</v>
          </cell>
          <cell r="N119">
            <v>11900503450</v>
          </cell>
          <cell r="O119">
            <v>10900503450.000002</v>
          </cell>
          <cell r="P119">
            <v>875854557</v>
          </cell>
          <cell r="Q119">
            <v>815681321.03999996</v>
          </cell>
          <cell r="R119">
            <v>25733132.82</v>
          </cell>
          <cell r="S119">
            <v>11900503450</v>
          </cell>
          <cell r="T119">
            <v>10900503449.999996</v>
          </cell>
          <cell r="U119">
            <v>1459778263.0000002</v>
          </cell>
          <cell r="V119">
            <v>1337228877.1900003</v>
          </cell>
          <cell r="W119">
            <v>122372767.44000001</v>
          </cell>
          <cell r="BV119">
            <v>-1000000000</v>
          </cell>
          <cell r="BZ119">
            <v>-1000000000</v>
          </cell>
          <cell r="CC119" t="str">
            <v>6.8.47</v>
          </cell>
          <cell r="CK119">
            <v>47</v>
          </cell>
          <cell r="CL119" t="str">
            <v>47 Entidades no Sectorizadas</v>
          </cell>
          <cell r="CS119">
            <v>47</v>
          </cell>
          <cell r="CT119" t="str">
            <v>P</v>
          </cell>
          <cell r="CV119" t="b">
            <v>0</v>
          </cell>
        </row>
        <row r="120">
          <cell r="A120">
            <v>118</v>
          </cell>
          <cell r="B120">
            <v>1</v>
          </cell>
          <cell r="F120" t="str">
            <v>Atención a Indígenas (CDI)</v>
          </cell>
          <cell r="I120">
            <v>11900503450</v>
          </cell>
          <cell r="J120">
            <v>11900503449.999998</v>
          </cell>
          <cell r="K120">
            <v>567069455</v>
          </cell>
          <cell r="L120">
            <v>50786035.299999997</v>
          </cell>
          <cell r="M120">
            <v>8974665.0999999996</v>
          </cell>
          <cell r="N120">
            <v>11900503450</v>
          </cell>
          <cell r="O120">
            <v>10900503450.000002</v>
          </cell>
          <cell r="P120">
            <v>875854557</v>
          </cell>
          <cell r="Q120">
            <v>815681321.03999996</v>
          </cell>
          <cell r="R120">
            <v>25733132.82</v>
          </cell>
          <cell r="S120">
            <v>11900503450</v>
          </cell>
          <cell r="T120">
            <v>10900503449.999996</v>
          </cell>
          <cell r="U120">
            <v>1459778263.0000002</v>
          </cell>
          <cell r="V120">
            <v>1337228877.1900003</v>
          </cell>
          <cell r="W120">
            <v>122372767.44000001</v>
          </cell>
          <cell r="BV120">
            <v>-1000000000</v>
          </cell>
          <cell r="BZ120">
            <v>-1000000000</v>
          </cell>
          <cell r="CD120" t="str">
            <v>6.8.47.40</v>
          </cell>
          <cell r="CM120">
            <v>40</v>
          </cell>
          <cell r="CN120" t="str">
            <v>40 Atención a Indígenas (CDI)</v>
          </cell>
          <cell r="CS120">
            <v>47</v>
          </cell>
          <cell r="CT120" t="str">
            <v>P</v>
          </cell>
          <cell r="CV120" t="b">
            <v>0</v>
          </cell>
        </row>
        <row r="121">
          <cell r="A121">
            <v>119</v>
          </cell>
          <cell r="B121">
            <v>1</v>
          </cell>
          <cell r="E121" t="str">
            <v>Desarrollo Agrario, Territorial y Urbano</v>
          </cell>
          <cell r="I121">
            <v>12396190148.362963</v>
          </cell>
          <cell r="J121">
            <v>12396190148.362965</v>
          </cell>
          <cell r="K121">
            <v>404305928.66320062</v>
          </cell>
          <cell r="L121">
            <v>396386848.25631505</v>
          </cell>
          <cell r="M121">
            <v>0</v>
          </cell>
          <cell r="N121">
            <v>12396190148.362963</v>
          </cell>
          <cell r="O121">
            <v>11163073110.562963</v>
          </cell>
          <cell r="P121">
            <v>677993197.05842102</v>
          </cell>
          <cell r="Q121">
            <v>672289939.32660592</v>
          </cell>
          <cell r="R121">
            <v>19488.272844040002</v>
          </cell>
          <cell r="S121">
            <v>12396190148.362963</v>
          </cell>
          <cell r="T121">
            <v>11163073110.562965</v>
          </cell>
          <cell r="U121">
            <v>1671898901.5775464</v>
          </cell>
          <cell r="V121">
            <v>1664278082.836565</v>
          </cell>
          <cell r="W121">
            <v>2618858.0710449559</v>
          </cell>
          <cell r="BV121">
            <v>-1233117037.8</v>
          </cell>
          <cell r="BZ121">
            <v>-1233117037.8</v>
          </cell>
          <cell r="CC121" t="str">
            <v>6.8.15</v>
          </cell>
          <cell r="CK121">
            <v>15</v>
          </cell>
          <cell r="CL121" t="str">
            <v>15 Desarrollo Agrario, Territorial y Urbano</v>
          </cell>
          <cell r="CS121">
            <v>15</v>
          </cell>
          <cell r="CT121" t="str">
            <v>P</v>
          </cell>
          <cell r="CV121" t="b">
            <v>0</v>
          </cell>
        </row>
        <row r="122">
          <cell r="A122">
            <v>120</v>
          </cell>
          <cell r="B122">
            <v>1</v>
          </cell>
          <cell r="F122" t="str">
            <v>Atención a la población agraria</v>
          </cell>
          <cell r="I122">
            <v>12396190148.362963</v>
          </cell>
          <cell r="J122">
            <v>12396190148.362965</v>
          </cell>
          <cell r="K122">
            <v>404305928.66320062</v>
          </cell>
          <cell r="L122">
            <v>396386848.25631505</v>
          </cell>
          <cell r="M122">
            <v>0</v>
          </cell>
          <cell r="N122">
            <v>12396190148.362963</v>
          </cell>
          <cell r="O122">
            <v>11163073110.562963</v>
          </cell>
          <cell r="P122">
            <v>677993197.05842102</v>
          </cell>
          <cell r="Q122">
            <v>672289939.32660592</v>
          </cell>
          <cell r="R122">
            <v>19488.272844040002</v>
          </cell>
          <cell r="S122">
            <v>12396190148.362963</v>
          </cell>
          <cell r="T122">
            <v>11163073110.562965</v>
          </cell>
          <cell r="U122">
            <v>1671898901.5775464</v>
          </cell>
          <cell r="V122">
            <v>1664278082.836565</v>
          </cell>
          <cell r="W122">
            <v>2618858.0710449559</v>
          </cell>
          <cell r="BV122">
            <v>-1233117037.8</v>
          </cell>
          <cell r="BZ122">
            <v>-1233117037.8</v>
          </cell>
          <cell r="CD122" t="str">
            <v>6.8.15.41</v>
          </cell>
          <cell r="CM122">
            <v>41</v>
          </cell>
          <cell r="CN122" t="str">
            <v>41 Atención a la población agraria</v>
          </cell>
          <cell r="CS122">
            <v>15</v>
          </cell>
          <cell r="CT122" t="str">
            <v>P</v>
          </cell>
          <cell r="CV122" t="b">
            <v>0</v>
          </cell>
        </row>
        <row r="123">
          <cell r="A123">
            <v>121</v>
          </cell>
          <cell r="B123">
            <v>1</v>
          </cell>
          <cell r="G123" t="str">
            <v>Vivienda Rural</v>
          </cell>
          <cell r="I123">
            <v>3033607478.3629632</v>
          </cell>
          <cell r="J123">
            <v>3033607478.3629637</v>
          </cell>
          <cell r="K123">
            <v>396655672.2432006</v>
          </cell>
          <cell r="L123">
            <v>396342716.18631506</v>
          </cell>
          <cell r="M123">
            <v>0</v>
          </cell>
          <cell r="N123">
            <v>3033607478.3629632</v>
          </cell>
          <cell r="O123">
            <v>3000490440.562964</v>
          </cell>
          <cell r="P123">
            <v>667641697.98842108</v>
          </cell>
          <cell r="Q123">
            <v>661938440.25660586</v>
          </cell>
          <cell r="R123">
            <v>19488.272844040002</v>
          </cell>
          <cell r="S123">
            <v>3033607478.3629632</v>
          </cell>
          <cell r="T123">
            <v>3000490440.5629644</v>
          </cell>
          <cell r="U123">
            <v>937888967.72754562</v>
          </cell>
          <cell r="V123">
            <v>930905552.81656468</v>
          </cell>
          <cell r="W123">
            <v>2618858.0710449559</v>
          </cell>
          <cell r="BV123">
            <v>-33117037.800000001</v>
          </cell>
          <cell r="BZ123">
            <v>-33117037.800000001</v>
          </cell>
          <cell r="CE123" t="str">
            <v>6.8.15.41.54</v>
          </cell>
          <cell r="CO123">
            <v>54</v>
          </cell>
          <cell r="CP123" t="str">
            <v>54 Vivienda Rural</v>
          </cell>
          <cell r="CS123">
            <v>15</v>
          </cell>
          <cell r="CT123" t="str">
            <v>P</v>
          </cell>
          <cell r="CV123" t="b">
            <v>0</v>
          </cell>
        </row>
        <row r="124">
          <cell r="A124">
            <v>122</v>
          </cell>
          <cell r="B124">
            <v>1</v>
          </cell>
          <cell r="G124" t="str">
            <v>Infraestructura Rural</v>
          </cell>
          <cell r="I124">
            <v>9362582670</v>
          </cell>
          <cell r="J124">
            <v>9362582670</v>
          </cell>
          <cell r="K124">
            <v>7650256.4199999999</v>
          </cell>
          <cell r="L124">
            <v>44132.07</v>
          </cell>
          <cell r="M124">
            <v>0</v>
          </cell>
          <cell r="N124">
            <v>9362582670</v>
          </cell>
          <cell r="O124">
            <v>8162582670</v>
          </cell>
          <cell r="P124">
            <v>10351499.07</v>
          </cell>
          <cell r="Q124">
            <v>10351499.07</v>
          </cell>
          <cell r="R124">
            <v>0</v>
          </cell>
          <cell r="S124">
            <v>9362582670</v>
          </cell>
          <cell r="T124">
            <v>8162582670</v>
          </cell>
          <cell r="U124">
            <v>734009933.8499999</v>
          </cell>
          <cell r="V124">
            <v>733372530.01999986</v>
          </cell>
          <cell r="W124">
            <v>0</v>
          </cell>
          <cell r="BV124">
            <v>-1200000000</v>
          </cell>
          <cell r="BZ124">
            <v>-1200000000</v>
          </cell>
          <cell r="CE124" t="str">
            <v>6.8.15.41.65</v>
          </cell>
          <cell r="CO124">
            <v>65</v>
          </cell>
          <cell r="CP124" t="str">
            <v>65 Infraestructura Rural</v>
          </cell>
          <cell r="CS124">
            <v>15</v>
          </cell>
          <cell r="CT124" t="str">
            <v>P</v>
          </cell>
          <cell r="CV124" t="b">
            <v>0</v>
          </cell>
        </row>
        <row r="125">
          <cell r="A125">
            <v>123</v>
          </cell>
          <cell r="B125">
            <v>1</v>
          </cell>
          <cell r="E125" t="str">
            <v>Desarrollo Social</v>
          </cell>
          <cell r="I125">
            <v>42730811356.290001</v>
          </cell>
          <cell r="J125">
            <v>42730811356.289932</v>
          </cell>
          <cell r="K125">
            <v>4507070276.6910019</v>
          </cell>
          <cell r="L125">
            <v>4055775536.7649107</v>
          </cell>
          <cell r="M125">
            <v>6929979.2713099997</v>
          </cell>
          <cell r="N125">
            <v>42730811356.290001</v>
          </cell>
          <cell r="O125">
            <v>42732056828.383247</v>
          </cell>
          <cell r="P125">
            <v>8281100407.1414337</v>
          </cell>
          <cell r="Q125">
            <v>7960250803.4735756</v>
          </cell>
          <cell r="R125">
            <v>34785017.325379997</v>
          </cell>
          <cell r="S125">
            <v>42730811356.290001</v>
          </cell>
          <cell r="T125">
            <v>42732056828.383278</v>
          </cell>
          <cell r="U125">
            <v>11129769329.757975</v>
          </cell>
          <cell r="V125">
            <v>11084927854.047512</v>
          </cell>
          <cell r="W125">
            <v>23092452.169250008</v>
          </cell>
          <cell r="BV125">
            <v>0</v>
          </cell>
          <cell r="BZ125">
            <v>0</v>
          </cell>
          <cell r="CC125" t="str">
            <v>6.8.20</v>
          </cell>
          <cell r="CK125">
            <v>20</v>
          </cell>
          <cell r="CL125" t="str">
            <v>20 Desarrollo Social</v>
          </cell>
          <cell r="CS125">
            <v>20</v>
          </cell>
          <cell r="CT125" t="str">
            <v>B</v>
          </cell>
          <cell r="CV125" t="b">
            <v>0</v>
          </cell>
        </row>
        <row r="126">
          <cell r="A126">
            <v>124</v>
          </cell>
          <cell r="B126">
            <v>1</v>
          </cell>
          <cell r="F126" t="str">
            <v>Atención a la población agraria</v>
          </cell>
          <cell r="I126">
            <v>42730811356.290001</v>
          </cell>
          <cell r="J126">
            <v>42730811356.289932</v>
          </cell>
          <cell r="K126">
            <v>4507070276.6910019</v>
          </cell>
          <cell r="L126">
            <v>4055775536.7649107</v>
          </cell>
          <cell r="M126">
            <v>6929979.2713099997</v>
          </cell>
          <cell r="N126">
            <v>42730811356.290001</v>
          </cell>
          <cell r="O126">
            <v>42732056828.383247</v>
          </cell>
          <cell r="P126">
            <v>8281100407.1414337</v>
          </cell>
          <cell r="Q126">
            <v>7960250803.4735756</v>
          </cell>
          <cell r="R126">
            <v>34785017.325379997</v>
          </cell>
          <cell r="S126">
            <v>42730811356.290001</v>
          </cell>
          <cell r="T126">
            <v>42732056828.383278</v>
          </cell>
          <cell r="U126">
            <v>11129769329.757975</v>
          </cell>
          <cell r="V126">
            <v>11084927854.047512</v>
          </cell>
          <cell r="W126">
            <v>23092452.169250008</v>
          </cell>
          <cell r="BV126">
            <v>0</v>
          </cell>
          <cell r="BZ126">
            <v>0</v>
          </cell>
          <cell r="CD126" t="str">
            <v>6.8.20.41</v>
          </cell>
          <cell r="CM126">
            <v>41</v>
          </cell>
          <cell r="CN126" t="str">
            <v>41 Atención a la población agraria</v>
          </cell>
          <cell r="CS126">
            <v>20</v>
          </cell>
          <cell r="CT126" t="str">
            <v>B</v>
          </cell>
          <cell r="CV126" t="b">
            <v>0</v>
          </cell>
        </row>
        <row r="127">
          <cell r="A127">
            <v>125</v>
          </cell>
          <cell r="B127">
            <v>1</v>
          </cell>
          <cell r="G127" t="str">
            <v>Jornaleros Agrícolas</v>
          </cell>
          <cell r="I127">
            <v>238994610.68000001</v>
          </cell>
          <cell r="J127">
            <v>238994610.68000001</v>
          </cell>
          <cell r="K127">
            <v>5385766.5999999996</v>
          </cell>
          <cell r="L127">
            <v>1427926</v>
          </cell>
          <cell r="M127">
            <v>3957840.6</v>
          </cell>
          <cell r="N127">
            <v>238994610.68000001</v>
          </cell>
          <cell r="O127">
            <v>239696791.86360002</v>
          </cell>
          <cell r="P127">
            <v>6804825.4900000002</v>
          </cell>
          <cell r="Q127">
            <v>5385766.5999999996</v>
          </cell>
          <cell r="R127">
            <v>0</v>
          </cell>
          <cell r="S127">
            <v>238994610.68000001</v>
          </cell>
          <cell r="T127">
            <v>239696791.86360002</v>
          </cell>
          <cell r="U127">
            <v>8772104.6799999997</v>
          </cell>
          <cell r="V127">
            <v>8685282.2800000012</v>
          </cell>
          <cell r="W127">
            <v>0</v>
          </cell>
          <cell r="BV127">
            <v>0</v>
          </cell>
          <cell r="BZ127">
            <v>0</v>
          </cell>
          <cell r="CE127" t="str">
            <v>6.8.20.41.55</v>
          </cell>
          <cell r="CO127">
            <v>55</v>
          </cell>
          <cell r="CP127" t="str">
            <v>55 Jornaleros Agrícolas</v>
          </cell>
          <cell r="CS127">
            <v>20</v>
          </cell>
          <cell r="CT127" t="str">
            <v>B</v>
          </cell>
          <cell r="CV127" t="b">
            <v>0</v>
          </cell>
        </row>
        <row r="128">
          <cell r="A128">
            <v>126</v>
          </cell>
          <cell r="B128">
            <v>1</v>
          </cell>
          <cell r="G128" t="str">
            <v>PROSPERA Desarrollo Social</v>
          </cell>
          <cell r="I128">
            <v>6810153121.4849997</v>
          </cell>
          <cell r="J128">
            <v>6810153121.4850016</v>
          </cell>
          <cell r="K128">
            <v>1045665870.8370001</v>
          </cell>
          <cell r="L128">
            <v>1041453902.6999102</v>
          </cell>
          <cell r="M128">
            <v>0</v>
          </cell>
          <cell r="N128">
            <v>6810153121.4849997</v>
          </cell>
          <cell r="O128">
            <v>6810153121.4849987</v>
          </cell>
          <cell r="P128">
            <v>2068040300.1654906</v>
          </cell>
          <cell r="Q128">
            <v>2063512216.3164606</v>
          </cell>
          <cell r="R128">
            <v>127953.23646</v>
          </cell>
          <cell r="S128">
            <v>6810153121.4849997</v>
          </cell>
          <cell r="T128">
            <v>6810153121.4850025</v>
          </cell>
          <cell r="U128">
            <v>2128255136.0311491</v>
          </cell>
          <cell r="V128">
            <v>2106373574.4846895</v>
          </cell>
          <cell r="W128">
            <v>1128143.2782899998</v>
          </cell>
          <cell r="BV128">
            <v>0</v>
          </cell>
          <cell r="BZ128">
            <v>0</v>
          </cell>
          <cell r="CE128" t="str">
            <v>6.8.20.41.56</v>
          </cell>
          <cell r="CO128">
            <v>56</v>
          </cell>
          <cell r="CP128" t="str">
            <v>56 PROSPERA Desarrollo Social</v>
          </cell>
          <cell r="CS128">
            <v>20</v>
          </cell>
          <cell r="CT128" t="str">
            <v>B</v>
          </cell>
          <cell r="CV128" t="b">
            <v>0</v>
          </cell>
        </row>
        <row r="129">
          <cell r="A129">
            <v>127</v>
          </cell>
          <cell r="B129">
            <v>1</v>
          </cell>
          <cell r="G129" t="str">
            <v>Pensión para Adultos Mayores</v>
          </cell>
          <cell r="I129">
            <v>35498399931.974998</v>
          </cell>
          <cell r="J129">
            <v>35498399931.974998</v>
          </cell>
          <cell r="K129">
            <v>3456018639.2539997</v>
          </cell>
          <cell r="L129">
            <v>3012893708.0650001</v>
          </cell>
          <cell r="M129">
            <v>2972138.6713100001</v>
          </cell>
          <cell r="N129">
            <v>35498399931.974998</v>
          </cell>
          <cell r="O129">
            <v>35498399931.974998</v>
          </cell>
          <cell r="P129">
            <v>6206255281.4859409</v>
          </cell>
          <cell r="Q129">
            <v>5891352820.5571098</v>
          </cell>
          <cell r="R129">
            <v>34657064.088919997</v>
          </cell>
          <cell r="S129">
            <v>35498399931.974998</v>
          </cell>
          <cell r="T129">
            <v>35498399931.975006</v>
          </cell>
          <cell r="U129">
            <v>8991990399.6468201</v>
          </cell>
          <cell r="V129">
            <v>8969251518.8828106</v>
          </cell>
          <cell r="W129">
            <v>21830097.89096</v>
          </cell>
          <cell r="BV129">
            <v>0</v>
          </cell>
          <cell r="BZ129">
            <v>0</v>
          </cell>
          <cell r="CE129" t="str">
            <v>6.8.20.41.57</v>
          </cell>
          <cell r="CO129">
            <v>57</v>
          </cell>
          <cell r="CP129" t="str">
            <v>57 Pensión para Adultos Mayores</v>
          </cell>
          <cell r="CS129">
            <v>20</v>
          </cell>
          <cell r="CT129" t="str">
            <v>B</v>
          </cell>
          <cell r="CV129" t="b">
            <v>0</v>
          </cell>
        </row>
        <row r="130">
          <cell r="A130">
            <v>128</v>
          </cell>
          <cell r="B130">
            <v>1</v>
          </cell>
          <cell r="G130" t="str">
            <v>Coinversión Social</v>
          </cell>
          <cell r="I130">
            <v>183263692.15000001</v>
          </cell>
          <cell r="J130">
            <v>183263692.15000001</v>
          </cell>
          <cell r="K130">
            <v>0</v>
          </cell>
          <cell r="L130">
            <v>0</v>
          </cell>
          <cell r="M130">
            <v>0</v>
          </cell>
          <cell r="N130">
            <v>183263692.15000001</v>
          </cell>
          <cell r="O130">
            <v>183806983.05970001</v>
          </cell>
          <cell r="P130">
            <v>0</v>
          </cell>
          <cell r="Q130">
            <v>0</v>
          </cell>
          <cell r="R130">
            <v>0</v>
          </cell>
          <cell r="S130">
            <v>183263692.15000001</v>
          </cell>
          <cell r="T130">
            <v>183806983.05970001</v>
          </cell>
          <cell r="U130">
            <v>751689.4</v>
          </cell>
          <cell r="V130">
            <v>617478.40000000002</v>
          </cell>
          <cell r="W130">
            <v>134211</v>
          </cell>
          <cell r="BV130">
            <v>0</v>
          </cell>
          <cell r="BZ130">
            <v>0</v>
          </cell>
          <cell r="CE130" t="str">
            <v>6.8.20.41.66</v>
          </cell>
          <cell r="CO130">
            <v>66</v>
          </cell>
          <cell r="CP130" t="str">
            <v>66 Coinversión Social</v>
          </cell>
          <cell r="CS130">
            <v>20</v>
          </cell>
          <cell r="CT130" t="str">
            <v>B</v>
          </cell>
          <cell r="CV130" t="b">
            <v>0</v>
          </cell>
        </row>
        <row r="131">
          <cell r="A131">
            <v>129</v>
          </cell>
          <cell r="B131">
            <v>1</v>
          </cell>
          <cell r="D131" t="str">
            <v>Programa de Derecho a la Alimentación</v>
          </cell>
          <cell r="I131">
            <v>31983874643.41</v>
          </cell>
          <cell r="J131">
            <v>31983874643.409996</v>
          </cell>
          <cell r="K131">
            <v>4551263047.7220001</v>
          </cell>
          <cell r="L131">
            <v>4476500140.2404594</v>
          </cell>
          <cell r="M131">
            <v>0</v>
          </cell>
          <cell r="N131">
            <v>31983874643.41</v>
          </cell>
          <cell r="O131">
            <v>31983874643.41</v>
          </cell>
          <cell r="P131">
            <v>9269522832.8319378</v>
          </cell>
          <cell r="Q131">
            <v>8836727064.2447586</v>
          </cell>
          <cell r="R131">
            <v>357287891.30475998</v>
          </cell>
          <cell r="S131">
            <v>31983874643.41</v>
          </cell>
          <cell r="T131">
            <v>31983874643.410007</v>
          </cell>
          <cell r="U131">
            <v>12575334592.591902</v>
          </cell>
          <cell r="V131">
            <v>9559419989.3971424</v>
          </cell>
          <cell r="W131">
            <v>2765568898.3587427</v>
          </cell>
          <cell r="BV131">
            <v>0</v>
          </cell>
          <cell r="BZ131">
            <v>0</v>
          </cell>
          <cell r="CB131" t="str">
            <v>6.9</v>
          </cell>
          <cell r="CI131">
            <v>9</v>
          </cell>
          <cell r="CJ131" t="str">
            <v>9. Programa de Derecho a la Alimentación</v>
          </cell>
          <cell r="CS131" t="str">
            <v>8,20</v>
          </cell>
          <cell r="CT131" t="str">
            <v>P/B</v>
          </cell>
          <cell r="CV131" t="b">
            <v>0</v>
          </cell>
        </row>
        <row r="132">
          <cell r="A132">
            <v>130</v>
          </cell>
          <cell r="B132">
            <v>1</v>
          </cell>
          <cell r="E132" t="str">
            <v>Agricultura, Ganadería, Desarrollo Rural, Pesca y Alimentación</v>
          </cell>
          <cell r="I132">
            <v>2964347592</v>
          </cell>
          <cell r="J132">
            <v>2964347592</v>
          </cell>
          <cell r="K132">
            <v>58086952</v>
          </cell>
          <cell r="L132">
            <v>0</v>
          </cell>
          <cell r="M132">
            <v>0</v>
          </cell>
          <cell r="N132">
            <v>2964347592</v>
          </cell>
          <cell r="O132">
            <v>2964347592</v>
          </cell>
          <cell r="P132">
            <v>59353858.399999999</v>
          </cell>
          <cell r="Q132">
            <v>1266906.3999999999</v>
          </cell>
          <cell r="R132">
            <v>0</v>
          </cell>
          <cell r="S132">
            <v>2964347592</v>
          </cell>
          <cell r="T132">
            <v>2964347592.0000014</v>
          </cell>
          <cell r="U132">
            <v>2788635340.1000009</v>
          </cell>
          <cell r="V132">
            <v>59353858.129999995</v>
          </cell>
          <cell r="W132">
            <v>2561102371.9100008</v>
          </cell>
          <cell r="BV132">
            <v>0</v>
          </cell>
          <cell r="BZ132">
            <v>0</v>
          </cell>
          <cell r="CC132" t="str">
            <v>6.9.8</v>
          </cell>
          <cell r="CK132">
            <v>8</v>
          </cell>
          <cell r="CL132" t="str">
            <v>8 Agricultura, Ganadería, Desarrollo Rural, Pesca y Alimentación</v>
          </cell>
          <cell r="CS132">
            <v>8</v>
          </cell>
          <cell r="CT132" t="str">
            <v>P</v>
          </cell>
          <cell r="CV132" t="b">
            <v>0</v>
          </cell>
        </row>
        <row r="133">
          <cell r="A133">
            <v>131</v>
          </cell>
          <cell r="B133">
            <v>1</v>
          </cell>
          <cell r="F133" t="str">
            <v>Programa de Fomento a la Productividad Pesquera y Acuícola</v>
          </cell>
          <cell r="I133">
            <v>60000000</v>
          </cell>
          <cell r="J133">
            <v>60000000</v>
          </cell>
          <cell r="K133">
            <v>0</v>
          </cell>
          <cell r="L133">
            <v>0</v>
          </cell>
          <cell r="M133">
            <v>0</v>
          </cell>
          <cell r="N133">
            <v>60000000</v>
          </cell>
          <cell r="O133">
            <v>60000000</v>
          </cell>
          <cell r="P133">
            <v>1266906.3999999999</v>
          </cell>
          <cell r="Q133">
            <v>1266906.3999999999</v>
          </cell>
          <cell r="R133">
            <v>0</v>
          </cell>
          <cell r="S133">
            <v>60000000</v>
          </cell>
          <cell r="T133">
            <v>60000000</v>
          </cell>
          <cell r="U133">
            <v>1434906.4</v>
          </cell>
          <cell r="V133">
            <v>1266906.3999999999</v>
          </cell>
          <cell r="W133">
            <v>0</v>
          </cell>
          <cell r="BV133">
            <v>0</v>
          </cell>
          <cell r="BZ133">
            <v>0</v>
          </cell>
          <cell r="CD133" t="str">
            <v>6.9.8.7</v>
          </cell>
          <cell r="CM133">
            <v>7</v>
          </cell>
          <cell r="CN133" t="str">
            <v>7 Programa de Fomento a la Productividad Pesquera y Acuícola</v>
          </cell>
          <cell r="CS133">
            <v>8</v>
          </cell>
          <cell r="CT133" t="str">
            <v>P</v>
          </cell>
          <cell r="CV133" t="b">
            <v>0</v>
          </cell>
        </row>
        <row r="134">
          <cell r="A134">
            <v>132</v>
          </cell>
          <cell r="B134">
            <v>1</v>
          </cell>
          <cell r="G134" t="str">
            <v>Fomento al Consumo</v>
          </cell>
          <cell r="I134">
            <v>60000000</v>
          </cell>
          <cell r="J134">
            <v>60000000</v>
          </cell>
          <cell r="K134">
            <v>0</v>
          </cell>
          <cell r="L134">
            <v>0</v>
          </cell>
          <cell r="M134">
            <v>0</v>
          </cell>
          <cell r="N134">
            <v>60000000</v>
          </cell>
          <cell r="O134">
            <v>60000000</v>
          </cell>
          <cell r="P134">
            <v>1266906.3999999999</v>
          </cell>
          <cell r="Q134">
            <v>1266906.3999999999</v>
          </cell>
          <cell r="R134">
            <v>0</v>
          </cell>
          <cell r="S134">
            <v>60000000</v>
          </cell>
          <cell r="T134">
            <v>60000000</v>
          </cell>
          <cell r="U134">
            <v>1434906.4</v>
          </cell>
          <cell r="V134">
            <v>1266906.3999999999</v>
          </cell>
          <cell r="W134">
            <v>0</v>
          </cell>
          <cell r="BV134">
            <v>0</v>
          </cell>
          <cell r="BZ134">
            <v>0</v>
          </cell>
          <cell r="CE134" t="str">
            <v>6.9.8.7.52</v>
          </cell>
          <cell r="CO134">
            <v>52</v>
          </cell>
          <cell r="CP134" t="str">
            <v>52 Fomento al Consumo</v>
          </cell>
          <cell r="CS134">
            <v>8</v>
          </cell>
          <cell r="CT134" t="str">
            <v>P</v>
          </cell>
          <cell r="CV134" t="b">
            <v>0</v>
          </cell>
        </row>
        <row r="135">
          <cell r="A135">
            <v>133</v>
          </cell>
          <cell r="B135">
            <v>1</v>
          </cell>
          <cell r="F135" t="str">
            <v>Programa de Productividad Rural</v>
          </cell>
          <cell r="I135">
            <v>2904347592</v>
          </cell>
          <cell r="J135">
            <v>2904347592</v>
          </cell>
          <cell r="K135">
            <v>58086952</v>
          </cell>
          <cell r="L135">
            <v>0</v>
          </cell>
          <cell r="M135">
            <v>0</v>
          </cell>
          <cell r="N135">
            <v>2904347592</v>
          </cell>
          <cell r="O135">
            <v>2904347592</v>
          </cell>
          <cell r="P135">
            <v>58086952</v>
          </cell>
          <cell r="Q135">
            <v>0</v>
          </cell>
          <cell r="R135">
            <v>0</v>
          </cell>
          <cell r="S135">
            <v>2904347592</v>
          </cell>
          <cell r="T135">
            <v>2904347592.0000014</v>
          </cell>
          <cell r="U135">
            <v>2787200433.7000008</v>
          </cell>
          <cell r="V135">
            <v>58086951.729999997</v>
          </cell>
          <cell r="W135">
            <v>2561102371.9100008</v>
          </cell>
          <cell r="BV135">
            <v>0</v>
          </cell>
          <cell r="BZ135">
            <v>0</v>
          </cell>
          <cell r="CD135" t="str">
            <v>6.9.8.13</v>
          </cell>
          <cell r="CM135">
            <v>13</v>
          </cell>
          <cell r="CN135" t="str">
            <v>13 Programa de Productividad Rural</v>
          </cell>
          <cell r="CS135">
            <v>8</v>
          </cell>
          <cell r="CT135" t="str">
            <v>P</v>
          </cell>
          <cell r="CV135" t="b">
            <v>0</v>
          </cell>
        </row>
        <row r="136">
          <cell r="A136">
            <v>134</v>
          </cell>
          <cell r="B136">
            <v>1</v>
          </cell>
          <cell r="G136" t="str">
            <v>Proyecto Estratégico de Seguridad Alimentaria (PESA)</v>
          </cell>
          <cell r="I136">
            <v>2904347592</v>
          </cell>
          <cell r="J136">
            <v>2904347592</v>
          </cell>
          <cell r="K136">
            <v>58086952</v>
          </cell>
          <cell r="L136">
            <v>0</v>
          </cell>
          <cell r="M136">
            <v>0</v>
          </cell>
          <cell r="N136">
            <v>2904347592</v>
          </cell>
          <cell r="O136">
            <v>2904347592</v>
          </cell>
          <cell r="P136">
            <v>58086952</v>
          </cell>
          <cell r="Q136">
            <v>0</v>
          </cell>
          <cell r="R136">
            <v>0</v>
          </cell>
          <cell r="S136">
            <v>2904347592</v>
          </cell>
          <cell r="T136">
            <v>2904347592.0000014</v>
          </cell>
          <cell r="U136">
            <v>2787200433.7000008</v>
          </cell>
          <cell r="V136">
            <v>58086951.729999997</v>
          </cell>
          <cell r="W136">
            <v>2561102371.9100008</v>
          </cell>
          <cell r="BV136">
            <v>0</v>
          </cell>
          <cell r="BZ136">
            <v>0</v>
          </cell>
          <cell r="CE136" t="str">
            <v>6.9.8.13.53</v>
          </cell>
          <cell r="CO136">
            <v>53</v>
          </cell>
          <cell r="CP136" t="str">
            <v>53 Proyecto Estratégico de Seguridad Alimentaria (PESA)</v>
          </cell>
          <cell r="CS136">
            <v>8</v>
          </cell>
          <cell r="CT136" t="str">
            <v>P</v>
          </cell>
          <cell r="CV136" t="b">
            <v>0</v>
          </cell>
        </row>
        <row r="137">
          <cell r="A137">
            <v>135</v>
          </cell>
          <cell r="B137">
            <v>1</v>
          </cell>
          <cell r="E137" t="str">
            <v>Desarrollo Social</v>
          </cell>
          <cell r="I137">
            <v>29019527051.41</v>
          </cell>
          <cell r="J137">
            <v>29019527051.409996</v>
          </cell>
          <cell r="K137">
            <v>4493176095.7220001</v>
          </cell>
          <cell r="L137">
            <v>4476500140.2404594</v>
          </cell>
          <cell r="M137">
            <v>0</v>
          </cell>
          <cell r="N137">
            <v>29019527051.41</v>
          </cell>
          <cell r="O137">
            <v>29019527051.41</v>
          </cell>
          <cell r="P137">
            <v>9210168974.4319382</v>
          </cell>
          <cell r="Q137">
            <v>8835460157.8447571</v>
          </cell>
          <cell r="R137">
            <v>357287891.30475998</v>
          </cell>
          <cell r="S137">
            <v>29019527051.41</v>
          </cell>
          <cell r="T137">
            <v>29019527051.410004</v>
          </cell>
          <cell r="U137">
            <v>9786699252.4919014</v>
          </cell>
          <cell r="V137">
            <v>9500066131.2671413</v>
          </cell>
          <cell r="W137">
            <v>204466526.44874001</v>
          </cell>
          <cell r="BV137">
            <v>0</v>
          </cell>
          <cell r="BZ137">
            <v>0</v>
          </cell>
          <cell r="CC137" t="str">
            <v>6.9.20</v>
          </cell>
          <cell r="CK137">
            <v>20</v>
          </cell>
          <cell r="CL137" t="str">
            <v>20 Desarrollo Social</v>
          </cell>
          <cell r="CS137">
            <v>20</v>
          </cell>
          <cell r="CT137" t="str">
            <v>B</v>
          </cell>
          <cell r="CV137" t="b">
            <v>0</v>
          </cell>
        </row>
        <row r="138">
          <cell r="A138">
            <v>136</v>
          </cell>
          <cell r="B138">
            <v>1</v>
          </cell>
          <cell r="F138" t="str">
            <v>Programa de Abasto Rural a cargo de DICONSA S.A. de C.V.</v>
          </cell>
          <cell r="I138">
            <v>2056879999</v>
          </cell>
          <cell r="J138">
            <v>2056879999</v>
          </cell>
          <cell r="K138">
            <v>353192852</v>
          </cell>
          <cell r="L138">
            <v>353192852</v>
          </cell>
          <cell r="M138">
            <v>0</v>
          </cell>
          <cell r="N138">
            <v>2056879999</v>
          </cell>
          <cell r="O138">
            <v>2056879999</v>
          </cell>
          <cell r="P138">
            <v>1022417581.9400001</v>
          </cell>
          <cell r="Q138">
            <v>665636281</v>
          </cell>
          <cell r="R138">
            <v>356781300.94</v>
          </cell>
          <cell r="S138">
            <v>2056879999</v>
          </cell>
          <cell r="T138">
            <v>2056879999</v>
          </cell>
          <cell r="U138">
            <v>1360546264.9400001</v>
          </cell>
          <cell r="V138">
            <v>1160546264.9400001</v>
          </cell>
          <cell r="W138">
            <v>200000000</v>
          </cell>
          <cell r="BV138">
            <v>0</v>
          </cell>
          <cell r="BZ138">
            <v>0</v>
          </cell>
          <cell r="CD138" t="str">
            <v>6.9.20.35</v>
          </cell>
          <cell r="CM138">
            <v>35</v>
          </cell>
          <cell r="CN138" t="str">
            <v>35 Programa de Abasto Rural a cargo de DICONSA S.A. de C.V.</v>
          </cell>
          <cell r="CS138">
            <v>20</v>
          </cell>
          <cell r="CT138" t="str">
            <v>B</v>
          </cell>
          <cell r="CV138" t="b">
            <v>0</v>
          </cell>
        </row>
        <row r="139">
          <cell r="A139">
            <v>137</v>
          </cell>
          <cell r="B139">
            <v>1</v>
          </cell>
          <cell r="F139" t="str">
            <v>PROSPERA Alimentación</v>
          </cell>
          <cell r="I139">
            <v>26962647052.41</v>
          </cell>
          <cell r="J139">
            <v>26962647052.409996</v>
          </cell>
          <cell r="K139">
            <v>4139983243.7220001</v>
          </cell>
          <cell r="L139">
            <v>4123307288.2404599</v>
          </cell>
          <cell r="M139">
            <v>0</v>
          </cell>
          <cell r="N139">
            <v>26962647052.41</v>
          </cell>
          <cell r="O139">
            <v>26962647052.41</v>
          </cell>
          <cell r="P139">
            <v>8187751392.4919386</v>
          </cell>
          <cell r="Q139">
            <v>8169823876.844758</v>
          </cell>
          <cell r="R139">
            <v>506590.36476000003</v>
          </cell>
          <cell r="S139">
            <v>26962647052.41</v>
          </cell>
          <cell r="T139">
            <v>26962647052.410004</v>
          </cell>
          <cell r="U139">
            <v>8426152987.5519009</v>
          </cell>
          <cell r="V139">
            <v>8339519866.3271418</v>
          </cell>
          <cell r="W139">
            <v>4466526.4487400008</v>
          </cell>
          <cell r="BV139">
            <v>0</v>
          </cell>
          <cell r="BZ139">
            <v>0</v>
          </cell>
          <cell r="CD139" t="str">
            <v>6.9.20.36</v>
          </cell>
          <cell r="CM139">
            <v>36</v>
          </cell>
          <cell r="CN139" t="str">
            <v>36 PROSPERA Alimentación</v>
          </cell>
          <cell r="CS139">
            <v>20</v>
          </cell>
          <cell r="CT139" t="str">
            <v>B</v>
          </cell>
          <cell r="CV139" t="b">
            <v>0</v>
          </cell>
        </row>
        <row r="140">
          <cell r="A140">
            <v>138</v>
          </cell>
          <cell r="B140">
            <v>1</v>
          </cell>
          <cell r="C140" t="str">
            <v>Infraestructura</v>
          </cell>
          <cell r="I140">
            <v>70242180431.807846</v>
          </cell>
          <cell r="J140">
            <v>69475212232.423859</v>
          </cell>
          <cell r="K140">
            <v>4287151876.2070494</v>
          </cell>
          <cell r="L140">
            <v>4034644444.0031977</v>
          </cell>
          <cell r="M140">
            <v>202775385.02276015</v>
          </cell>
          <cell r="N140">
            <v>70242180431.807846</v>
          </cell>
          <cell r="O140">
            <v>65507202103.483986</v>
          </cell>
          <cell r="P140">
            <v>9917042550.6564941</v>
          </cell>
          <cell r="Q140">
            <v>9090822028.0220337</v>
          </cell>
          <cell r="R140">
            <v>771853467.95604384</v>
          </cell>
          <cell r="S140">
            <v>70242180431.807846</v>
          </cell>
          <cell r="T140">
            <v>65643205924.911751</v>
          </cell>
          <cell r="U140">
            <v>16408419866.25671</v>
          </cell>
          <cell r="V140">
            <v>15550754852.884132</v>
          </cell>
          <cell r="W140">
            <v>854888202.15752017</v>
          </cell>
          <cell r="BV140">
            <v>-3888644307.3504934</v>
          </cell>
          <cell r="BZ140">
            <v>-3888644307.3504934</v>
          </cell>
          <cell r="CA140" t="str">
            <v>7</v>
          </cell>
          <cell r="CG140">
            <v>7</v>
          </cell>
          <cell r="CH140" t="str">
            <v>7. Infraestructura</v>
          </cell>
          <cell r="CS140" t="str">
            <v>9,16,33</v>
          </cell>
          <cell r="CT140" t="str">
            <v>P/B</v>
          </cell>
          <cell r="CV140" t="b">
            <v>0</v>
          </cell>
        </row>
        <row r="141">
          <cell r="A141">
            <v>139</v>
          </cell>
          <cell r="B141">
            <v>1</v>
          </cell>
          <cell r="D141" t="str">
            <v>Programa de infraestructura en el medio rural</v>
          </cell>
          <cell r="I141">
            <v>70242180431.807846</v>
          </cell>
          <cell r="J141">
            <v>69475212232.423859</v>
          </cell>
          <cell r="K141">
            <v>4287151876.2070494</v>
          </cell>
          <cell r="L141">
            <v>4034644444.0031977</v>
          </cell>
          <cell r="M141">
            <v>202775385.02276015</v>
          </cell>
          <cell r="N141">
            <v>70242180431.807846</v>
          </cell>
          <cell r="O141">
            <v>65507202103.483986</v>
          </cell>
          <cell r="P141">
            <v>9917042550.6564941</v>
          </cell>
          <cell r="Q141">
            <v>9090822028.0220337</v>
          </cell>
          <cell r="R141">
            <v>771853467.95604384</v>
          </cell>
          <cell r="S141">
            <v>70242180431.807846</v>
          </cell>
          <cell r="T141">
            <v>65643205924.911751</v>
          </cell>
          <cell r="U141">
            <v>16408419866.25671</v>
          </cell>
          <cell r="V141">
            <v>15550754852.884132</v>
          </cell>
          <cell r="W141">
            <v>854888202.15752017</v>
          </cell>
          <cell r="BV141">
            <v>-3888644307.3504934</v>
          </cell>
          <cell r="BZ141">
            <v>-3888644307.3504934</v>
          </cell>
          <cell r="CB141" t="str">
            <v>7.10</v>
          </cell>
          <cell r="CI141">
            <v>10</v>
          </cell>
          <cell r="CJ141" t="str">
            <v>10. Programa de infraestructura en el medio rural</v>
          </cell>
          <cell r="CS141" t="str">
            <v>9,16,33</v>
          </cell>
          <cell r="CT141" t="str">
            <v>P/B</v>
          </cell>
          <cell r="CV141" t="b">
            <v>0</v>
          </cell>
        </row>
        <row r="142">
          <cell r="A142">
            <v>140</v>
          </cell>
          <cell r="B142">
            <v>1</v>
          </cell>
          <cell r="E142" t="str">
            <v>Comunicaciones y Transportes</v>
          </cell>
          <cell r="I142">
            <v>15991758600.530918</v>
          </cell>
          <cell r="J142">
            <v>15991758600.530918</v>
          </cell>
          <cell r="K142">
            <v>165622626.2867029</v>
          </cell>
          <cell r="L142">
            <v>69474328.830581352</v>
          </cell>
          <cell r="M142">
            <v>47249589.691430099</v>
          </cell>
          <cell r="N142">
            <v>15991758600.530918</v>
          </cell>
          <cell r="O142">
            <v>12542680677.533041</v>
          </cell>
          <cell r="P142">
            <v>1028130716.0889947</v>
          </cell>
          <cell r="Q142">
            <v>821411192.79453993</v>
          </cell>
          <cell r="R142">
            <v>155695218.2196438</v>
          </cell>
          <cell r="S142">
            <v>15991758600.530918</v>
          </cell>
          <cell r="T142">
            <v>12588860517.945017</v>
          </cell>
          <cell r="U142">
            <v>2729242953.2632623</v>
          </cell>
          <cell r="V142">
            <v>2011775058.6890793</v>
          </cell>
          <cell r="W142">
            <v>714843514.2975198</v>
          </cell>
          <cell r="BV142">
            <v>-3449077922.6212935</v>
          </cell>
          <cell r="BZ142">
            <v>-3449077922.6212935</v>
          </cell>
          <cell r="CC142" t="str">
            <v>7.10.9</v>
          </cell>
          <cell r="CK142">
            <v>9</v>
          </cell>
          <cell r="CL142" t="str">
            <v>9 Comunicaciones y Transportes</v>
          </cell>
          <cell r="CS142">
            <v>9</v>
          </cell>
          <cell r="CT142" t="str">
            <v>B</v>
          </cell>
          <cell r="CV142" t="b">
            <v>0</v>
          </cell>
        </row>
        <row r="143">
          <cell r="A143">
            <v>141</v>
          </cell>
          <cell r="B143">
            <v>1</v>
          </cell>
          <cell r="F143" t="str">
            <v>Infraestructura</v>
          </cell>
          <cell r="I143">
            <v>15991758600.530918</v>
          </cell>
          <cell r="J143">
            <v>15991758600.530918</v>
          </cell>
          <cell r="K143">
            <v>165622626.2867029</v>
          </cell>
          <cell r="L143">
            <v>69474328.830581352</v>
          </cell>
          <cell r="M143">
            <v>47249589.691430099</v>
          </cell>
          <cell r="N143">
            <v>15991758600.530918</v>
          </cell>
          <cell r="O143">
            <v>12542680677.533041</v>
          </cell>
          <cell r="P143">
            <v>1028130716.0889947</v>
          </cell>
          <cell r="Q143">
            <v>821411192.79453993</v>
          </cell>
          <cell r="R143">
            <v>155695218.2196438</v>
          </cell>
          <cell r="S143">
            <v>15991758600.530918</v>
          </cell>
          <cell r="T143">
            <v>12588860517.945017</v>
          </cell>
          <cell r="U143">
            <v>2729242953.2632623</v>
          </cell>
          <cell r="V143">
            <v>2011775058.6890793</v>
          </cell>
          <cell r="W143">
            <v>714843514.2975198</v>
          </cell>
          <cell r="BV143">
            <v>-3449077922.6212935</v>
          </cell>
          <cell r="BZ143">
            <v>-3449077922.6212935</v>
          </cell>
          <cell r="CD143" t="str">
            <v>7.10.9.42</v>
          </cell>
          <cell r="CM143">
            <v>42</v>
          </cell>
          <cell r="CN143" t="str">
            <v>42 Infraestructura</v>
          </cell>
          <cell r="CS143">
            <v>9</v>
          </cell>
          <cell r="CT143" t="str">
            <v>B</v>
          </cell>
          <cell r="CV143" t="b">
            <v>0</v>
          </cell>
        </row>
        <row r="144">
          <cell r="A144">
            <v>142</v>
          </cell>
          <cell r="B144">
            <v>1</v>
          </cell>
          <cell r="G144" t="str">
            <v>Construcción de Caminos Rurales</v>
          </cell>
          <cell r="I144">
            <v>12385000000.224783</v>
          </cell>
          <cell r="J144">
            <v>12385000000.224783</v>
          </cell>
          <cell r="K144">
            <v>165240903.85492259</v>
          </cell>
          <cell r="L144">
            <v>69364110.767688438</v>
          </cell>
          <cell r="M144">
            <v>46978130.49023091</v>
          </cell>
          <cell r="N144">
            <v>12385000000.224783</v>
          </cell>
          <cell r="O144">
            <v>9743917677.9482746</v>
          </cell>
          <cell r="P144">
            <v>671907807.63747931</v>
          </cell>
          <cell r="Q144">
            <v>486359404.19520682</v>
          </cell>
          <cell r="R144">
            <v>146766784.39323163</v>
          </cell>
          <cell r="S144">
            <v>12385000000.224783</v>
          </cell>
          <cell r="T144">
            <v>9765054725.0613384</v>
          </cell>
          <cell r="U144">
            <v>1839774666.6436586</v>
          </cell>
          <cell r="V144">
            <v>1126524719.7038343</v>
          </cell>
          <cell r="W144">
            <v>712424147.09535277</v>
          </cell>
          <cell r="BV144">
            <v>-2641082322.2261353</v>
          </cell>
          <cell r="BZ144">
            <v>-2641082322.2261353</v>
          </cell>
          <cell r="CE144" t="str">
            <v>7.10.9.42.59</v>
          </cell>
          <cell r="CO144">
            <v>59</v>
          </cell>
          <cell r="CP144" t="str">
            <v>59 Construcción de Caminos Rurales</v>
          </cell>
          <cell r="CS144">
            <v>9</v>
          </cell>
          <cell r="CT144" t="str">
            <v>B</v>
          </cell>
          <cell r="CV144" t="b">
            <v>0</v>
          </cell>
        </row>
        <row r="145">
          <cell r="A145">
            <v>143</v>
          </cell>
          <cell r="B145">
            <v>1</v>
          </cell>
          <cell r="G145" t="str">
            <v>Mantenimiento de Caminos Rurales</v>
          </cell>
          <cell r="I145">
            <v>3606758600.3061137</v>
          </cell>
          <cell r="J145">
            <v>3606758600.3061137</v>
          </cell>
          <cell r="K145">
            <v>381722.4317802724</v>
          </cell>
          <cell r="L145">
            <v>110218.06289291564</v>
          </cell>
          <cell r="M145">
            <v>271459.20119918155</v>
          </cell>
          <cell r="N145">
            <v>3606758600.3061137</v>
          </cell>
          <cell r="O145">
            <v>2798762999.5847521</v>
          </cell>
          <cell r="P145">
            <v>356222908.45151514</v>
          </cell>
          <cell r="Q145">
            <v>335051788.59933317</v>
          </cell>
          <cell r="R145">
            <v>8928433.8264121506</v>
          </cell>
          <cell r="S145">
            <v>3606758600.3061137</v>
          </cell>
          <cell r="T145">
            <v>2823805792.8836632</v>
          </cell>
          <cell r="U145">
            <v>889468286.61960161</v>
          </cell>
          <cell r="V145">
            <v>885250338.98524332</v>
          </cell>
          <cell r="W145">
            <v>2419367.2021670472</v>
          </cell>
          <cell r="BV145">
            <v>-807995600.3951571</v>
          </cell>
          <cell r="BZ145">
            <v>-807995600.3951571</v>
          </cell>
          <cell r="CE145" t="str">
            <v>7.10.9.42.67</v>
          </cell>
          <cell r="CO145">
            <v>67</v>
          </cell>
          <cell r="CP145" t="str">
            <v>67 Mantenimiento de Caminos Rurales</v>
          </cell>
          <cell r="CS145">
            <v>9</v>
          </cell>
          <cell r="CT145" t="str">
            <v>B</v>
          </cell>
          <cell r="CV145" t="b">
            <v>0</v>
          </cell>
        </row>
        <row r="146">
          <cell r="A146">
            <v>144</v>
          </cell>
          <cell r="B146">
            <v>1</v>
          </cell>
          <cell r="E146" t="str">
            <v>Medio Ambiente y Recursos Naturales</v>
          </cell>
          <cell r="I146">
            <v>11483564597.66</v>
          </cell>
          <cell r="J146">
            <v>10716596398.275999</v>
          </cell>
          <cell r="K146">
            <v>39677684.965000004</v>
          </cell>
          <cell r="L146">
            <v>21236673.789999999</v>
          </cell>
          <cell r="M146">
            <v>17607671.7586</v>
          </cell>
          <cell r="N146">
            <v>11483564597.66</v>
          </cell>
          <cell r="O146">
            <v>10197664192.334003</v>
          </cell>
          <cell r="P146">
            <v>725208704.65680003</v>
          </cell>
          <cell r="Q146">
            <v>105707705.31680001</v>
          </cell>
          <cell r="R146">
            <v>616158249.73640001</v>
          </cell>
          <cell r="S146">
            <v>11483564597.66</v>
          </cell>
          <cell r="T146">
            <v>10287488173.349806</v>
          </cell>
          <cell r="U146">
            <v>1433622218.1273999</v>
          </cell>
          <cell r="V146">
            <v>1293425099.329</v>
          </cell>
          <cell r="W146">
            <v>140044687.85999998</v>
          </cell>
          <cell r="BV146">
            <v>-439566384.72920001</v>
          </cell>
          <cell r="BZ146">
            <v>-439566384.72920001</v>
          </cell>
          <cell r="CC146" t="str">
            <v>7.10.16</v>
          </cell>
          <cell r="CK146">
            <v>16</v>
          </cell>
          <cell r="CL146" t="str">
            <v>16 Medio Ambiente y Recursos Naturales</v>
          </cell>
          <cell r="CS146">
            <v>16</v>
          </cell>
          <cell r="CT146" t="str">
            <v>P/B</v>
          </cell>
          <cell r="CV146" t="b">
            <v>0</v>
          </cell>
        </row>
        <row r="147">
          <cell r="A147">
            <v>145</v>
          </cell>
          <cell r="B147">
            <v>1</v>
          </cell>
          <cell r="F147" t="str">
            <v>IMTA</v>
          </cell>
          <cell r="I147">
            <v>228079591</v>
          </cell>
          <cell r="J147">
            <v>228079591</v>
          </cell>
          <cell r="K147">
            <v>16604192</v>
          </cell>
          <cell r="L147">
            <v>12684382.67</v>
          </cell>
          <cell r="M147">
            <v>3394061</v>
          </cell>
          <cell r="N147">
            <v>228079591</v>
          </cell>
          <cell r="O147">
            <v>228079591</v>
          </cell>
          <cell r="P147">
            <v>30491676</v>
          </cell>
          <cell r="Q147">
            <v>28129524.749999996</v>
          </cell>
          <cell r="R147">
            <v>2361161</v>
          </cell>
          <cell r="S147">
            <v>228079591</v>
          </cell>
          <cell r="T147">
            <v>228079591</v>
          </cell>
          <cell r="U147">
            <v>50713096</v>
          </cell>
          <cell r="V147">
            <v>42331461.010000005</v>
          </cell>
          <cell r="W147">
            <v>8373215.4200000009</v>
          </cell>
          <cell r="BV147">
            <v>0</v>
          </cell>
          <cell r="BZ147">
            <v>0</v>
          </cell>
          <cell r="CD147" t="str">
            <v>7.10.16.43</v>
          </cell>
          <cell r="CM147">
            <v>43</v>
          </cell>
          <cell r="CN147" t="str">
            <v>43 IMTA</v>
          </cell>
          <cell r="CS147">
            <v>16</v>
          </cell>
          <cell r="CT147" t="str">
            <v>B</v>
          </cell>
          <cell r="CV147" t="b">
            <v>0</v>
          </cell>
        </row>
        <row r="148">
          <cell r="A148">
            <v>146</v>
          </cell>
          <cell r="B148">
            <v>1</v>
          </cell>
          <cell r="F148" t="str">
            <v>Infraestructura Hidroagrícola</v>
          </cell>
          <cell r="I148">
            <v>6746264118.3200006</v>
          </cell>
          <cell r="J148">
            <v>6735122990.3200006</v>
          </cell>
          <cell r="K148">
            <v>12505291.970000001</v>
          </cell>
          <cell r="L148">
            <v>0</v>
          </cell>
          <cell r="M148">
            <v>12428733.41</v>
          </cell>
          <cell r="N148">
            <v>6746264118.3200006</v>
          </cell>
          <cell r="O148">
            <v>6562308525.9300003</v>
          </cell>
          <cell r="P148">
            <v>580063674.78200006</v>
          </cell>
          <cell r="Q148">
            <v>63745363.745200001</v>
          </cell>
          <cell r="R148">
            <v>513314831.70679998</v>
          </cell>
          <cell r="S148">
            <v>6746264118.3200006</v>
          </cell>
          <cell r="T148">
            <v>6668352882.8299999</v>
          </cell>
          <cell r="U148">
            <v>1115138913.4391999</v>
          </cell>
          <cell r="V148">
            <v>988573943.4211998</v>
          </cell>
          <cell r="W148">
            <v>126421446.21800001</v>
          </cell>
          <cell r="BV148">
            <v>-99999999.999999985</v>
          </cell>
          <cell r="BZ148">
            <v>-99999999.999999985</v>
          </cell>
          <cell r="CD148" t="str">
            <v>7.10.16.44</v>
          </cell>
          <cell r="CM148">
            <v>44</v>
          </cell>
          <cell r="CN148" t="str">
            <v>44 Infraestructura Hidroagrícola</v>
          </cell>
          <cell r="CS148">
            <v>16</v>
          </cell>
          <cell r="CT148" t="str">
            <v>P</v>
          </cell>
          <cell r="CV148" t="b">
            <v>0</v>
          </cell>
        </row>
        <row r="149">
          <cell r="A149">
            <v>147</v>
          </cell>
          <cell r="B149">
            <v>1</v>
          </cell>
          <cell r="F149" t="str">
            <v>Programa de perforación y equipamiento de pozos agrícolas en estados afectados con sequía</v>
          </cell>
          <cell r="I149">
            <v>113373282.68000001</v>
          </cell>
          <cell r="J149">
            <v>113373282.68000001</v>
          </cell>
          <cell r="K149">
            <v>0</v>
          </cell>
          <cell r="L149">
            <v>0</v>
          </cell>
          <cell r="M149">
            <v>0</v>
          </cell>
          <cell r="N149">
            <v>113373282.68000001</v>
          </cell>
          <cell r="O149">
            <v>113373282.68000001</v>
          </cell>
          <cell r="P149">
            <v>23391047.388</v>
          </cell>
          <cell r="Q149">
            <v>2009593.2848</v>
          </cell>
          <cell r="R149">
            <v>21381454.103200004</v>
          </cell>
          <cell r="S149">
            <v>113373282.68000001</v>
          </cell>
          <cell r="T149">
            <v>121373282.68000001</v>
          </cell>
          <cell r="U149">
            <v>34312819.690800004</v>
          </cell>
          <cell r="V149">
            <v>29062793.468799997</v>
          </cell>
          <cell r="W149">
            <v>5250026.2220000001</v>
          </cell>
          <cell r="BV149">
            <v>0</v>
          </cell>
          <cell r="BZ149">
            <v>0</v>
          </cell>
          <cell r="CD149" t="str">
            <v>7.10.16.45</v>
          </cell>
          <cell r="CM149">
            <v>45</v>
          </cell>
          <cell r="CN149" t="str">
            <v>45 Programa de perforación y equipamiento de pozos agrícolas en estados afectados con sequía</v>
          </cell>
          <cell r="CS149">
            <v>16</v>
          </cell>
          <cell r="CT149" t="str">
            <v>P</v>
          </cell>
          <cell r="CV149" t="b">
            <v>0</v>
          </cell>
        </row>
        <row r="150">
          <cell r="A150">
            <v>148</v>
          </cell>
          <cell r="B150">
            <v>1</v>
          </cell>
          <cell r="F150" t="str">
            <v>Programas Hidráulicos</v>
          </cell>
          <cell r="I150">
            <v>4395847605.6599998</v>
          </cell>
          <cell r="J150">
            <v>3640020534.276</v>
          </cell>
          <cell r="K150">
            <v>10568200.995000001</v>
          </cell>
          <cell r="L150">
            <v>8552291.120000001</v>
          </cell>
          <cell r="M150">
            <v>1784877.3486000001</v>
          </cell>
          <cell r="N150">
            <v>4395847605.6599998</v>
          </cell>
          <cell r="O150">
            <v>3293902792.724</v>
          </cell>
          <cell r="P150">
            <v>91262306.4868</v>
          </cell>
          <cell r="Q150">
            <v>11823223.536800001</v>
          </cell>
          <cell r="R150">
            <v>79100802.926399991</v>
          </cell>
          <cell r="S150">
            <v>4395847605.6599998</v>
          </cell>
          <cell r="T150">
            <v>3269682416.8397999</v>
          </cell>
          <cell r="U150">
            <v>233457388.99739999</v>
          </cell>
          <cell r="V150">
            <v>233456901.42899999</v>
          </cell>
          <cell r="W150">
            <v>0</v>
          </cell>
          <cell r="BV150">
            <v>-339566384.72920001</v>
          </cell>
          <cell r="BZ150">
            <v>-339566384.72920001</v>
          </cell>
          <cell r="CD150" t="str">
            <v>7.10.16.46</v>
          </cell>
          <cell r="CM150">
            <v>46</v>
          </cell>
          <cell r="CN150" t="str">
            <v>46 Programas Hidráulicos</v>
          </cell>
          <cell r="CS150">
            <v>16</v>
          </cell>
          <cell r="CT150" t="str">
            <v>B</v>
          </cell>
          <cell r="CV150" t="b">
            <v>0</v>
          </cell>
        </row>
        <row r="151">
          <cell r="A151">
            <v>149</v>
          </cell>
          <cell r="B151">
            <v>1</v>
          </cell>
          <cell r="E151" t="str">
            <v>Aportaciones Federales para Entidades Federativas y Municipios</v>
          </cell>
          <cell r="I151">
            <v>42766857233.616966</v>
          </cell>
          <cell r="J151">
            <v>42766857233.616966</v>
          </cell>
          <cell r="K151">
            <v>4081851564.9553471</v>
          </cell>
          <cell r="L151">
            <v>3943933441.382617</v>
          </cell>
          <cell r="M151">
            <v>137918123.57273006</v>
          </cell>
          <cell r="N151">
            <v>42766857233.616966</v>
          </cell>
          <cell r="O151">
            <v>42766857233.616966</v>
          </cell>
          <cell r="P151">
            <v>8163703129.9106941</v>
          </cell>
          <cell r="Q151">
            <v>8163703129.9106941</v>
          </cell>
          <cell r="R151">
            <v>0</v>
          </cell>
          <cell r="S151">
            <v>42766857233.616966</v>
          </cell>
          <cell r="T151">
            <v>42766857233.616966</v>
          </cell>
          <cell r="U151">
            <v>12245554694.866047</v>
          </cell>
          <cell r="V151">
            <v>12245554694.866047</v>
          </cell>
          <cell r="W151">
            <v>0</v>
          </cell>
          <cell r="BV151">
            <v>0</v>
          </cell>
          <cell r="BZ151">
            <v>0</v>
          </cell>
          <cell r="CC151" t="str">
            <v>7.10.33</v>
          </cell>
          <cell r="CK151">
            <v>33</v>
          </cell>
          <cell r="CL151" t="str">
            <v>33 Aportaciones Federales para Entidades Federativas y Municipios</v>
          </cell>
          <cell r="CS151">
            <v>33</v>
          </cell>
          <cell r="CT151" t="str">
            <v>B</v>
          </cell>
          <cell r="CV151" t="b">
            <v>0</v>
          </cell>
        </row>
        <row r="152">
          <cell r="A152">
            <v>150</v>
          </cell>
          <cell r="B152">
            <v>1</v>
          </cell>
          <cell r="F152" t="str">
            <v>Aportaciones Federales para Entidades Federativas y Municipios</v>
          </cell>
          <cell r="I152">
            <v>42766857233.616966</v>
          </cell>
          <cell r="J152">
            <v>42766857233.616966</v>
          </cell>
          <cell r="K152">
            <v>4081851564.9553471</v>
          </cell>
          <cell r="L152">
            <v>3943933441.382617</v>
          </cell>
          <cell r="M152">
            <v>137918123.57273006</v>
          </cell>
          <cell r="N152">
            <v>42766857233.616966</v>
          </cell>
          <cell r="O152">
            <v>42766857233.616966</v>
          </cell>
          <cell r="P152">
            <v>8163703129.9106941</v>
          </cell>
          <cell r="Q152">
            <v>8163703129.9106941</v>
          </cell>
          <cell r="R152">
            <v>0</v>
          </cell>
          <cell r="S152">
            <v>42766857233.616966</v>
          </cell>
          <cell r="T152">
            <v>42766857233.616966</v>
          </cell>
          <cell r="U152">
            <v>12245554694.866047</v>
          </cell>
          <cell r="V152">
            <v>12245554694.866047</v>
          </cell>
          <cell r="W152">
            <v>0</v>
          </cell>
          <cell r="BV152">
            <v>0</v>
          </cell>
          <cell r="BZ152">
            <v>0</v>
          </cell>
          <cell r="CD152" t="str">
            <v>7.10.33.47</v>
          </cell>
          <cell r="CM152">
            <v>47</v>
          </cell>
          <cell r="CN152" t="str">
            <v>47 Aportaciones Federales para Entidades Federativas y Municipios</v>
          </cell>
          <cell r="CS152">
            <v>33</v>
          </cell>
          <cell r="CT152" t="str">
            <v>B</v>
          </cell>
          <cell r="CV152" t="b">
            <v>0</v>
          </cell>
        </row>
        <row r="153">
          <cell r="A153">
            <v>151</v>
          </cell>
          <cell r="B153">
            <v>1</v>
          </cell>
          <cell r="C153" t="str">
            <v>Salud</v>
          </cell>
          <cell r="I153">
            <v>48189079471.852463</v>
          </cell>
          <cell r="J153">
            <v>48185164471.842461</v>
          </cell>
          <cell r="K153">
            <v>3432228382.9234757</v>
          </cell>
          <cell r="L153">
            <v>3428068846.7549758</v>
          </cell>
          <cell r="M153">
            <v>0</v>
          </cell>
          <cell r="N153">
            <v>48189079471.852463</v>
          </cell>
          <cell r="O153">
            <v>46951813718.726387</v>
          </cell>
          <cell r="P153">
            <v>9131561310.9143143</v>
          </cell>
          <cell r="Q153">
            <v>6767494612.0137787</v>
          </cell>
          <cell r="R153">
            <v>0</v>
          </cell>
          <cell r="S153">
            <v>48189079471.852463</v>
          </cell>
          <cell r="T153">
            <v>43663296603.874603</v>
          </cell>
          <cell r="U153">
            <v>9760853857.3698616</v>
          </cell>
          <cell r="V153">
            <v>9760771534.4309464</v>
          </cell>
          <cell r="W153">
            <v>257.82468752772002</v>
          </cell>
          <cell r="BV153">
            <v>-716785453.75999999</v>
          </cell>
          <cell r="BZ153">
            <v>-716785453.75999999</v>
          </cell>
          <cell r="CA153" t="str">
            <v>8</v>
          </cell>
          <cell r="CG153">
            <v>8</v>
          </cell>
          <cell r="CH153" t="str">
            <v>8. Salud</v>
          </cell>
          <cell r="CS153" t="str">
            <v>12,19</v>
          </cell>
          <cell r="CT153" t="str">
            <v>B</v>
          </cell>
          <cell r="CV153" t="b">
            <v>0</v>
          </cell>
        </row>
        <row r="154">
          <cell r="A154">
            <v>152</v>
          </cell>
          <cell r="B154">
            <v>1</v>
          </cell>
          <cell r="D154" t="str">
            <v>Programa de atención a las condiciones de salud en el medio rural</v>
          </cell>
          <cell r="I154">
            <v>48189079471.852463</v>
          </cell>
          <cell r="J154">
            <v>48185164471.842461</v>
          </cell>
          <cell r="K154">
            <v>3432228382.9234757</v>
          </cell>
          <cell r="L154">
            <v>3428068846.7549758</v>
          </cell>
          <cell r="M154">
            <v>0</v>
          </cell>
          <cell r="N154">
            <v>48189079471.852463</v>
          </cell>
          <cell r="O154">
            <v>46951813718.726387</v>
          </cell>
          <cell r="P154">
            <v>9131561310.9143143</v>
          </cell>
          <cell r="Q154">
            <v>6767494612.0137787</v>
          </cell>
          <cell r="R154">
            <v>0</v>
          </cell>
          <cell r="S154">
            <v>48189079471.852463</v>
          </cell>
          <cell r="T154">
            <v>43663296603.874603</v>
          </cell>
          <cell r="U154">
            <v>9760853857.3698616</v>
          </cell>
          <cell r="V154">
            <v>9760771534.4309464</v>
          </cell>
          <cell r="W154">
            <v>257.82468752772002</v>
          </cell>
          <cell r="BV154">
            <v>-716785453.75999999</v>
          </cell>
          <cell r="BZ154">
            <v>-716785453.75999999</v>
          </cell>
          <cell r="CB154" t="str">
            <v>8.11</v>
          </cell>
          <cell r="CI154">
            <v>11</v>
          </cell>
          <cell r="CJ154" t="str">
            <v>11. Programa de atención a las condiciones de salud en el medio rural</v>
          </cell>
          <cell r="CS154" t="str">
            <v>12,19</v>
          </cell>
          <cell r="CT154" t="str">
            <v>B</v>
          </cell>
          <cell r="CV154" t="b">
            <v>0</v>
          </cell>
        </row>
        <row r="155">
          <cell r="A155">
            <v>153</v>
          </cell>
          <cell r="B155">
            <v>1</v>
          </cell>
          <cell r="E155" t="str">
            <v>Salud</v>
          </cell>
          <cell r="I155">
            <v>37637779471.852463</v>
          </cell>
          <cell r="J155">
            <v>37633864471.842461</v>
          </cell>
          <cell r="K155">
            <v>2550568382.9234757</v>
          </cell>
          <cell r="L155">
            <v>2546408846.7549758</v>
          </cell>
          <cell r="M155">
            <v>0</v>
          </cell>
          <cell r="N155">
            <v>37637779471.852463</v>
          </cell>
          <cell r="O155">
            <v>36400513718.726387</v>
          </cell>
          <cell r="P155">
            <v>7602301310.9143133</v>
          </cell>
          <cell r="Q155">
            <v>5238234612.0137787</v>
          </cell>
          <cell r="R155">
            <v>0</v>
          </cell>
          <cell r="S155">
            <v>37637779471.852463</v>
          </cell>
          <cell r="T155">
            <v>33111996603.874611</v>
          </cell>
          <cell r="U155">
            <v>7474833857.3698626</v>
          </cell>
          <cell r="V155">
            <v>7474751534.4309492</v>
          </cell>
          <cell r="W155">
            <v>257.82468752772002</v>
          </cell>
          <cell r="BV155">
            <v>-716785453.75999999</v>
          </cell>
          <cell r="BZ155">
            <v>-716785453.75999999</v>
          </cell>
          <cell r="CC155" t="str">
            <v>8.11.12</v>
          </cell>
          <cell r="CK155">
            <v>12</v>
          </cell>
          <cell r="CL155" t="str">
            <v>12 Salud</v>
          </cell>
          <cell r="CS155">
            <v>12</v>
          </cell>
          <cell r="CT155" t="str">
            <v>B</v>
          </cell>
          <cell r="CV155" t="b">
            <v>0</v>
          </cell>
        </row>
        <row r="156">
          <cell r="A156">
            <v>154</v>
          </cell>
          <cell r="B156">
            <v>1</v>
          </cell>
          <cell r="F156" t="str">
            <v>Salud en población rural</v>
          </cell>
          <cell r="I156">
            <v>37637779471.852463</v>
          </cell>
          <cell r="J156">
            <v>37633864471.842461</v>
          </cell>
          <cell r="K156">
            <v>2550568382.9234757</v>
          </cell>
          <cell r="L156">
            <v>2546408846.7549758</v>
          </cell>
          <cell r="M156">
            <v>0</v>
          </cell>
          <cell r="N156">
            <v>37637779471.852463</v>
          </cell>
          <cell r="O156">
            <v>36400513718.726387</v>
          </cell>
          <cell r="P156">
            <v>7602301310.9143133</v>
          </cell>
          <cell r="Q156">
            <v>5238234612.0137787</v>
          </cell>
          <cell r="R156">
            <v>0</v>
          </cell>
          <cell r="S156">
            <v>37637779471.852463</v>
          </cell>
          <cell r="T156">
            <v>33111996603.874611</v>
          </cell>
          <cell r="U156">
            <v>7474833857.3698626</v>
          </cell>
          <cell r="V156">
            <v>7474751534.4309492</v>
          </cell>
          <cell r="W156">
            <v>257.82468752772002</v>
          </cell>
          <cell r="BV156">
            <v>-716785453.75999999</v>
          </cell>
          <cell r="BZ156">
            <v>-716785453.75999999</v>
          </cell>
          <cell r="CD156" t="str">
            <v>8.11.12.48</v>
          </cell>
          <cell r="CM156">
            <v>48</v>
          </cell>
          <cell r="CN156" t="str">
            <v>48 Salud en población rural</v>
          </cell>
          <cell r="CS156">
            <v>12</v>
          </cell>
          <cell r="CT156" t="str">
            <v>B</v>
          </cell>
          <cell r="CV156" t="b">
            <v>0</v>
          </cell>
        </row>
        <row r="157">
          <cell r="A157">
            <v>155</v>
          </cell>
          <cell r="B157">
            <v>1</v>
          </cell>
          <cell r="G157" t="str">
            <v>Desarrollo de Capacidades Salud</v>
          </cell>
          <cell r="I157">
            <v>534435730.89145905</v>
          </cell>
          <cell r="J157">
            <v>530520730.8814587</v>
          </cell>
          <cell r="K157">
            <v>4159536.1685000001</v>
          </cell>
          <cell r="L157">
            <v>0</v>
          </cell>
          <cell r="M157">
            <v>0</v>
          </cell>
          <cell r="N157">
            <v>534435730.89145905</v>
          </cell>
          <cell r="O157">
            <v>479402930.8814587</v>
          </cell>
          <cell r="P157">
            <v>51582052.540299147</v>
          </cell>
          <cell r="Q157">
            <v>49308355.520540021</v>
          </cell>
          <cell r="R157">
            <v>0</v>
          </cell>
          <cell r="S157">
            <v>534435730.89145905</v>
          </cell>
          <cell r="T157">
            <v>479402930.88145864</v>
          </cell>
          <cell r="U157">
            <v>51606088.531646594</v>
          </cell>
          <cell r="V157">
            <v>51523765.592732981</v>
          </cell>
          <cell r="W157">
            <v>257.82468752772002</v>
          </cell>
          <cell r="BV157">
            <v>-50000000</v>
          </cell>
          <cell r="BZ157">
            <v>-50000000</v>
          </cell>
          <cell r="CE157" t="str">
            <v>8.11.12.48.60</v>
          </cell>
          <cell r="CO157">
            <v>60</v>
          </cell>
          <cell r="CP157" t="str">
            <v>60 Desarrollo de Capacidades Salud</v>
          </cell>
          <cell r="CS157">
            <v>12</v>
          </cell>
          <cell r="CT157" t="str">
            <v>B</v>
          </cell>
          <cell r="CV157" t="b">
            <v>0</v>
          </cell>
        </row>
        <row r="158">
          <cell r="A158">
            <v>156</v>
          </cell>
          <cell r="B158">
            <v>1</v>
          </cell>
          <cell r="G158" t="str">
            <v>Sistema de Protección Social en Salud (SPSS)</v>
          </cell>
          <cell r="I158">
            <v>37103343740.960999</v>
          </cell>
          <cell r="J158">
            <v>37103343740.960999</v>
          </cell>
          <cell r="K158">
            <v>2546408846.7549758</v>
          </cell>
          <cell r="L158">
            <v>2546408846.7549758</v>
          </cell>
          <cell r="M158">
            <v>0</v>
          </cell>
          <cell r="N158">
            <v>37103343740.960999</v>
          </cell>
          <cell r="O158">
            <v>35921110787.844925</v>
          </cell>
          <cell r="P158">
            <v>7550719258.3740139</v>
          </cell>
          <cell r="Q158">
            <v>5188926256.4932384</v>
          </cell>
          <cell r="R158">
            <v>0</v>
          </cell>
          <cell r="S158">
            <v>37103343740.960999</v>
          </cell>
          <cell r="T158">
            <v>32632593672.993149</v>
          </cell>
          <cell r="U158">
            <v>7423227768.8382158</v>
          </cell>
          <cell r="V158">
            <v>7423227768.8382158</v>
          </cell>
          <cell r="W158">
            <v>0</v>
          </cell>
          <cell r="BV158">
            <v>-666785453.75999999</v>
          </cell>
          <cell r="BZ158">
            <v>-666785453.75999999</v>
          </cell>
          <cell r="CE158" t="str">
            <v>8.11.12.48.61</v>
          </cell>
          <cell r="CO158">
            <v>61</v>
          </cell>
          <cell r="CP158" t="str">
            <v>61 Sistema de Protección Social en Salud (SPSS)</v>
          </cell>
          <cell r="CS158">
            <v>12</v>
          </cell>
          <cell r="CT158" t="str">
            <v>B</v>
          </cell>
          <cell r="CV158" t="b">
            <v>0</v>
          </cell>
        </row>
        <row r="159">
          <cell r="A159">
            <v>157</v>
          </cell>
          <cell r="B159">
            <v>1</v>
          </cell>
          <cell r="H159" t="str">
            <v>PROSPERA Salud</v>
          </cell>
          <cell r="I159">
            <v>5142443580.5765953</v>
          </cell>
          <cell r="J159">
            <v>5142443580.5765953</v>
          </cell>
          <cell r="K159">
            <v>0</v>
          </cell>
          <cell r="L159">
            <v>0</v>
          </cell>
          <cell r="M159">
            <v>0</v>
          </cell>
          <cell r="N159">
            <v>5142443580.5765953</v>
          </cell>
          <cell r="O159">
            <v>4626996081.2205276</v>
          </cell>
          <cell r="P159">
            <v>35005068.164634958</v>
          </cell>
          <cell r="Q159">
            <v>34998666.360464342</v>
          </cell>
          <cell r="R159">
            <v>0</v>
          </cell>
          <cell r="S159">
            <v>5142443580.5765953</v>
          </cell>
          <cell r="T159">
            <v>4626996081.2205276</v>
          </cell>
          <cell r="U159">
            <v>35287010.441695146</v>
          </cell>
          <cell r="V159">
            <v>35287010.441695146</v>
          </cell>
          <cell r="W159">
            <v>0</v>
          </cell>
          <cell r="BV159">
            <v>0</v>
          </cell>
          <cell r="BZ159">
            <v>0</v>
          </cell>
          <cell r="CF159" t="str">
            <v>8.11.12.48.61.1</v>
          </cell>
          <cell r="CQ159">
            <v>1</v>
          </cell>
          <cell r="CR159" t="str">
            <v>1 PROSPERA Salud</v>
          </cell>
          <cell r="CS159">
            <v>12</v>
          </cell>
          <cell r="CT159" t="str">
            <v>B</v>
          </cell>
          <cell r="CV159" t="b">
            <v>0</v>
          </cell>
        </row>
        <row r="160">
          <cell r="A160">
            <v>158</v>
          </cell>
          <cell r="B160">
            <v>1</v>
          </cell>
          <cell r="H160" t="str">
            <v>Seguro Médico Siglo XXI</v>
          </cell>
          <cell r="I160">
            <v>2016758741.3038726</v>
          </cell>
          <cell r="J160">
            <v>2016758741.3038726</v>
          </cell>
          <cell r="K160">
            <v>0</v>
          </cell>
          <cell r="L160">
            <v>0</v>
          </cell>
          <cell r="M160">
            <v>0</v>
          </cell>
          <cell r="N160">
            <v>2016758741.3038726</v>
          </cell>
          <cell r="O160">
            <v>1349973287.5438724</v>
          </cell>
          <cell r="P160">
            <v>12657592.774033198</v>
          </cell>
          <cell r="Q160">
            <v>12657592.774033198</v>
          </cell>
          <cell r="R160">
            <v>0</v>
          </cell>
          <cell r="S160">
            <v>2016758741.3038726</v>
          </cell>
          <cell r="T160">
            <v>1349973287.5438724</v>
          </cell>
          <cell r="U160">
            <v>74869646.826405898</v>
          </cell>
          <cell r="V160">
            <v>74869646.826405898</v>
          </cell>
          <cell r="W160">
            <v>0</v>
          </cell>
          <cell r="BV160">
            <v>-666785453.75999999</v>
          </cell>
          <cell r="BZ160">
            <v>-666785453.75999999</v>
          </cell>
          <cell r="CF160" t="str">
            <v>8.11.12.48.61.2</v>
          </cell>
          <cell r="CQ160">
            <v>2</v>
          </cell>
          <cell r="CR160" t="str">
            <v>2 Seguro Médico Siglo XXI</v>
          </cell>
          <cell r="CS160">
            <v>12</v>
          </cell>
          <cell r="CT160" t="str">
            <v>B</v>
          </cell>
          <cell r="CV160" t="b">
            <v>0</v>
          </cell>
        </row>
        <row r="161">
          <cell r="A161">
            <v>159</v>
          </cell>
          <cell r="B161">
            <v>1</v>
          </cell>
          <cell r="H161" t="str">
            <v>Seguro Popular</v>
          </cell>
          <cell r="I161">
            <v>29944141419.080532</v>
          </cell>
          <cell r="J161">
            <v>29944141419.080532</v>
          </cell>
          <cell r="K161">
            <v>2546408846.7549758</v>
          </cell>
          <cell r="L161">
            <v>2546408846.7549758</v>
          </cell>
          <cell r="M161">
            <v>0</v>
          </cell>
          <cell r="N161">
            <v>29944141419.080532</v>
          </cell>
          <cell r="O161">
            <v>29944141419.080528</v>
          </cell>
          <cell r="P161">
            <v>7503056597.4353456</v>
          </cell>
          <cell r="Q161">
            <v>5141269997.3587408</v>
          </cell>
          <cell r="R161">
            <v>0</v>
          </cell>
          <cell r="S161">
            <v>29944141419.080532</v>
          </cell>
          <cell r="T161">
            <v>26655624304.228748</v>
          </cell>
          <cell r="U161">
            <v>7313071111.5701151</v>
          </cell>
          <cell r="V161">
            <v>7313071111.5701151</v>
          </cell>
          <cell r="W161">
            <v>0</v>
          </cell>
          <cell r="BV161">
            <v>0</v>
          </cell>
          <cell r="BZ161">
            <v>0</v>
          </cell>
          <cell r="CF161" t="str">
            <v>8.11.12.48.61.3</v>
          </cell>
          <cell r="CQ161">
            <v>3</v>
          </cell>
          <cell r="CR161" t="str">
            <v>3 Seguro Popular</v>
          </cell>
          <cell r="CS161">
            <v>12</v>
          </cell>
          <cell r="CT161" t="str">
            <v>B</v>
          </cell>
          <cell r="CV161" t="b">
            <v>0</v>
          </cell>
        </row>
        <row r="162">
          <cell r="A162">
            <v>160</v>
          </cell>
          <cell r="B162">
            <v>1</v>
          </cell>
          <cell r="E162" t="str">
            <v>Aportaciones a Seguridad Social</v>
          </cell>
          <cell r="I162">
            <v>10551300000</v>
          </cell>
          <cell r="J162">
            <v>10551300000</v>
          </cell>
          <cell r="K162">
            <v>881660000</v>
          </cell>
          <cell r="L162">
            <v>881660000</v>
          </cell>
          <cell r="M162">
            <v>0</v>
          </cell>
          <cell r="N162">
            <v>10551300000</v>
          </cell>
          <cell r="O162">
            <v>10551300000</v>
          </cell>
          <cell r="P162">
            <v>1529260000</v>
          </cell>
          <cell r="Q162">
            <v>1529260000</v>
          </cell>
          <cell r="R162">
            <v>0</v>
          </cell>
          <cell r="S162">
            <v>10551300000</v>
          </cell>
          <cell r="T162">
            <v>10551300000</v>
          </cell>
          <cell r="U162">
            <v>2286020000</v>
          </cell>
          <cell r="V162">
            <v>2286020000</v>
          </cell>
          <cell r="W162">
            <v>0</v>
          </cell>
          <cell r="BV162">
            <v>0</v>
          </cell>
          <cell r="BZ162">
            <v>0</v>
          </cell>
          <cell r="CC162" t="str">
            <v>8.11.19</v>
          </cell>
          <cell r="CK162">
            <v>19</v>
          </cell>
          <cell r="CL162" t="str">
            <v>19 Aportaciones a Seguridad Social</v>
          </cell>
          <cell r="CS162">
            <v>19</v>
          </cell>
          <cell r="CT162" t="str">
            <v>B</v>
          </cell>
          <cell r="CV162" t="b">
            <v>0</v>
          </cell>
        </row>
        <row r="163">
          <cell r="A163">
            <v>161</v>
          </cell>
          <cell r="B163">
            <v>1</v>
          </cell>
          <cell r="F163" t="str">
            <v>IMSS-PROSPERA</v>
          </cell>
          <cell r="I163">
            <v>10201300000</v>
          </cell>
          <cell r="J163">
            <v>10201300000</v>
          </cell>
          <cell r="K163">
            <v>881660000</v>
          </cell>
          <cell r="L163">
            <v>881660000</v>
          </cell>
          <cell r="M163">
            <v>0</v>
          </cell>
          <cell r="N163">
            <v>10201300000</v>
          </cell>
          <cell r="O163">
            <v>10201300000</v>
          </cell>
          <cell r="P163">
            <v>1529260000</v>
          </cell>
          <cell r="Q163">
            <v>1529260000</v>
          </cell>
          <cell r="R163">
            <v>0</v>
          </cell>
          <cell r="S163">
            <v>10201300000</v>
          </cell>
          <cell r="T163">
            <v>10201300000</v>
          </cell>
          <cell r="U163">
            <v>2286020000</v>
          </cell>
          <cell r="V163">
            <v>2286020000</v>
          </cell>
          <cell r="W163">
            <v>0</v>
          </cell>
          <cell r="BV163">
            <v>0</v>
          </cell>
          <cell r="BZ163">
            <v>0</v>
          </cell>
          <cell r="CD163" t="str">
            <v>8.11.19.49</v>
          </cell>
          <cell r="CM163">
            <v>49</v>
          </cell>
          <cell r="CN163" t="str">
            <v>49 IMSS-PROSPERA</v>
          </cell>
          <cell r="CS163">
            <v>19</v>
          </cell>
          <cell r="CT163" t="str">
            <v>B</v>
          </cell>
          <cell r="CV163" t="b">
            <v>0</v>
          </cell>
        </row>
        <row r="164">
          <cell r="A164">
            <v>162</v>
          </cell>
          <cell r="B164">
            <v>1</v>
          </cell>
          <cell r="F164" t="str">
            <v>Seguridad Social Cañeros</v>
          </cell>
          <cell r="I164">
            <v>350000000</v>
          </cell>
          <cell r="J164">
            <v>350000000</v>
          </cell>
          <cell r="K164">
            <v>0</v>
          </cell>
          <cell r="L164">
            <v>0</v>
          </cell>
          <cell r="M164">
            <v>0</v>
          </cell>
          <cell r="N164">
            <v>350000000</v>
          </cell>
          <cell r="O164">
            <v>350000000</v>
          </cell>
          <cell r="P164">
            <v>0</v>
          </cell>
          <cell r="Q164">
            <v>0</v>
          </cell>
          <cell r="R164">
            <v>0</v>
          </cell>
          <cell r="S164">
            <v>350000000</v>
          </cell>
          <cell r="T164">
            <v>350000000</v>
          </cell>
          <cell r="U164">
            <v>0</v>
          </cell>
          <cell r="V164">
            <v>0</v>
          </cell>
          <cell r="W164">
            <v>0</v>
          </cell>
          <cell r="BV164">
            <v>0</v>
          </cell>
          <cell r="BZ164">
            <v>0</v>
          </cell>
          <cell r="CD164" t="str">
            <v>8.11.19.50</v>
          </cell>
          <cell r="CM164">
            <v>50</v>
          </cell>
          <cell r="CN164" t="str">
            <v>50 Seguridad Social Cañeros</v>
          </cell>
          <cell r="CS164">
            <v>19</v>
          </cell>
          <cell r="CT164" t="str">
            <v>B</v>
          </cell>
          <cell r="CV164" t="b">
            <v>0</v>
          </cell>
        </row>
        <row r="165">
          <cell r="A165">
            <v>163</v>
          </cell>
          <cell r="B165">
            <v>1</v>
          </cell>
          <cell r="C165" t="str">
            <v>Agraria</v>
          </cell>
          <cell r="I165">
            <v>1047691875</v>
          </cell>
          <cell r="J165">
            <v>1042917984.61</v>
          </cell>
          <cell r="K165">
            <v>5785020.1900000004</v>
          </cell>
          <cell r="L165">
            <v>3969988.2</v>
          </cell>
          <cell r="M165">
            <v>972.71</v>
          </cell>
          <cell r="N165">
            <v>1047691875</v>
          </cell>
          <cell r="O165">
            <v>1042917984.61</v>
          </cell>
          <cell r="P165">
            <v>62938734.839999989</v>
          </cell>
          <cell r="Q165">
            <v>46765000.859999992</v>
          </cell>
          <cell r="R165">
            <v>14785351.390000001</v>
          </cell>
          <cell r="S165">
            <v>1047691875</v>
          </cell>
          <cell r="T165">
            <v>1151351605.5900002</v>
          </cell>
          <cell r="U165">
            <v>346717235.89999998</v>
          </cell>
          <cell r="V165">
            <v>344951589.17000002</v>
          </cell>
          <cell r="W165">
            <v>1765646.73</v>
          </cell>
          <cell r="BV165">
            <v>0</v>
          </cell>
          <cell r="BZ165">
            <v>0</v>
          </cell>
          <cell r="CA165" t="str">
            <v>9</v>
          </cell>
          <cell r="CG165">
            <v>9</v>
          </cell>
          <cell r="CH165" t="str">
            <v>9. Agraria</v>
          </cell>
          <cell r="CS165">
            <v>15</v>
          </cell>
          <cell r="CT165" t="str">
            <v>P</v>
          </cell>
          <cell r="CV165" t="b">
            <v>0</v>
          </cell>
        </row>
        <row r="166">
          <cell r="A166">
            <v>164</v>
          </cell>
          <cell r="B166">
            <v>1</v>
          </cell>
          <cell r="D166" t="str">
            <v>Programa para la atención de aspectos agrarios</v>
          </cell>
          <cell r="I166">
            <v>1047691875</v>
          </cell>
          <cell r="J166">
            <v>1042917984.61</v>
          </cell>
          <cell r="K166">
            <v>5785020.1900000004</v>
          </cell>
          <cell r="L166">
            <v>3969988.2</v>
          </cell>
          <cell r="M166">
            <v>972.71</v>
          </cell>
          <cell r="N166">
            <v>1047691875</v>
          </cell>
          <cell r="O166">
            <v>1042917984.61</v>
          </cell>
          <cell r="P166">
            <v>62938734.839999989</v>
          </cell>
          <cell r="Q166">
            <v>46765000.859999992</v>
          </cell>
          <cell r="R166">
            <v>14785351.390000001</v>
          </cell>
          <cell r="S166">
            <v>1047691875</v>
          </cell>
          <cell r="T166">
            <v>1151351605.5900002</v>
          </cell>
          <cell r="U166">
            <v>346717235.89999998</v>
          </cell>
          <cell r="V166">
            <v>344951589.17000002</v>
          </cell>
          <cell r="W166">
            <v>1765646.73</v>
          </cell>
          <cell r="BV166">
            <v>0</v>
          </cell>
          <cell r="BZ166">
            <v>0</v>
          </cell>
          <cell r="CB166" t="str">
            <v>9.12</v>
          </cell>
          <cell r="CI166">
            <v>12</v>
          </cell>
          <cell r="CJ166" t="str">
            <v>12. Programa para la atención de aspectos agrarios</v>
          </cell>
          <cell r="CS166">
            <v>15</v>
          </cell>
          <cell r="CT166" t="str">
            <v>P</v>
          </cell>
          <cell r="CV166" t="b">
            <v>0</v>
          </cell>
        </row>
        <row r="167">
          <cell r="A167">
            <v>165</v>
          </cell>
          <cell r="B167">
            <v>1</v>
          </cell>
          <cell r="E167" t="str">
            <v>Desarrollo Agrario, Territorial y Urbano</v>
          </cell>
          <cell r="I167">
            <v>1047691875</v>
          </cell>
          <cell r="J167">
            <v>1042917984.61</v>
          </cell>
          <cell r="K167">
            <v>5785020.1900000004</v>
          </cell>
          <cell r="L167">
            <v>3969988.2</v>
          </cell>
          <cell r="M167">
            <v>972.71</v>
          </cell>
          <cell r="N167">
            <v>1047691875</v>
          </cell>
          <cell r="O167">
            <v>1042917984.61</v>
          </cell>
          <cell r="P167">
            <v>62938734.839999989</v>
          </cell>
          <cell r="Q167">
            <v>46765000.859999992</v>
          </cell>
          <cell r="R167">
            <v>14785351.390000001</v>
          </cell>
          <cell r="S167">
            <v>1047691875</v>
          </cell>
          <cell r="T167">
            <v>1151351605.5900002</v>
          </cell>
          <cell r="U167">
            <v>346717235.89999998</v>
          </cell>
          <cell r="V167">
            <v>344951589.17000002</v>
          </cell>
          <cell r="W167">
            <v>1765646.73</v>
          </cell>
          <cell r="BV167">
            <v>0</v>
          </cell>
          <cell r="BZ167">
            <v>0</v>
          </cell>
          <cell r="CC167" t="str">
            <v>9.12.15</v>
          </cell>
          <cell r="CK167">
            <v>15</v>
          </cell>
          <cell r="CL167" t="str">
            <v>15 Desarrollo Agrario, Territorial y Urbano</v>
          </cell>
          <cell r="CS167">
            <v>15</v>
          </cell>
          <cell r="CT167" t="str">
            <v>P</v>
          </cell>
          <cell r="CV167" t="b">
            <v>0</v>
          </cell>
        </row>
        <row r="168">
          <cell r="A168">
            <v>166</v>
          </cell>
          <cell r="B168">
            <v>1</v>
          </cell>
          <cell r="F168" t="str">
            <v>Atención de aspectos agrarios</v>
          </cell>
          <cell r="I168">
            <v>1047691875</v>
          </cell>
          <cell r="J168">
            <v>1042917984.61</v>
          </cell>
          <cell r="K168">
            <v>5785020.1900000004</v>
          </cell>
          <cell r="L168">
            <v>3969988.2</v>
          </cell>
          <cell r="M168">
            <v>972.71</v>
          </cell>
          <cell r="N168">
            <v>1047691875</v>
          </cell>
          <cell r="O168">
            <v>1042917984.61</v>
          </cell>
          <cell r="P168">
            <v>62938734.839999989</v>
          </cell>
          <cell r="Q168">
            <v>46765000.859999992</v>
          </cell>
          <cell r="R168">
            <v>14785351.390000001</v>
          </cell>
          <cell r="S168">
            <v>1047691875</v>
          </cell>
          <cell r="T168">
            <v>1151351605.5900002</v>
          </cell>
          <cell r="U168">
            <v>346717235.89999998</v>
          </cell>
          <cell r="V168">
            <v>344951589.17000002</v>
          </cell>
          <cell r="W168">
            <v>1765646.73</v>
          </cell>
          <cell r="BV168">
            <v>0</v>
          </cell>
          <cell r="BZ168">
            <v>0</v>
          </cell>
          <cell r="CD168" t="str">
            <v>9.12.15.51</v>
          </cell>
          <cell r="CM168">
            <v>51</v>
          </cell>
          <cell r="CN168" t="str">
            <v>51 Atención de aspectos agrarios</v>
          </cell>
          <cell r="CS168">
            <v>15</v>
          </cell>
          <cell r="CT168" t="str">
            <v>P</v>
          </cell>
          <cell r="CV168" t="b">
            <v>0</v>
          </cell>
        </row>
        <row r="169">
          <cell r="A169">
            <v>167</v>
          </cell>
          <cell r="B169">
            <v>1</v>
          </cell>
          <cell r="G169" t="str">
            <v>Archivo General Agrario</v>
          </cell>
          <cell r="I169">
            <v>184592390</v>
          </cell>
          <cell r="J169">
            <v>183392390</v>
          </cell>
          <cell r="K169">
            <v>200582.25</v>
          </cell>
          <cell r="L169">
            <v>116151.25</v>
          </cell>
          <cell r="M169">
            <v>0</v>
          </cell>
          <cell r="N169">
            <v>184592390</v>
          </cell>
          <cell r="O169">
            <v>183392390</v>
          </cell>
          <cell r="P169">
            <v>6862914.0099999998</v>
          </cell>
          <cell r="Q169">
            <v>5360065.99</v>
          </cell>
          <cell r="R169">
            <v>118227.43</v>
          </cell>
          <cell r="S169">
            <v>184592390</v>
          </cell>
          <cell r="T169">
            <v>183392390</v>
          </cell>
          <cell r="U169">
            <v>28183220.029999997</v>
          </cell>
          <cell r="V169">
            <v>27865813.66</v>
          </cell>
          <cell r="W169">
            <v>317406.37</v>
          </cell>
          <cell r="BV169">
            <v>0</v>
          </cell>
          <cell r="BZ169">
            <v>0</v>
          </cell>
          <cell r="CE169" t="str">
            <v>9.12.15.51.62</v>
          </cell>
          <cell r="CO169">
            <v>62</v>
          </cell>
          <cell r="CP169" t="str">
            <v>62 Archivo General Agrario</v>
          </cell>
          <cell r="CS169">
            <v>15</v>
          </cell>
          <cell r="CT169" t="str">
            <v>P</v>
          </cell>
          <cell r="CV169" t="b">
            <v>0</v>
          </cell>
        </row>
        <row r="170">
          <cell r="A170">
            <v>168</v>
          </cell>
          <cell r="B170">
            <v>1</v>
          </cell>
          <cell r="G170" t="str">
            <v>Conflictos Agrarios y Obligaciones Jurídicas</v>
          </cell>
          <cell r="I170">
            <v>548081700</v>
          </cell>
          <cell r="J170">
            <v>544507809.61000001</v>
          </cell>
          <cell r="K170">
            <v>0</v>
          </cell>
          <cell r="L170">
            <v>0</v>
          </cell>
          <cell r="M170">
            <v>0</v>
          </cell>
          <cell r="N170">
            <v>548081700</v>
          </cell>
          <cell r="O170">
            <v>544507809.61000001</v>
          </cell>
          <cell r="P170">
            <v>43217907.969999999</v>
          </cell>
          <cell r="Q170">
            <v>28879415.670000002</v>
          </cell>
          <cell r="R170">
            <v>14338492.300000001</v>
          </cell>
          <cell r="S170">
            <v>548081700</v>
          </cell>
          <cell r="T170">
            <v>652941430.59000003</v>
          </cell>
          <cell r="U170">
            <v>291983355.01999998</v>
          </cell>
          <cell r="V170">
            <v>291983355.01999998</v>
          </cell>
          <cell r="W170">
            <v>0</v>
          </cell>
          <cell r="BV170">
            <v>0</v>
          </cell>
          <cell r="BZ170">
            <v>0</v>
          </cell>
          <cell r="CE170" t="str">
            <v>9.12.15.51.63</v>
          </cell>
          <cell r="CO170">
            <v>63</v>
          </cell>
          <cell r="CP170" t="str">
            <v>63 Conflictos Agrarios y Obligaciones Jurídicas</v>
          </cell>
          <cell r="CS170">
            <v>15</v>
          </cell>
          <cell r="CT170" t="str">
            <v>P</v>
          </cell>
          <cell r="CV170" t="b">
            <v>0</v>
          </cell>
        </row>
        <row r="171">
          <cell r="A171">
            <v>169</v>
          </cell>
          <cell r="B171">
            <v>1</v>
          </cell>
          <cell r="G171" t="str">
            <v>Regularización y Registro de Actos Jurídicos Agrarios</v>
          </cell>
          <cell r="I171">
            <v>315017785</v>
          </cell>
          <cell r="J171">
            <v>315017785</v>
          </cell>
          <cell r="K171">
            <v>5584437.9400000004</v>
          </cell>
          <cell r="L171">
            <v>3853836.95</v>
          </cell>
          <cell r="M171">
            <v>972.71</v>
          </cell>
          <cell r="N171">
            <v>315017785</v>
          </cell>
          <cell r="O171">
            <v>315017785</v>
          </cell>
          <cell r="P171">
            <v>12857912.859999999</v>
          </cell>
          <cell r="Q171">
            <v>12525519.199999999</v>
          </cell>
          <cell r="R171">
            <v>328631.66000000003</v>
          </cell>
          <cell r="S171">
            <v>315017785</v>
          </cell>
          <cell r="T171">
            <v>315017785</v>
          </cell>
          <cell r="U171">
            <v>26550660.850000001</v>
          </cell>
          <cell r="V171">
            <v>25102420.490000002</v>
          </cell>
          <cell r="W171">
            <v>1448240.3599999999</v>
          </cell>
          <cell r="BV171">
            <v>0</v>
          </cell>
          <cell r="BZ171">
            <v>0</v>
          </cell>
          <cell r="CE171" t="str">
            <v>9.12.15.51.64</v>
          </cell>
          <cell r="CO171">
            <v>64</v>
          </cell>
          <cell r="CP171" t="str">
            <v>64 Regularización y Registro de Actos Jurídicos Agrarios</v>
          </cell>
          <cell r="CS171">
            <v>15</v>
          </cell>
          <cell r="CT171" t="str">
            <v>P</v>
          </cell>
          <cell r="CV171" t="b">
            <v>0</v>
          </cell>
        </row>
        <row r="172">
          <cell r="A172">
            <v>170</v>
          </cell>
          <cell r="B172">
            <v>1</v>
          </cell>
          <cell r="C172" t="str">
            <v>Administrativa</v>
          </cell>
          <cell r="I172">
            <v>10200438524</v>
          </cell>
          <cell r="J172">
            <v>10198522253.110008</v>
          </cell>
          <cell r="K172">
            <v>1007522642.5300004</v>
          </cell>
          <cell r="L172">
            <v>738537750.02000022</v>
          </cell>
          <cell r="M172">
            <v>90869059.620000079</v>
          </cell>
          <cell r="N172">
            <v>10200438524</v>
          </cell>
          <cell r="O172">
            <v>10198389117.729986</v>
          </cell>
          <cell r="P172">
            <v>1909129440.0700076</v>
          </cell>
          <cell r="Q172">
            <v>1620810475.0500021</v>
          </cell>
          <cell r="R172">
            <v>136043641.14000013</v>
          </cell>
          <cell r="S172">
            <v>10200438524</v>
          </cell>
          <cell r="T172">
            <v>10657885257.099968</v>
          </cell>
          <cell r="U172">
            <v>3162980819.8900185</v>
          </cell>
          <cell r="V172">
            <v>2924841519.4000139</v>
          </cell>
          <cell r="W172">
            <v>139345662.22000003</v>
          </cell>
          <cell r="BV172">
            <v>0</v>
          </cell>
          <cell r="BZ172">
            <v>0</v>
          </cell>
          <cell r="CA172" t="str">
            <v>10</v>
          </cell>
          <cell r="CG172">
            <v>10</v>
          </cell>
          <cell r="CH172" t="str">
            <v>10. Administrativa</v>
          </cell>
          <cell r="CS172" t="str">
            <v>8,15,31</v>
          </cell>
          <cell r="CT172" t="str">
            <v>P</v>
          </cell>
          <cell r="CV172" t="b">
            <v>0</v>
          </cell>
        </row>
        <row r="173">
          <cell r="A173">
            <v>171</v>
          </cell>
          <cell r="B173">
            <v>1</v>
          </cell>
          <cell r="D173" t="str">
            <v>Gasto Administrativo</v>
          </cell>
          <cell r="I173">
            <v>10200438524</v>
          </cell>
          <cell r="J173">
            <v>10198522253.110008</v>
          </cell>
          <cell r="K173">
            <v>1007522642.5300004</v>
          </cell>
          <cell r="L173">
            <v>738537750.02000022</v>
          </cell>
          <cell r="M173">
            <v>90869059.620000079</v>
          </cell>
          <cell r="N173">
            <v>10200438524</v>
          </cell>
          <cell r="O173">
            <v>10198389117.729986</v>
          </cell>
          <cell r="P173">
            <v>1909129440.0700076</v>
          </cell>
          <cell r="Q173">
            <v>1620810475.0500021</v>
          </cell>
          <cell r="R173">
            <v>136043641.14000013</v>
          </cell>
          <cell r="S173">
            <v>10200438524</v>
          </cell>
          <cell r="T173">
            <v>10657885257.099968</v>
          </cell>
          <cell r="U173">
            <v>3162980819.8900185</v>
          </cell>
          <cell r="V173">
            <v>2924841519.4000139</v>
          </cell>
          <cell r="W173">
            <v>139345662.22000003</v>
          </cell>
          <cell r="BV173">
            <v>0</v>
          </cell>
          <cell r="BZ173">
            <v>0</v>
          </cell>
          <cell r="CB173" t="str">
            <v>10.13</v>
          </cell>
          <cell r="CI173">
            <v>13</v>
          </cell>
          <cell r="CJ173" t="str">
            <v>13. Gasto Administrativo</v>
          </cell>
          <cell r="CS173" t="str">
            <v>8,15,31</v>
          </cell>
          <cell r="CT173" t="str">
            <v>P</v>
          </cell>
          <cell r="CV173" t="b">
            <v>0</v>
          </cell>
        </row>
        <row r="174">
          <cell r="A174">
            <v>172</v>
          </cell>
          <cell r="B174">
            <v>1</v>
          </cell>
          <cell r="E174" t="str">
            <v>Agricultura, Ganadería, Desarrollo Rural, Pesca y Alimentación</v>
          </cell>
          <cell r="I174">
            <v>7153614350</v>
          </cell>
          <cell r="J174">
            <v>7153614350.0000038</v>
          </cell>
          <cell r="K174">
            <v>759892984.14000034</v>
          </cell>
          <cell r="L174">
            <v>538612965.22999978</v>
          </cell>
          <cell r="M174">
            <v>83855610.550000027</v>
          </cell>
          <cell r="N174">
            <v>7153614350</v>
          </cell>
          <cell r="O174">
            <v>7153356884.0000038</v>
          </cell>
          <cell r="P174">
            <v>1430848103.5400002</v>
          </cell>
          <cell r="Q174">
            <v>1199980543.51</v>
          </cell>
          <cell r="R174">
            <v>127088496.55000006</v>
          </cell>
          <cell r="S174">
            <v>7153614350</v>
          </cell>
          <cell r="T174">
            <v>7566366355.0200062</v>
          </cell>
          <cell r="U174">
            <v>2408027088.4599996</v>
          </cell>
          <cell r="V174">
            <v>2234102653.1800008</v>
          </cell>
          <cell r="W174">
            <v>122730554.71000001</v>
          </cell>
          <cell r="BV174">
            <v>0</v>
          </cell>
          <cell r="BZ174">
            <v>0</v>
          </cell>
          <cell r="CC174" t="str">
            <v>10.13.8</v>
          </cell>
          <cell r="CK174">
            <v>8</v>
          </cell>
          <cell r="CL174" t="str">
            <v>8 Agricultura, Ganadería, Desarrollo Rural, Pesca y Alimentación</v>
          </cell>
          <cell r="CS174">
            <v>8</v>
          </cell>
          <cell r="CT174" t="str">
            <v>P</v>
          </cell>
          <cell r="CV174" t="b">
            <v>0</v>
          </cell>
        </row>
        <row r="175">
          <cell r="A175">
            <v>173</v>
          </cell>
          <cell r="B175">
            <v>1</v>
          </cell>
          <cell r="F175" t="str">
            <v>ASERCA</v>
          </cell>
          <cell r="I175">
            <v>184198034</v>
          </cell>
          <cell r="J175">
            <v>184198034</v>
          </cell>
          <cell r="K175">
            <v>27769653</v>
          </cell>
          <cell r="L175">
            <v>15428225.17</v>
          </cell>
          <cell r="M175">
            <v>1405287.6400000001</v>
          </cell>
          <cell r="N175">
            <v>184198034</v>
          </cell>
          <cell r="O175">
            <v>184198034</v>
          </cell>
          <cell r="P175">
            <v>55192855</v>
          </cell>
          <cell r="Q175">
            <v>39585830.809999995</v>
          </cell>
          <cell r="R175">
            <v>1180428.4400000002</v>
          </cell>
          <cell r="S175">
            <v>184198034</v>
          </cell>
          <cell r="T175">
            <v>315698034</v>
          </cell>
          <cell r="U175">
            <v>88447762.680000007</v>
          </cell>
          <cell r="V175">
            <v>84944775.940000013</v>
          </cell>
          <cell r="W175">
            <v>2334592.23</v>
          </cell>
          <cell r="BV175">
            <v>0</v>
          </cell>
          <cell r="BZ175">
            <v>0</v>
          </cell>
          <cell r="CD175" t="str">
            <v>10.13.8.52</v>
          </cell>
          <cell r="CM175">
            <v>52</v>
          </cell>
          <cell r="CN175" t="str">
            <v>52 ASERCA</v>
          </cell>
          <cell r="CS175">
            <v>8</v>
          </cell>
          <cell r="CT175" t="str">
            <v>P</v>
          </cell>
          <cell r="CV175" t="b">
            <v>0</v>
          </cell>
        </row>
        <row r="176">
          <cell r="A176">
            <v>174</v>
          </cell>
          <cell r="B176">
            <v>1</v>
          </cell>
          <cell r="F176" t="str">
            <v>Comité Nacional para el Desarrollo Sustentable de la Caña de Azúcar</v>
          </cell>
          <cell r="I176">
            <v>13430100</v>
          </cell>
          <cell r="J176">
            <v>13430100</v>
          </cell>
          <cell r="K176">
            <v>860248</v>
          </cell>
          <cell r="L176">
            <v>390996.2</v>
          </cell>
          <cell r="M176">
            <v>43566.799999999996</v>
          </cell>
          <cell r="N176">
            <v>13430100</v>
          </cell>
          <cell r="O176">
            <v>13430100</v>
          </cell>
          <cell r="P176">
            <v>1994449.9999999998</v>
          </cell>
          <cell r="Q176">
            <v>1152232.58</v>
          </cell>
          <cell r="R176">
            <v>136535.88999999998</v>
          </cell>
          <cell r="S176">
            <v>13430100</v>
          </cell>
          <cell r="T176">
            <v>13430099.999999998</v>
          </cell>
          <cell r="U176">
            <v>2859953.0000000005</v>
          </cell>
          <cell r="V176">
            <v>1978925.2700000003</v>
          </cell>
          <cell r="W176">
            <v>169229.16</v>
          </cell>
          <cell r="BV176">
            <v>0</v>
          </cell>
          <cell r="BZ176">
            <v>0</v>
          </cell>
          <cell r="CD176" t="str">
            <v>10.13.8.53</v>
          </cell>
          <cell r="CM176">
            <v>53</v>
          </cell>
          <cell r="CN176" t="str">
            <v>53 Comité Nacional para el Desarrollo Sustentable de la Caña de Azúcar</v>
          </cell>
          <cell r="CS176">
            <v>8</v>
          </cell>
          <cell r="CT176" t="str">
            <v>P</v>
          </cell>
          <cell r="CV176" t="b">
            <v>0</v>
          </cell>
        </row>
        <row r="177">
          <cell r="A177">
            <v>175</v>
          </cell>
          <cell r="B177">
            <v>1</v>
          </cell>
          <cell r="F177" t="str">
            <v>CONAPESCA</v>
          </cell>
          <cell r="I177">
            <v>654972393</v>
          </cell>
          <cell r="J177">
            <v>654972393</v>
          </cell>
          <cell r="K177">
            <v>46498873.140000008</v>
          </cell>
          <cell r="L177">
            <v>43651113.480000019</v>
          </cell>
          <cell r="M177">
            <v>2846261.9</v>
          </cell>
          <cell r="N177">
            <v>654972393</v>
          </cell>
          <cell r="O177">
            <v>654972393</v>
          </cell>
          <cell r="P177">
            <v>145537347.90999994</v>
          </cell>
          <cell r="Q177">
            <v>134491984.16999996</v>
          </cell>
          <cell r="R177">
            <v>11002742.49</v>
          </cell>
          <cell r="S177">
            <v>654972393</v>
          </cell>
          <cell r="T177">
            <v>677576675.91000009</v>
          </cell>
          <cell r="U177">
            <v>219557007.09000006</v>
          </cell>
          <cell r="V177">
            <v>218430464.81</v>
          </cell>
          <cell r="W177">
            <v>1126508.77</v>
          </cell>
          <cell r="BV177">
            <v>0</v>
          </cell>
          <cell r="BZ177">
            <v>0</v>
          </cell>
          <cell r="CD177" t="str">
            <v>10.13.8.54</v>
          </cell>
          <cell r="CM177">
            <v>54</v>
          </cell>
          <cell r="CN177" t="str">
            <v>54 CONAPESCA</v>
          </cell>
          <cell r="CS177">
            <v>8</v>
          </cell>
          <cell r="CT177" t="str">
            <v>P</v>
          </cell>
          <cell r="CV177" t="b">
            <v>0</v>
          </cell>
        </row>
        <row r="178">
          <cell r="A178">
            <v>176</v>
          </cell>
          <cell r="B178">
            <v>1</v>
          </cell>
          <cell r="F178" t="str">
            <v>CONAZA</v>
          </cell>
          <cell r="I178">
            <v>68082902</v>
          </cell>
          <cell r="J178">
            <v>68082902</v>
          </cell>
          <cell r="K178">
            <v>7396500</v>
          </cell>
          <cell r="L178">
            <v>7396500</v>
          </cell>
          <cell r="M178">
            <v>0</v>
          </cell>
          <cell r="N178">
            <v>68082902</v>
          </cell>
          <cell r="O178">
            <v>68082902</v>
          </cell>
          <cell r="P178">
            <v>12453548</v>
          </cell>
          <cell r="Q178">
            <v>12453548</v>
          </cell>
          <cell r="R178">
            <v>0</v>
          </cell>
          <cell r="S178">
            <v>68082902</v>
          </cell>
          <cell r="T178">
            <v>68082902</v>
          </cell>
          <cell r="U178">
            <v>17976546</v>
          </cell>
          <cell r="V178">
            <v>17976546</v>
          </cell>
          <cell r="W178">
            <v>0</v>
          </cell>
          <cell r="BV178">
            <v>0</v>
          </cell>
          <cell r="BZ178">
            <v>0</v>
          </cell>
          <cell r="CD178" t="str">
            <v>10.13.8.55</v>
          </cell>
          <cell r="CM178">
            <v>55</v>
          </cell>
          <cell r="CN178" t="str">
            <v>55 CONAZA</v>
          </cell>
          <cell r="CS178">
            <v>8</v>
          </cell>
          <cell r="CT178" t="str">
            <v>P</v>
          </cell>
          <cell r="CV178" t="b">
            <v>0</v>
          </cell>
        </row>
        <row r="179">
          <cell r="A179">
            <v>177</v>
          </cell>
          <cell r="B179">
            <v>1</v>
          </cell>
          <cell r="F179" t="str">
            <v>Dependencia SAGARPA</v>
          </cell>
          <cell r="I179">
            <v>3640626100</v>
          </cell>
          <cell r="J179">
            <v>3640626099.9999995</v>
          </cell>
          <cell r="K179">
            <v>395643855.00000006</v>
          </cell>
          <cell r="L179">
            <v>315676745.47000009</v>
          </cell>
          <cell r="M179">
            <v>26906577.650000017</v>
          </cell>
          <cell r="N179">
            <v>3640626100</v>
          </cell>
          <cell r="O179">
            <v>3641601100.0000024</v>
          </cell>
          <cell r="P179">
            <v>719467509.6299994</v>
          </cell>
          <cell r="Q179">
            <v>553541710.59000003</v>
          </cell>
          <cell r="R179">
            <v>96010366.769999996</v>
          </cell>
          <cell r="S179">
            <v>3640626100</v>
          </cell>
          <cell r="T179">
            <v>3808088514.3400068</v>
          </cell>
          <cell r="U179">
            <v>1172299415.2799997</v>
          </cell>
          <cell r="V179">
            <v>1047350205.6500003</v>
          </cell>
          <cell r="W179">
            <v>80417409.700000003</v>
          </cell>
          <cell r="BV179">
            <v>0</v>
          </cell>
          <cell r="BZ179">
            <v>0</v>
          </cell>
          <cell r="CD179" t="str">
            <v>10.13.8.56</v>
          </cell>
          <cell r="CM179">
            <v>56</v>
          </cell>
          <cell r="CN179" t="str">
            <v>56 Dependencia SAGARPA</v>
          </cell>
          <cell r="CS179">
            <v>8</v>
          </cell>
          <cell r="CT179" t="str">
            <v>P</v>
          </cell>
          <cell r="CV179" t="b">
            <v>0</v>
          </cell>
        </row>
        <row r="180">
          <cell r="A180">
            <v>178</v>
          </cell>
          <cell r="B180">
            <v>1</v>
          </cell>
          <cell r="F180" t="str">
            <v>FEESA</v>
          </cell>
          <cell r="I180">
            <v>7732265</v>
          </cell>
          <cell r="J180">
            <v>7732265</v>
          </cell>
          <cell r="K180">
            <v>688923</v>
          </cell>
          <cell r="L180">
            <v>346999.22000000003</v>
          </cell>
          <cell r="M180">
            <v>89669.059999999983</v>
          </cell>
          <cell r="N180">
            <v>7732265</v>
          </cell>
          <cell r="O180">
            <v>7732265</v>
          </cell>
          <cell r="P180">
            <v>1371901</v>
          </cell>
          <cell r="Q180">
            <v>1162728.0900000001</v>
          </cell>
          <cell r="R180">
            <v>1450</v>
          </cell>
          <cell r="S180">
            <v>7732265</v>
          </cell>
          <cell r="T180">
            <v>7732265</v>
          </cell>
          <cell r="U180">
            <v>1837324.37</v>
          </cell>
          <cell r="V180">
            <v>1837324.37</v>
          </cell>
          <cell r="W180">
            <v>0</v>
          </cell>
          <cell r="BV180">
            <v>0</v>
          </cell>
          <cell r="BZ180">
            <v>0</v>
          </cell>
          <cell r="CD180" t="str">
            <v>10.13.8.57</v>
          </cell>
          <cell r="CM180">
            <v>57</v>
          </cell>
          <cell r="CN180" t="str">
            <v>57 FEESA</v>
          </cell>
          <cell r="CS180">
            <v>8</v>
          </cell>
          <cell r="CT180" t="str">
            <v>P</v>
          </cell>
          <cell r="CV180" t="b">
            <v>0</v>
          </cell>
        </row>
        <row r="181">
          <cell r="A181">
            <v>179</v>
          </cell>
          <cell r="B181">
            <v>1</v>
          </cell>
          <cell r="F181" t="str">
            <v>FIRCO</v>
          </cell>
          <cell r="I181">
            <v>254876961</v>
          </cell>
          <cell r="J181">
            <v>254876961</v>
          </cell>
          <cell r="K181">
            <v>22432203</v>
          </cell>
          <cell r="L181">
            <v>22432203</v>
          </cell>
          <cell r="M181">
            <v>0</v>
          </cell>
          <cell r="N181">
            <v>254876961</v>
          </cell>
          <cell r="O181">
            <v>254876961</v>
          </cell>
          <cell r="P181">
            <v>44453364</v>
          </cell>
          <cell r="Q181">
            <v>30155906.48</v>
          </cell>
          <cell r="R181">
            <v>0</v>
          </cell>
          <cell r="S181">
            <v>254876961</v>
          </cell>
          <cell r="T181">
            <v>309395447.99000001</v>
          </cell>
          <cell r="U181">
            <v>121807681.99000001</v>
          </cell>
          <cell r="V181">
            <v>120478988.99000001</v>
          </cell>
          <cell r="W181">
            <v>0</v>
          </cell>
          <cell r="BV181">
            <v>0</v>
          </cell>
          <cell r="BZ181">
            <v>0</v>
          </cell>
          <cell r="CD181" t="str">
            <v>10.13.8.58</v>
          </cell>
          <cell r="CM181">
            <v>58</v>
          </cell>
          <cell r="CN181" t="str">
            <v>58 FIRCO</v>
          </cell>
          <cell r="CS181">
            <v>8</v>
          </cell>
          <cell r="CT181" t="str">
            <v>P</v>
          </cell>
          <cell r="CV181" t="b">
            <v>0</v>
          </cell>
        </row>
        <row r="182">
          <cell r="A182">
            <v>180</v>
          </cell>
          <cell r="B182">
            <v>1</v>
          </cell>
          <cell r="F182" t="str">
            <v>INCA RURAL</v>
          </cell>
          <cell r="I182">
            <v>29042203</v>
          </cell>
          <cell r="J182">
            <v>29042203</v>
          </cell>
          <cell r="K182">
            <v>2811208</v>
          </cell>
          <cell r="L182">
            <v>2811208</v>
          </cell>
          <cell r="M182">
            <v>0</v>
          </cell>
          <cell r="N182">
            <v>29042203</v>
          </cell>
          <cell r="O182">
            <v>29042203</v>
          </cell>
          <cell r="P182">
            <v>5553003</v>
          </cell>
          <cell r="Q182">
            <v>5424317</v>
          </cell>
          <cell r="R182">
            <v>0</v>
          </cell>
          <cell r="S182">
            <v>29042203</v>
          </cell>
          <cell r="T182">
            <v>32147918.98</v>
          </cell>
          <cell r="U182">
            <v>11497743.98</v>
          </cell>
          <cell r="V182">
            <v>11238971.98</v>
          </cell>
          <cell r="W182">
            <v>0</v>
          </cell>
          <cell r="BV182">
            <v>0</v>
          </cell>
          <cell r="BZ182">
            <v>0</v>
          </cell>
          <cell r="CD182" t="str">
            <v>10.13.8.59</v>
          </cell>
          <cell r="CM182">
            <v>59</v>
          </cell>
          <cell r="CN182" t="str">
            <v>59 INCA RURAL</v>
          </cell>
          <cell r="CS182">
            <v>8</v>
          </cell>
          <cell r="CT182" t="str">
            <v>P</v>
          </cell>
          <cell r="CV182" t="b">
            <v>0</v>
          </cell>
        </row>
        <row r="183">
          <cell r="A183">
            <v>181</v>
          </cell>
          <cell r="B183">
            <v>1</v>
          </cell>
          <cell r="F183" t="str">
            <v>SENASICA (Incluye obra pública de inspección)</v>
          </cell>
          <cell r="I183">
            <v>2151490301</v>
          </cell>
          <cell r="J183">
            <v>2151490301</v>
          </cell>
          <cell r="K183">
            <v>246906622.99999997</v>
          </cell>
          <cell r="L183">
            <v>124299623.21999995</v>
          </cell>
          <cell r="M183">
            <v>52564247.499999993</v>
          </cell>
          <cell r="N183">
            <v>2151490301</v>
          </cell>
          <cell r="O183">
            <v>2150515301</v>
          </cell>
          <cell r="P183">
            <v>427629690.00000006</v>
          </cell>
          <cell r="Q183">
            <v>408550972.84000015</v>
          </cell>
          <cell r="R183">
            <v>18753506.960000001</v>
          </cell>
          <cell r="S183">
            <v>2151490301</v>
          </cell>
          <cell r="T183">
            <v>2183570101.5699992</v>
          </cell>
          <cell r="U183">
            <v>711232621.81000018</v>
          </cell>
          <cell r="V183">
            <v>674006967.74000013</v>
          </cell>
          <cell r="W183">
            <v>37038694.590000004</v>
          </cell>
          <cell r="BV183">
            <v>0</v>
          </cell>
          <cell r="BZ183">
            <v>0</v>
          </cell>
          <cell r="CD183" t="str">
            <v>10.13.8.60</v>
          </cell>
          <cell r="CM183">
            <v>60</v>
          </cell>
          <cell r="CN183" t="str">
            <v>60 SENASICA (Incluye obra pública de inspección)</v>
          </cell>
          <cell r="CS183">
            <v>8</v>
          </cell>
          <cell r="CT183" t="str">
            <v>P</v>
          </cell>
          <cell r="CV183" t="b">
            <v>0</v>
          </cell>
        </row>
        <row r="184">
          <cell r="A184">
            <v>182</v>
          </cell>
          <cell r="B184">
            <v>1</v>
          </cell>
          <cell r="F184" t="str">
            <v>SIAP</v>
          </cell>
          <cell r="I184">
            <v>107347866</v>
          </cell>
          <cell r="J184">
            <v>107347866</v>
          </cell>
          <cell r="K184">
            <v>5997357</v>
          </cell>
          <cell r="L184">
            <v>3584321.27</v>
          </cell>
          <cell r="M184">
            <v>0</v>
          </cell>
          <cell r="N184">
            <v>107347866</v>
          </cell>
          <cell r="O184">
            <v>107090400</v>
          </cell>
          <cell r="P184">
            <v>10817099</v>
          </cell>
          <cell r="Q184">
            <v>8372302.3000000026</v>
          </cell>
          <cell r="R184">
            <v>0</v>
          </cell>
          <cell r="S184">
            <v>107347866</v>
          </cell>
          <cell r="T184">
            <v>107090400</v>
          </cell>
          <cell r="U184">
            <v>51355019</v>
          </cell>
          <cell r="V184">
            <v>46789152.670000002</v>
          </cell>
          <cell r="W184">
            <v>1640654.26</v>
          </cell>
          <cell r="BV184">
            <v>0</v>
          </cell>
          <cell r="BZ184">
            <v>0</v>
          </cell>
          <cell r="CD184" t="str">
            <v>10.13.8.61</v>
          </cell>
          <cell r="CM184">
            <v>61</v>
          </cell>
          <cell r="CN184" t="str">
            <v>61 SIAP</v>
          </cell>
          <cell r="CS184">
            <v>8</v>
          </cell>
          <cell r="CT184" t="str">
            <v>P</v>
          </cell>
          <cell r="CV184" t="b">
            <v>0</v>
          </cell>
        </row>
        <row r="185">
          <cell r="A185">
            <v>183</v>
          </cell>
          <cell r="B185">
            <v>1</v>
          </cell>
          <cell r="F185" t="str">
            <v>SNICS</v>
          </cell>
          <cell r="I185">
            <v>41815225</v>
          </cell>
          <cell r="J185">
            <v>41815225</v>
          </cell>
          <cell r="K185">
            <v>2887541</v>
          </cell>
          <cell r="L185">
            <v>2595030.2000000002</v>
          </cell>
          <cell r="M185">
            <v>0</v>
          </cell>
          <cell r="N185">
            <v>41815225</v>
          </cell>
          <cell r="O185">
            <v>41815224.999999993</v>
          </cell>
          <cell r="P185">
            <v>6377335.9999999991</v>
          </cell>
          <cell r="Q185">
            <v>5089010.6499999994</v>
          </cell>
          <cell r="R185">
            <v>3466</v>
          </cell>
          <cell r="S185">
            <v>41815225</v>
          </cell>
          <cell r="T185">
            <v>43553995.229999989</v>
          </cell>
          <cell r="U185">
            <v>9156013.2599999998</v>
          </cell>
          <cell r="V185">
            <v>9070329.7599999998</v>
          </cell>
          <cell r="W185">
            <v>3466</v>
          </cell>
          <cell r="BV185">
            <v>0</v>
          </cell>
          <cell r="BZ185">
            <v>0</v>
          </cell>
          <cell r="CD185" t="str">
            <v>10.13.8.62</v>
          </cell>
          <cell r="CM185">
            <v>62</v>
          </cell>
          <cell r="CN185" t="str">
            <v>62 SNICS</v>
          </cell>
          <cell r="CS185">
            <v>8</v>
          </cell>
          <cell r="CT185" t="str">
            <v>P</v>
          </cell>
          <cell r="CV185" t="b">
            <v>0</v>
          </cell>
        </row>
        <row r="186">
          <cell r="A186">
            <v>184</v>
          </cell>
          <cell r="B186">
            <v>1</v>
          </cell>
          <cell r="E186" t="str">
            <v>Desarrollo Agrario, Territorial y Urbano</v>
          </cell>
          <cell r="I186">
            <v>2165759111</v>
          </cell>
          <cell r="J186">
            <v>2163842840.1100001</v>
          </cell>
          <cell r="K186">
            <v>165607766.38999999</v>
          </cell>
          <cell r="L186">
            <v>141998825.85000002</v>
          </cell>
          <cell r="M186">
            <v>7013449.0699999994</v>
          </cell>
          <cell r="N186">
            <v>2165759111</v>
          </cell>
          <cell r="O186">
            <v>2163967170.7300005</v>
          </cell>
          <cell r="P186">
            <v>327054392.52999985</v>
          </cell>
          <cell r="Q186">
            <v>304957750.49000001</v>
          </cell>
          <cell r="R186">
            <v>8955144.5899999961</v>
          </cell>
          <cell r="S186">
            <v>2165759111</v>
          </cell>
          <cell r="T186">
            <v>2168765466.6099997</v>
          </cell>
          <cell r="U186">
            <v>492402148.9600001</v>
          </cell>
          <cell r="V186">
            <v>470000217.88999993</v>
          </cell>
          <cell r="W186">
            <v>16615107.509999998</v>
          </cell>
          <cell r="BV186">
            <v>0</v>
          </cell>
          <cell r="BZ186">
            <v>0</v>
          </cell>
          <cell r="CC186" t="str">
            <v>10.13.15</v>
          </cell>
          <cell r="CK186">
            <v>15</v>
          </cell>
          <cell r="CL186" t="str">
            <v>15 Desarrollo Agrario, Territorial y Urbano</v>
          </cell>
          <cell r="CS186">
            <v>15</v>
          </cell>
          <cell r="CT186" t="str">
            <v>P</v>
          </cell>
          <cell r="CV186" t="b">
            <v>0</v>
          </cell>
        </row>
        <row r="187">
          <cell r="A187">
            <v>185</v>
          </cell>
          <cell r="B187">
            <v>1</v>
          </cell>
          <cell r="F187" t="str">
            <v>Dependencia SEDATU</v>
          </cell>
          <cell r="I187">
            <v>825343448</v>
          </cell>
          <cell r="J187">
            <v>822227177.11000013</v>
          </cell>
          <cell r="K187">
            <v>64220122.579999998</v>
          </cell>
          <cell r="L187">
            <v>50208587.739999995</v>
          </cell>
          <cell r="M187">
            <v>141515.04999999999</v>
          </cell>
          <cell r="N187">
            <v>825343448</v>
          </cell>
          <cell r="O187">
            <v>822351507.73000026</v>
          </cell>
          <cell r="P187">
            <v>127600561.39999998</v>
          </cell>
          <cell r="Q187">
            <v>110365099.64000005</v>
          </cell>
          <cell r="R187">
            <v>6140338.9299999978</v>
          </cell>
          <cell r="S187">
            <v>825343448</v>
          </cell>
          <cell r="T187">
            <v>827149803.60999966</v>
          </cell>
          <cell r="U187">
            <v>194099090.84000018</v>
          </cell>
          <cell r="V187">
            <v>185509519.16000018</v>
          </cell>
          <cell r="W187">
            <v>2812183.12</v>
          </cell>
          <cell r="BV187">
            <v>0</v>
          </cell>
          <cell r="BZ187">
            <v>0</v>
          </cell>
          <cell r="CD187" t="str">
            <v>10.13.15.63</v>
          </cell>
          <cell r="CM187">
            <v>63</v>
          </cell>
          <cell r="CN187" t="str">
            <v>63 Dependencia SEDATU</v>
          </cell>
          <cell r="CS187">
            <v>15</v>
          </cell>
          <cell r="CT187" t="str">
            <v>P</v>
          </cell>
          <cell r="CV187" t="b">
            <v>0</v>
          </cell>
        </row>
        <row r="188">
          <cell r="A188">
            <v>186</v>
          </cell>
          <cell r="B188">
            <v>1</v>
          </cell>
          <cell r="F188" t="str">
            <v>Procuraduría Agraria</v>
          </cell>
          <cell r="I188">
            <v>933206399</v>
          </cell>
          <cell r="J188">
            <v>933206399</v>
          </cell>
          <cell r="K188">
            <v>79196794.000000015</v>
          </cell>
          <cell r="L188">
            <v>72151791.460000008</v>
          </cell>
          <cell r="M188">
            <v>6577359.8600000003</v>
          </cell>
          <cell r="N188">
            <v>933206399</v>
          </cell>
          <cell r="O188">
            <v>933206398.99999988</v>
          </cell>
          <cell r="P188">
            <v>152714696.04000002</v>
          </cell>
          <cell r="Q188">
            <v>148219353.43999997</v>
          </cell>
          <cell r="R188">
            <v>2448969.1800000002</v>
          </cell>
          <cell r="S188">
            <v>933206399</v>
          </cell>
          <cell r="T188">
            <v>933206399</v>
          </cell>
          <cell r="U188">
            <v>219541822.36000007</v>
          </cell>
          <cell r="V188">
            <v>210112129.20000011</v>
          </cell>
          <cell r="W188">
            <v>9420258.1600000001</v>
          </cell>
          <cell r="BV188">
            <v>0</v>
          </cell>
          <cell r="BZ188">
            <v>0</v>
          </cell>
          <cell r="CD188" t="str">
            <v>10.13.15.64</v>
          </cell>
          <cell r="CM188">
            <v>64</v>
          </cell>
          <cell r="CN188" t="str">
            <v>64 Procuraduría Agraria</v>
          </cell>
          <cell r="CS188">
            <v>15</v>
          </cell>
          <cell r="CT188" t="str">
            <v>P</v>
          </cell>
          <cell r="CV188" t="b">
            <v>0</v>
          </cell>
        </row>
        <row r="189">
          <cell r="A189">
            <v>187</v>
          </cell>
          <cell r="B189">
            <v>1</v>
          </cell>
          <cell r="F189" t="str">
            <v>Registro Agrario Nacional</v>
          </cell>
          <cell r="I189">
            <v>407209264</v>
          </cell>
          <cell r="J189">
            <v>408409264</v>
          </cell>
          <cell r="K189">
            <v>22190849.810000002</v>
          </cell>
          <cell r="L189">
            <v>19638446.649999999</v>
          </cell>
          <cell r="M189">
            <v>294574.15999999997</v>
          </cell>
          <cell r="N189">
            <v>407209264</v>
          </cell>
          <cell r="O189">
            <v>408409264</v>
          </cell>
          <cell r="P189">
            <v>46739135.089999996</v>
          </cell>
          <cell r="Q189">
            <v>46373297.409999996</v>
          </cell>
          <cell r="R189">
            <v>365836.48</v>
          </cell>
          <cell r="S189">
            <v>407209264</v>
          </cell>
          <cell r="T189">
            <v>408409264</v>
          </cell>
          <cell r="U189">
            <v>78761235.76000002</v>
          </cell>
          <cell r="V189">
            <v>74378569.530000016</v>
          </cell>
          <cell r="W189">
            <v>4382666.2299999986</v>
          </cell>
          <cell r="BV189">
            <v>0</v>
          </cell>
          <cell r="BZ189">
            <v>0</v>
          </cell>
          <cell r="CD189" t="str">
            <v>10.13.15.65</v>
          </cell>
          <cell r="CM189">
            <v>65</v>
          </cell>
          <cell r="CN189" t="str">
            <v>65 Registro Agrario Nacional</v>
          </cell>
          <cell r="CS189">
            <v>15</v>
          </cell>
          <cell r="CT189" t="str">
            <v>P</v>
          </cell>
          <cell r="CV189" t="b">
            <v>0</v>
          </cell>
        </row>
        <row r="190">
          <cell r="A190">
            <v>188</v>
          </cell>
          <cell r="B190">
            <v>1</v>
          </cell>
          <cell r="E190" t="str">
            <v>Tribunales Agrarios</v>
          </cell>
          <cell r="I190">
            <v>881065063</v>
          </cell>
          <cell r="J190">
            <v>881065063.0000006</v>
          </cell>
          <cell r="K190">
            <v>82021892.00000003</v>
          </cell>
          <cell r="L190">
            <v>57925958.939999983</v>
          </cell>
          <cell r="M190">
            <v>0</v>
          </cell>
          <cell r="N190">
            <v>881065063</v>
          </cell>
          <cell r="O190">
            <v>881065062.99999905</v>
          </cell>
          <cell r="P190">
            <v>151226944.00000018</v>
          </cell>
          <cell r="Q190">
            <v>115872181.04999995</v>
          </cell>
          <cell r="R190">
            <v>0</v>
          </cell>
          <cell r="S190">
            <v>881065063</v>
          </cell>
          <cell r="T190">
            <v>922753435.46999955</v>
          </cell>
          <cell r="U190">
            <v>262551582.47000015</v>
          </cell>
          <cell r="V190">
            <v>220738648.32999957</v>
          </cell>
          <cell r="W190">
            <v>0</v>
          </cell>
          <cell r="BV190">
            <v>0</v>
          </cell>
          <cell r="BZ190">
            <v>0</v>
          </cell>
          <cell r="CC190" t="str">
            <v>10.13.31</v>
          </cell>
          <cell r="CK190">
            <v>31</v>
          </cell>
          <cell r="CL190" t="str">
            <v>31 Tribunales Agrarios</v>
          </cell>
          <cell r="CS190">
            <v>31</v>
          </cell>
          <cell r="CT190" t="str">
            <v>P</v>
          </cell>
          <cell r="CV190" t="b">
            <v>0</v>
          </cell>
        </row>
        <row r="191">
          <cell r="A191">
            <v>189</v>
          </cell>
          <cell r="B191">
            <v>1</v>
          </cell>
          <cell r="F191" t="str">
            <v>Tribunales Agrarios</v>
          </cell>
          <cell r="I191">
            <v>881065063</v>
          </cell>
          <cell r="J191">
            <v>881065063.0000006</v>
          </cell>
          <cell r="K191">
            <v>82021892.00000003</v>
          </cell>
          <cell r="L191">
            <v>57925958.939999983</v>
          </cell>
          <cell r="M191">
            <v>0</v>
          </cell>
          <cell r="N191">
            <v>881065063</v>
          </cell>
          <cell r="O191">
            <v>881065062.99999905</v>
          </cell>
          <cell r="P191">
            <v>151226944.00000018</v>
          </cell>
          <cell r="Q191">
            <v>115872181.04999995</v>
          </cell>
          <cell r="R191">
            <v>0</v>
          </cell>
          <cell r="S191">
            <v>881065063</v>
          </cell>
          <cell r="T191">
            <v>922753435.46999955</v>
          </cell>
          <cell r="U191">
            <v>262551582.47000015</v>
          </cell>
          <cell r="V191">
            <v>220738648.32999957</v>
          </cell>
          <cell r="W191">
            <v>0</v>
          </cell>
          <cell r="BV191">
            <v>0</v>
          </cell>
          <cell r="BZ191">
            <v>0</v>
          </cell>
          <cell r="CD191" t="str">
            <v>10.13.31.66</v>
          </cell>
          <cell r="CM191">
            <v>66</v>
          </cell>
          <cell r="CN191" t="str">
            <v>66 Tribunales Agrarios</v>
          </cell>
          <cell r="CS191">
            <v>31</v>
          </cell>
          <cell r="CT191" t="str">
            <v>P</v>
          </cell>
          <cell r="CV191" t="b">
            <v>0</v>
          </cell>
        </row>
      </sheetData>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C4">
            <v>26.45</v>
          </cell>
          <cell r="E4">
            <v>24.3</v>
          </cell>
        </row>
      </sheetData>
      <sheetData sheetId="2">
        <row r="3">
          <cell r="E3">
            <v>0.11874999999999999</v>
          </cell>
        </row>
      </sheetData>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sheetData sheetId="2"/>
      <sheetData sheetId="3"/>
      <sheetData sheetId="4"/>
      <sheetData sheetId="5"/>
      <sheetData sheetId="6"/>
      <sheetData sheetId="7"/>
      <sheetData sheetId="8"/>
      <sheetData sheetId="9"/>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6"/>
  <sheetViews>
    <sheetView showGridLines="0" tabSelected="1" zoomScale="120" zoomScaleNormal="120" workbookViewId="0">
      <selection sqref="A1:C1"/>
    </sheetView>
  </sheetViews>
  <sheetFormatPr baseColWidth="10" defaultRowHeight="15"/>
  <cols>
    <col min="1" max="1" width="7.140625" style="3" customWidth="1"/>
    <col min="2" max="2" width="56.7109375" style="28" customWidth="1"/>
    <col min="3" max="6" width="18.7109375" style="3" customWidth="1"/>
    <col min="7" max="7" width="1.7109375" style="16" customWidth="1"/>
    <col min="8" max="9" width="16.7109375" style="3" customWidth="1"/>
    <col min="10" max="16384" width="11.42578125" style="3"/>
  </cols>
  <sheetData>
    <row r="1" spans="1:9" s="1" customFormat="1" ht="53.25" customHeight="1">
      <c r="A1" s="168" t="s">
        <v>14</v>
      </c>
      <c r="B1" s="168"/>
      <c r="C1" s="168"/>
      <c r="D1" s="21" t="s">
        <v>86</v>
      </c>
      <c r="F1" s="57"/>
      <c r="G1" s="19"/>
      <c r="H1" s="20"/>
    </row>
    <row r="2" spans="1:9" s="2" customFormat="1" ht="13.5" customHeight="1">
      <c r="B2" s="24"/>
      <c r="C2" s="6"/>
      <c r="D2" s="6"/>
      <c r="E2" s="6"/>
      <c r="F2" s="6"/>
      <c r="G2" s="5"/>
    </row>
    <row r="3" spans="1:9" ht="60" customHeight="1" thickBot="1">
      <c r="A3" s="170" t="s">
        <v>583</v>
      </c>
      <c r="B3" s="170"/>
      <c r="C3" s="170"/>
      <c r="D3" s="170"/>
      <c r="E3" s="170"/>
      <c r="F3" s="170"/>
      <c r="G3" s="170"/>
      <c r="H3" s="170"/>
      <c r="I3" s="170"/>
    </row>
    <row r="4" spans="1:9" ht="5.25" customHeight="1">
      <c r="A4" s="7"/>
      <c r="B4" s="7"/>
      <c r="C4" s="7"/>
      <c r="D4" s="7"/>
      <c r="E4" s="7"/>
      <c r="F4" s="7"/>
      <c r="G4" s="7"/>
      <c r="H4" s="7"/>
      <c r="I4" s="7"/>
    </row>
    <row r="5" spans="1:9" s="35" customFormat="1" ht="14.25" customHeight="1">
      <c r="A5" s="171" t="s">
        <v>0</v>
      </c>
      <c r="B5" s="169" t="s">
        <v>82</v>
      </c>
      <c r="C5" s="32"/>
      <c r="D5" s="125"/>
      <c r="E5" s="172" t="s">
        <v>1</v>
      </c>
      <c r="F5" s="172"/>
      <c r="G5" s="125"/>
      <c r="H5" s="171" t="s">
        <v>2</v>
      </c>
      <c r="I5" s="171"/>
    </row>
    <row r="6" spans="1:9" s="35" customFormat="1" ht="14.25" customHeight="1">
      <c r="A6" s="171"/>
      <c r="B6" s="169"/>
      <c r="C6" s="169" t="s">
        <v>3</v>
      </c>
      <c r="D6" s="169" t="s">
        <v>15</v>
      </c>
      <c r="E6" s="169" t="s">
        <v>16</v>
      </c>
      <c r="F6" s="126" t="s">
        <v>18</v>
      </c>
      <c r="G6" s="124"/>
      <c r="H6" s="173"/>
      <c r="I6" s="173"/>
    </row>
    <row r="7" spans="1:9" s="35" customFormat="1" ht="24.75" customHeight="1">
      <c r="A7" s="171"/>
      <c r="B7" s="169"/>
      <c r="C7" s="169"/>
      <c r="D7" s="169"/>
      <c r="E7" s="169"/>
      <c r="F7" s="125" t="s">
        <v>87</v>
      </c>
      <c r="G7" s="125"/>
      <c r="H7" s="146" t="s">
        <v>15</v>
      </c>
      <c r="I7" s="146" t="s">
        <v>4</v>
      </c>
    </row>
    <row r="8" spans="1:9" s="35" customFormat="1" ht="14.25" customHeight="1">
      <c r="A8" s="171"/>
      <c r="B8" s="169"/>
      <c r="C8" s="124" t="s">
        <v>5</v>
      </c>
      <c r="D8" s="124" t="s">
        <v>6</v>
      </c>
      <c r="E8" s="124" t="s">
        <v>7</v>
      </c>
      <c r="F8" s="125" t="s">
        <v>8</v>
      </c>
      <c r="G8" s="125"/>
      <c r="H8" s="125" t="s">
        <v>9</v>
      </c>
      <c r="I8" s="125" t="s">
        <v>10</v>
      </c>
    </row>
    <row r="9" spans="1:9" ht="5.25" customHeight="1" thickBot="1">
      <c r="A9" s="8"/>
      <c r="B9" s="22"/>
      <c r="C9" s="9"/>
      <c r="D9" s="9"/>
      <c r="E9" s="9"/>
      <c r="F9" s="10"/>
      <c r="G9" s="10"/>
      <c r="H9" s="10"/>
      <c r="I9" s="10"/>
    </row>
    <row r="10" spans="1:9" ht="5.25" customHeight="1" thickBot="1">
      <c r="A10" s="11"/>
      <c r="B10" s="23"/>
      <c r="C10" s="12"/>
      <c r="D10" s="12"/>
      <c r="E10" s="12"/>
      <c r="F10" s="13"/>
      <c r="G10" s="13"/>
      <c r="H10" s="13"/>
      <c r="I10" s="13"/>
    </row>
    <row r="11" spans="1:9" s="33" customFormat="1" ht="12.75">
      <c r="A11" s="36" t="s">
        <v>17</v>
      </c>
      <c r="B11" s="37"/>
      <c r="C11" s="55">
        <f>C12+C14+C18+C21+C24+C35+C43+C45+C53+C55+C62+C64+C67+C69+C71+C79</f>
        <v>88606172775.416489</v>
      </c>
      <c r="D11" s="55">
        <f t="shared" ref="D11:F11" si="0">D12+D14+D18+D21+D24+D35+D43+D45+D53+D55+D62+D64+D67+D69+D71+D79</f>
        <v>86449575774.07605</v>
      </c>
      <c r="E11" s="55">
        <f t="shared" si="0"/>
        <v>86449575774.07605</v>
      </c>
      <c r="F11" s="55">
        <f t="shared" si="0"/>
        <v>85067492503.335068</v>
      </c>
      <c r="G11" s="38"/>
      <c r="H11" s="39">
        <f t="shared" ref="H11" si="1">IFERROR(+F11/D11*100,"n.a")</f>
        <v>98.401283917976798</v>
      </c>
      <c r="I11" s="39">
        <f t="shared" ref="I11" si="2">IFERROR(+F11/E11*100,"n.a.")</f>
        <v>98.401283917976798</v>
      </c>
    </row>
    <row r="12" spans="1:9" s="33" customFormat="1" ht="12.75">
      <c r="A12" s="36" t="s">
        <v>19</v>
      </c>
      <c r="B12" s="36"/>
      <c r="C12" s="55">
        <f t="shared" ref="C12:F12" si="3">+C13</f>
        <v>22693644</v>
      </c>
      <c r="D12" s="55">
        <f t="shared" si="3"/>
        <v>20002832.43</v>
      </c>
      <c r="E12" s="55">
        <f t="shared" si="3"/>
        <v>20002832.43</v>
      </c>
      <c r="F12" s="55">
        <f t="shared" si="3"/>
        <v>19773014.43</v>
      </c>
      <c r="G12" s="38"/>
      <c r="H12" s="39">
        <f t="shared" ref="H12:H75" si="4">IFERROR(+F12/D12*100,"n.a")</f>
        <v>98.851072712805802</v>
      </c>
      <c r="I12" s="39">
        <f t="shared" ref="I12:I75" si="5">IFERROR(+F12/E12*100,"n.a.")</f>
        <v>98.851072712805802</v>
      </c>
    </row>
    <row r="13" spans="1:9" s="33" customFormat="1" ht="12.75">
      <c r="A13" s="43"/>
      <c r="B13" s="43" t="s">
        <v>20</v>
      </c>
      <c r="C13" s="44">
        <v>22693644</v>
      </c>
      <c r="D13" s="44">
        <v>20002832.43</v>
      </c>
      <c r="E13" s="44">
        <v>20002832.43</v>
      </c>
      <c r="F13" s="44">
        <v>19773014.43</v>
      </c>
      <c r="G13" s="45"/>
      <c r="H13" s="46">
        <f t="shared" si="4"/>
        <v>98.851072712805802</v>
      </c>
      <c r="I13" s="46">
        <f t="shared" si="5"/>
        <v>98.851072712805802</v>
      </c>
    </row>
    <row r="14" spans="1:9" s="33" customFormat="1" ht="12.75">
      <c r="A14" s="36" t="s">
        <v>21</v>
      </c>
      <c r="B14" s="36"/>
      <c r="C14" s="55">
        <f>SUM(C15:C17)</f>
        <v>3839247992</v>
      </c>
      <c r="D14" s="55">
        <f t="shared" ref="D14:F14" si="6">SUM(D15:D17)</f>
        <v>3839247992</v>
      </c>
      <c r="E14" s="55">
        <f t="shared" si="6"/>
        <v>3839247992</v>
      </c>
      <c r="F14" s="55">
        <f t="shared" si="6"/>
        <v>3739779777.8800001</v>
      </c>
      <c r="G14" s="48"/>
      <c r="H14" s="39">
        <f t="shared" si="4"/>
        <v>97.409174548576544</v>
      </c>
      <c r="I14" s="39">
        <f t="shared" si="5"/>
        <v>97.409174548576544</v>
      </c>
    </row>
    <row r="15" spans="1:9" s="33" customFormat="1" ht="12.75">
      <c r="A15" s="43"/>
      <c r="B15" s="43" t="s">
        <v>22</v>
      </c>
      <c r="C15" s="44">
        <v>33418355.999999989</v>
      </c>
      <c r="D15" s="44">
        <v>33418355.999999996</v>
      </c>
      <c r="E15" s="44">
        <v>33418355.999999996</v>
      </c>
      <c r="F15" s="44">
        <v>33418355.999999996</v>
      </c>
      <c r="G15" s="48"/>
      <c r="H15" s="46">
        <f t="shared" si="4"/>
        <v>100</v>
      </c>
      <c r="I15" s="46">
        <f t="shared" si="5"/>
        <v>100</v>
      </c>
    </row>
    <row r="16" spans="1:9" s="33" customFormat="1" ht="12.75">
      <c r="A16" s="43"/>
      <c r="B16" s="43" t="s">
        <v>23</v>
      </c>
      <c r="C16" s="44">
        <v>1114501655</v>
      </c>
      <c r="D16" s="44">
        <v>1114501654.9999998</v>
      </c>
      <c r="E16" s="44">
        <v>1114501654.9999998</v>
      </c>
      <c r="F16" s="44">
        <v>1114501654.9999998</v>
      </c>
      <c r="G16" s="48"/>
      <c r="H16" s="46">
        <f t="shared" si="4"/>
        <v>100</v>
      </c>
      <c r="I16" s="46">
        <f t="shared" si="5"/>
        <v>100</v>
      </c>
    </row>
    <row r="17" spans="1:9" s="33" customFormat="1" ht="12.75">
      <c r="A17" s="43"/>
      <c r="B17" s="43" t="s">
        <v>24</v>
      </c>
      <c r="C17" s="44">
        <v>2691327981</v>
      </c>
      <c r="D17" s="44">
        <v>2691327981.0000005</v>
      </c>
      <c r="E17" s="44">
        <v>2691327981.0000005</v>
      </c>
      <c r="F17" s="44">
        <v>2591859766.8800006</v>
      </c>
      <c r="G17" s="48"/>
      <c r="H17" s="46">
        <f t="shared" si="4"/>
        <v>96.304121429189721</v>
      </c>
      <c r="I17" s="46">
        <f t="shared" si="5"/>
        <v>96.304121429189721</v>
      </c>
    </row>
    <row r="18" spans="1:9" s="33" customFormat="1" ht="12.75">
      <c r="A18" s="36" t="s">
        <v>25</v>
      </c>
      <c r="B18" s="36"/>
      <c r="C18" s="55">
        <f>SUM(C19:C20)</f>
        <v>2764612642.2500014</v>
      </c>
      <c r="D18" s="55">
        <f>SUM(D19:D20)</f>
        <v>2029734651.4112997</v>
      </c>
      <c r="E18" s="55">
        <f>SUM(E19:E20)</f>
        <v>2029734651.4112997</v>
      </c>
      <c r="F18" s="55">
        <f>SUM(F19:F20)</f>
        <v>1924533007.2938023</v>
      </c>
      <c r="G18" s="48"/>
      <c r="H18" s="39">
        <f t="shared" si="4"/>
        <v>94.816975507397018</v>
      </c>
      <c r="I18" s="39">
        <f t="shared" si="5"/>
        <v>94.816975507397018</v>
      </c>
    </row>
    <row r="19" spans="1:9" s="33" customFormat="1" ht="25.5">
      <c r="A19" s="43"/>
      <c r="B19" s="50" t="s">
        <v>26</v>
      </c>
      <c r="C19" s="44">
        <v>2684612642.2500014</v>
      </c>
      <c r="D19" s="44">
        <v>1953803775.0944998</v>
      </c>
      <c r="E19" s="44">
        <v>1953803775.0944998</v>
      </c>
      <c r="F19" s="44">
        <v>1860783548.6730022</v>
      </c>
      <c r="G19" s="48"/>
      <c r="H19" s="46">
        <f t="shared" si="4"/>
        <v>95.239019004505792</v>
      </c>
      <c r="I19" s="46">
        <f t="shared" si="5"/>
        <v>95.239019004505792</v>
      </c>
    </row>
    <row r="20" spans="1:9" s="33" customFormat="1" ht="25.5">
      <c r="A20" s="43"/>
      <c r="B20" s="50" t="s">
        <v>27</v>
      </c>
      <c r="C20" s="44">
        <v>80000000</v>
      </c>
      <c r="D20" s="44">
        <v>75930876.316799998</v>
      </c>
      <c r="E20" s="44">
        <v>75930876.316799998</v>
      </c>
      <c r="F20" s="44">
        <v>63749458.620800003</v>
      </c>
      <c r="G20" s="48"/>
      <c r="H20" s="46">
        <f t="shared" si="4"/>
        <v>83.957227564217106</v>
      </c>
      <c r="I20" s="46">
        <f t="shared" si="5"/>
        <v>83.957227564217106</v>
      </c>
    </row>
    <row r="21" spans="1:9" s="33" customFormat="1" ht="12.75">
      <c r="A21" s="36" t="s">
        <v>28</v>
      </c>
      <c r="B21" s="36"/>
      <c r="C21" s="55">
        <f>SUM(C22:C23)</f>
        <v>318323394</v>
      </c>
      <c r="D21" s="55">
        <f t="shared" ref="D21:F21" si="7">SUM(D22:D23)</f>
        <v>496711940</v>
      </c>
      <c r="E21" s="55">
        <f t="shared" si="7"/>
        <v>496711940</v>
      </c>
      <c r="F21" s="55">
        <f t="shared" si="7"/>
        <v>496711940</v>
      </c>
      <c r="G21" s="48"/>
      <c r="H21" s="39">
        <f t="shared" si="4"/>
        <v>100</v>
      </c>
      <c r="I21" s="39">
        <f t="shared" si="5"/>
        <v>100</v>
      </c>
    </row>
    <row r="22" spans="1:9" s="33" customFormat="1" ht="25.5">
      <c r="A22" s="43"/>
      <c r="B22" s="50" t="s">
        <v>29</v>
      </c>
      <c r="C22" s="44">
        <v>15000000</v>
      </c>
      <c r="D22" s="44">
        <v>22645940</v>
      </c>
      <c r="E22" s="44">
        <v>22645940</v>
      </c>
      <c r="F22" s="44">
        <v>22645940</v>
      </c>
      <c r="G22" s="48"/>
      <c r="H22" s="46">
        <f t="shared" si="4"/>
        <v>100</v>
      </c>
      <c r="I22" s="46">
        <f t="shared" si="5"/>
        <v>100</v>
      </c>
    </row>
    <row r="23" spans="1:9" s="33" customFormat="1" ht="12.75">
      <c r="A23" s="43"/>
      <c r="B23" s="50" t="s">
        <v>30</v>
      </c>
      <c r="C23" s="44">
        <v>303323394</v>
      </c>
      <c r="D23" s="44">
        <v>474066000</v>
      </c>
      <c r="E23" s="44">
        <v>474066000</v>
      </c>
      <c r="F23" s="44">
        <v>474066000</v>
      </c>
      <c r="G23" s="48"/>
      <c r="H23" s="46">
        <f t="shared" si="4"/>
        <v>100</v>
      </c>
      <c r="I23" s="46">
        <f t="shared" si="5"/>
        <v>100</v>
      </c>
    </row>
    <row r="24" spans="1:9" s="33" customFormat="1" ht="12.75">
      <c r="A24" s="36" t="s">
        <v>31</v>
      </c>
      <c r="B24" s="36"/>
      <c r="C24" s="55">
        <f>SUM(C25:C34)</f>
        <v>13905272001.396475</v>
      </c>
      <c r="D24" s="55">
        <f t="shared" ref="D24:F24" si="8">SUM(D25:D34)</f>
        <v>13905272001.392996</v>
      </c>
      <c r="E24" s="55">
        <f t="shared" si="8"/>
        <v>13905272001.392996</v>
      </c>
      <c r="F24" s="55">
        <f t="shared" si="8"/>
        <v>13180793547.042269</v>
      </c>
      <c r="G24" s="55"/>
      <c r="H24" s="39">
        <f t="shared" si="4"/>
        <v>94.789900878759141</v>
      </c>
      <c r="I24" s="39">
        <f t="shared" si="5"/>
        <v>94.789900878759141</v>
      </c>
    </row>
    <row r="25" spans="1:9" s="33" customFormat="1" ht="12.75">
      <c r="A25" s="43"/>
      <c r="B25" s="43" t="s">
        <v>32</v>
      </c>
      <c r="C25" s="44">
        <v>82773066.897891521</v>
      </c>
      <c r="D25" s="44">
        <v>91852560.250458181</v>
      </c>
      <c r="E25" s="44">
        <v>91852560.250458181</v>
      </c>
      <c r="F25" s="44">
        <v>90141299.967203945</v>
      </c>
      <c r="G25" s="48"/>
      <c r="H25" s="46">
        <f t="shared" si="4"/>
        <v>98.136948737642072</v>
      </c>
      <c r="I25" s="46">
        <f t="shared" si="5"/>
        <v>98.136948737642072</v>
      </c>
    </row>
    <row r="26" spans="1:9" s="33" customFormat="1" ht="12.75">
      <c r="A26" s="43"/>
      <c r="B26" s="43" t="s">
        <v>33</v>
      </c>
      <c r="C26" s="44">
        <v>485892600.40200013</v>
      </c>
      <c r="D26" s="44">
        <v>423881100.87031496</v>
      </c>
      <c r="E26" s="44">
        <v>423881100.87031496</v>
      </c>
      <c r="F26" s="44">
        <v>423881100.87031496</v>
      </c>
      <c r="G26" s="48"/>
      <c r="H26" s="46">
        <f t="shared" si="4"/>
        <v>100</v>
      </c>
      <c r="I26" s="46">
        <f t="shared" si="5"/>
        <v>100</v>
      </c>
    </row>
    <row r="27" spans="1:9" s="33" customFormat="1" ht="12.75">
      <c r="A27" s="43"/>
      <c r="B27" s="43" t="s">
        <v>34</v>
      </c>
      <c r="C27" s="44">
        <v>104283953</v>
      </c>
      <c r="D27" s="44">
        <v>83282256.569999993</v>
      </c>
      <c r="E27" s="44">
        <v>83282256.569999993</v>
      </c>
      <c r="F27" s="44">
        <v>73167453.679999992</v>
      </c>
      <c r="G27" s="48"/>
      <c r="H27" s="46">
        <f t="shared" si="4"/>
        <v>87.854792477316749</v>
      </c>
      <c r="I27" s="46">
        <f t="shared" si="5"/>
        <v>87.854792477316749</v>
      </c>
    </row>
    <row r="28" spans="1:9" s="33" customFormat="1" ht="12.75">
      <c r="A28" s="43"/>
      <c r="B28" s="43" t="s">
        <v>35</v>
      </c>
      <c r="C28" s="44">
        <v>11827454449.660374</v>
      </c>
      <c r="D28" s="44">
        <v>6850108544.4119349</v>
      </c>
      <c r="E28" s="44">
        <v>6850108544.4119349</v>
      </c>
      <c r="F28" s="44">
        <v>6850108544.4119349</v>
      </c>
      <c r="G28" s="48"/>
      <c r="H28" s="46">
        <f t="shared" si="4"/>
        <v>100</v>
      </c>
      <c r="I28" s="46">
        <f t="shared" si="5"/>
        <v>100</v>
      </c>
    </row>
    <row r="29" spans="1:9" s="33" customFormat="1" ht="12.75">
      <c r="A29" s="43"/>
      <c r="B29" s="43" t="s">
        <v>36</v>
      </c>
      <c r="C29" s="44">
        <v>299289136.15628004</v>
      </c>
      <c r="D29" s="44">
        <v>195385589.44476375</v>
      </c>
      <c r="E29" s="44">
        <v>195385589.44476375</v>
      </c>
      <c r="F29" s="44">
        <v>194592211.46227545</v>
      </c>
      <c r="G29" s="48"/>
      <c r="H29" s="46">
        <f t="shared" si="4"/>
        <v>99.593942427001451</v>
      </c>
      <c r="I29" s="46">
        <f t="shared" si="5"/>
        <v>99.593942427001451</v>
      </c>
    </row>
    <row r="30" spans="1:9" s="33" customFormat="1" ht="12.75">
      <c r="A30" s="43"/>
      <c r="B30" s="43" t="s">
        <v>37</v>
      </c>
      <c r="C30" s="44">
        <v>182281825</v>
      </c>
      <c r="D30" s="44">
        <v>178632797.93999997</v>
      </c>
      <c r="E30" s="44">
        <v>178632797.93999997</v>
      </c>
      <c r="F30" s="44">
        <v>178167840.18999997</v>
      </c>
      <c r="G30" s="48"/>
      <c r="H30" s="46">
        <f t="shared" si="4"/>
        <v>99.739713112394867</v>
      </c>
      <c r="I30" s="46">
        <f t="shared" si="5"/>
        <v>99.739713112394867</v>
      </c>
    </row>
    <row r="31" spans="1:9" s="33" customFormat="1" ht="12.75">
      <c r="A31" s="43"/>
      <c r="B31" s="43" t="s">
        <v>38</v>
      </c>
      <c r="C31" s="44">
        <v>123296970.27992807</v>
      </c>
      <c r="D31" s="44">
        <v>115861853.00552379</v>
      </c>
      <c r="E31" s="44">
        <v>115861853.00552379</v>
      </c>
      <c r="F31" s="44">
        <v>115793985.630538</v>
      </c>
      <c r="G31" s="48"/>
      <c r="H31" s="46">
        <f t="shared" si="4"/>
        <v>99.941423882645353</v>
      </c>
      <c r="I31" s="46">
        <f t="shared" si="5"/>
        <v>99.941423882645353</v>
      </c>
    </row>
    <row r="32" spans="1:9" s="33" customFormat="1" ht="12.75">
      <c r="A32" s="43"/>
      <c r="B32" s="43" t="s">
        <v>84</v>
      </c>
      <c r="C32" s="44">
        <v>0</v>
      </c>
      <c r="D32" s="44">
        <v>3794953960.6400003</v>
      </c>
      <c r="E32" s="44">
        <v>3794953960.6400003</v>
      </c>
      <c r="F32" s="44">
        <v>3794953960.6400003</v>
      </c>
      <c r="G32" s="48"/>
      <c r="H32" s="46">
        <f t="shared" si="4"/>
        <v>100</v>
      </c>
      <c r="I32" s="46">
        <f t="shared" si="5"/>
        <v>100</v>
      </c>
    </row>
    <row r="33" spans="1:9" s="33" customFormat="1" ht="12.75">
      <c r="A33" s="43"/>
      <c r="B33" s="43" t="s">
        <v>39</v>
      </c>
      <c r="C33" s="44">
        <v>800000000</v>
      </c>
      <c r="D33" s="44">
        <v>1251088338.26</v>
      </c>
      <c r="E33" s="44">
        <v>1251088338.26</v>
      </c>
      <c r="F33" s="44">
        <v>648262150.19000006</v>
      </c>
      <c r="G33" s="48"/>
      <c r="H33" s="46">
        <f t="shared" si="4"/>
        <v>51.815857471071624</v>
      </c>
      <c r="I33" s="46">
        <f t="shared" si="5"/>
        <v>51.815857471071624</v>
      </c>
    </row>
    <row r="34" spans="1:9" s="33" customFormat="1" ht="12.75">
      <c r="A34" s="43"/>
      <c r="B34" s="43" t="s">
        <v>88</v>
      </c>
      <c r="C34" s="44"/>
      <c r="D34" s="44">
        <v>920225000</v>
      </c>
      <c r="E34" s="44">
        <v>920225000</v>
      </c>
      <c r="F34" s="44">
        <v>811725000</v>
      </c>
      <c r="G34" s="48"/>
      <c r="H34" s="46">
        <f t="shared" si="4"/>
        <v>88.209405308484335</v>
      </c>
      <c r="I34" s="46">
        <f t="shared" si="5"/>
        <v>88.209405308484335</v>
      </c>
    </row>
    <row r="35" spans="1:9" s="33" customFormat="1" ht="12.75">
      <c r="A35" s="36" t="s">
        <v>40</v>
      </c>
      <c r="B35" s="36"/>
      <c r="C35" s="55">
        <f>SUM(C36:C42)</f>
        <v>5372001594.3677635</v>
      </c>
      <c r="D35" s="55">
        <f>SUM(D36:D42)</f>
        <v>5421699611.5344172</v>
      </c>
      <c r="E35" s="55">
        <f>SUM(E36:E42)</f>
        <v>5421699611.5344172</v>
      </c>
      <c r="F35" s="55">
        <f>SUM(F36:F42)</f>
        <v>5421673629.5965977</v>
      </c>
      <c r="G35" s="48"/>
      <c r="H35" s="39">
        <f t="shared" si="4"/>
        <v>99.999520778728424</v>
      </c>
      <c r="I35" s="39">
        <f t="shared" si="5"/>
        <v>99.999520778728424</v>
      </c>
    </row>
    <row r="36" spans="1:9" s="33" customFormat="1" ht="12.75">
      <c r="A36" s="43"/>
      <c r="B36" s="43" t="s">
        <v>41</v>
      </c>
      <c r="C36" s="44">
        <v>9800000</v>
      </c>
      <c r="D36" s="44">
        <v>9800000</v>
      </c>
      <c r="E36" s="44">
        <v>9800000</v>
      </c>
      <c r="F36" s="44">
        <v>9800000</v>
      </c>
      <c r="G36" s="48"/>
      <c r="H36" s="46">
        <f t="shared" si="4"/>
        <v>100</v>
      </c>
      <c r="I36" s="46">
        <f t="shared" si="5"/>
        <v>100</v>
      </c>
    </row>
    <row r="37" spans="1:9" s="33" customFormat="1" ht="12.75">
      <c r="A37" s="43"/>
      <c r="B37" s="43" t="s">
        <v>42</v>
      </c>
      <c r="C37" s="44">
        <v>40260977.600000001</v>
      </c>
      <c r="D37" s="44">
        <v>40260977.600000009</v>
      </c>
      <c r="E37" s="44">
        <v>40260977.600000009</v>
      </c>
      <c r="F37" s="44">
        <v>40240259.24000001</v>
      </c>
      <c r="G37" s="48"/>
      <c r="H37" s="46">
        <f t="shared" si="4"/>
        <v>99.948539848669753</v>
      </c>
      <c r="I37" s="46">
        <f t="shared" si="5"/>
        <v>99.948539848669753</v>
      </c>
    </row>
    <row r="38" spans="1:9" s="33" customFormat="1" ht="12.75">
      <c r="A38" s="43"/>
      <c r="B38" s="43" t="s">
        <v>43</v>
      </c>
      <c r="C38" s="44">
        <v>15326275.265999999</v>
      </c>
      <c r="D38" s="44">
        <v>17289937.857240006</v>
      </c>
      <c r="E38" s="44">
        <v>17289937.857240006</v>
      </c>
      <c r="F38" s="44">
        <v>17284674.279420003</v>
      </c>
      <c r="G38" s="48"/>
      <c r="H38" s="46">
        <f t="shared" si="4"/>
        <v>99.969556988212076</v>
      </c>
      <c r="I38" s="46">
        <f t="shared" si="5"/>
        <v>99.969556988212076</v>
      </c>
    </row>
    <row r="39" spans="1:9" s="33" customFormat="1" ht="12.75">
      <c r="A39" s="43"/>
      <c r="B39" s="43" t="s">
        <v>35</v>
      </c>
      <c r="C39" s="44">
        <v>1100828682.3600001</v>
      </c>
      <c r="D39" s="44">
        <v>0</v>
      </c>
      <c r="E39" s="44">
        <v>0</v>
      </c>
      <c r="F39" s="44">
        <v>0</v>
      </c>
      <c r="G39" s="48"/>
      <c r="H39" s="46" t="str">
        <f t="shared" si="4"/>
        <v>n.a</v>
      </c>
      <c r="I39" s="46" t="str">
        <f t="shared" si="5"/>
        <v>n.a.</v>
      </c>
    </row>
    <row r="40" spans="1:9" s="33" customFormat="1" ht="12.75">
      <c r="A40" s="43"/>
      <c r="B40" s="43" t="s">
        <v>44</v>
      </c>
      <c r="C40" s="44">
        <v>262820456.19839996</v>
      </c>
      <c r="D40" s="44">
        <v>310554810.77248806</v>
      </c>
      <c r="E40" s="44">
        <v>310554810.77248806</v>
      </c>
      <c r="F40" s="44">
        <v>310554810.77248806</v>
      </c>
      <c r="G40" s="48"/>
      <c r="H40" s="46">
        <f t="shared" si="4"/>
        <v>100</v>
      </c>
      <c r="I40" s="46">
        <f t="shared" si="5"/>
        <v>100</v>
      </c>
    </row>
    <row r="41" spans="1:9" s="33" customFormat="1" ht="12.75">
      <c r="A41" s="43"/>
      <c r="B41" s="43" t="s">
        <v>45</v>
      </c>
      <c r="C41" s="44">
        <v>3942965202.9433632</v>
      </c>
      <c r="D41" s="44">
        <v>3942965202.9446898</v>
      </c>
      <c r="E41" s="44">
        <v>3942965202.9446898</v>
      </c>
      <c r="F41" s="44">
        <v>3942965202.9446898</v>
      </c>
      <c r="G41" s="48"/>
      <c r="H41" s="46">
        <f t="shared" si="4"/>
        <v>100</v>
      </c>
      <c r="I41" s="46">
        <f t="shared" si="5"/>
        <v>100</v>
      </c>
    </row>
    <row r="42" spans="1:9" s="33" customFormat="1" ht="25.5">
      <c r="A42" s="43"/>
      <c r="B42" s="56" t="s">
        <v>83</v>
      </c>
      <c r="C42" s="44">
        <v>0</v>
      </c>
      <c r="D42" s="44">
        <v>1100828682.3599999</v>
      </c>
      <c r="E42" s="44">
        <v>1100828682.3599999</v>
      </c>
      <c r="F42" s="44">
        <v>1100828682.3599999</v>
      </c>
      <c r="G42" s="48"/>
      <c r="H42" s="46">
        <f t="shared" si="4"/>
        <v>100</v>
      </c>
      <c r="I42" s="46">
        <f t="shared" si="5"/>
        <v>100</v>
      </c>
    </row>
    <row r="43" spans="1:9" s="33" customFormat="1" ht="12.75">
      <c r="A43" s="36" t="s">
        <v>46</v>
      </c>
      <c r="B43" s="36"/>
      <c r="C43" s="55">
        <f>SUM(C44:C44)</f>
        <v>589074848</v>
      </c>
      <c r="D43" s="55">
        <f>SUM(D44:D44)</f>
        <v>208361036.43067664</v>
      </c>
      <c r="E43" s="55">
        <f>SUM(E44:E44)</f>
        <v>208361036.43067664</v>
      </c>
      <c r="F43" s="55">
        <f>SUM(F44:F44)</f>
        <v>197163032.8101925</v>
      </c>
      <c r="G43" s="48"/>
      <c r="H43" s="39">
        <f t="shared" si="4"/>
        <v>94.625672912598603</v>
      </c>
      <c r="I43" s="39">
        <f t="shared" si="5"/>
        <v>94.625672912598603</v>
      </c>
    </row>
    <row r="44" spans="1:9" s="33" customFormat="1" ht="12.75">
      <c r="A44" s="43"/>
      <c r="B44" s="43" t="s">
        <v>47</v>
      </c>
      <c r="C44" s="44">
        <v>589074848</v>
      </c>
      <c r="D44" s="44">
        <v>208361036.43067664</v>
      </c>
      <c r="E44" s="44">
        <v>208361036.43067664</v>
      </c>
      <c r="F44" s="44">
        <v>197163032.8101925</v>
      </c>
      <c r="G44" s="48"/>
      <c r="H44" s="46">
        <f t="shared" si="4"/>
        <v>94.625672912598603</v>
      </c>
      <c r="I44" s="46">
        <f t="shared" si="5"/>
        <v>94.625672912598603</v>
      </c>
    </row>
    <row r="45" spans="1:9" s="33" customFormat="1" ht="12.75">
      <c r="A45" s="36" t="s">
        <v>48</v>
      </c>
      <c r="B45" s="36"/>
      <c r="C45" s="55">
        <f>SUM(C46:C52)</f>
        <v>1145926209.7</v>
      </c>
      <c r="D45" s="55">
        <f>SUM(D46:D52)</f>
        <v>1114495646.192286</v>
      </c>
      <c r="E45" s="55">
        <f>SUM(E46:E52)</f>
        <v>1114495646.192286</v>
      </c>
      <c r="F45" s="55">
        <f>SUM(F46:F52)</f>
        <v>1070920556.1993494</v>
      </c>
      <c r="G45" s="48"/>
      <c r="H45" s="39">
        <f t="shared" si="4"/>
        <v>96.090151617746329</v>
      </c>
      <c r="I45" s="39">
        <f t="shared" si="5"/>
        <v>96.090151617746329</v>
      </c>
    </row>
    <row r="46" spans="1:9" s="33" customFormat="1" ht="12.75">
      <c r="A46" s="53"/>
      <c r="B46" s="43" t="s">
        <v>49</v>
      </c>
      <c r="C46" s="44">
        <v>58110000</v>
      </c>
      <c r="D46" s="44">
        <v>29146445.522999998</v>
      </c>
      <c r="E46" s="44">
        <v>29146445.522999998</v>
      </c>
      <c r="F46" s="44">
        <v>27647668.034999989</v>
      </c>
      <c r="G46" s="48"/>
      <c r="H46" s="46">
        <f t="shared" si="4"/>
        <v>94.857769237016242</v>
      </c>
      <c r="I46" s="46">
        <f t="shared" si="5"/>
        <v>94.857769237016242</v>
      </c>
    </row>
    <row r="47" spans="1:9" s="33" customFormat="1" ht="25.5">
      <c r="A47" s="53"/>
      <c r="B47" s="56" t="s">
        <v>50</v>
      </c>
      <c r="C47" s="44">
        <v>346409612.13</v>
      </c>
      <c r="D47" s="44">
        <v>172879145.61109996</v>
      </c>
      <c r="E47" s="44">
        <v>172879145.61109996</v>
      </c>
      <c r="F47" s="44">
        <v>148162548.35149997</v>
      </c>
      <c r="G47" s="48"/>
      <c r="H47" s="46">
        <f t="shared" si="4"/>
        <v>85.702961932030149</v>
      </c>
      <c r="I47" s="46">
        <f t="shared" si="5"/>
        <v>85.702961932030149</v>
      </c>
    </row>
    <row r="48" spans="1:9" s="33" customFormat="1" ht="12.75">
      <c r="A48" s="53"/>
      <c r="B48" s="43" t="s">
        <v>51</v>
      </c>
      <c r="C48" s="44">
        <v>396754.92000000004</v>
      </c>
      <c r="D48" s="44">
        <v>51503.720999999998</v>
      </c>
      <c r="E48" s="44">
        <v>51503.720999999998</v>
      </c>
      <c r="F48" s="44">
        <v>18862.623800000001</v>
      </c>
      <c r="G48" s="48"/>
      <c r="H48" s="46">
        <f t="shared" si="4"/>
        <v>36.623807821574687</v>
      </c>
      <c r="I48" s="46">
        <f t="shared" si="5"/>
        <v>36.623807821574687</v>
      </c>
    </row>
    <row r="49" spans="1:9" s="33" customFormat="1" ht="12.75">
      <c r="A49" s="43"/>
      <c r="B49" s="43" t="s">
        <v>52</v>
      </c>
      <c r="C49" s="44">
        <v>38068028.670000002</v>
      </c>
      <c r="D49" s="44">
        <v>46148125.590000004</v>
      </c>
      <c r="E49" s="44">
        <v>46148125.590000004</v>
      </c>
      <c r="F49" s="44">
        <v>46148125.590000004</v>
      </c>
      <c r="G49" s="48"/>
      <c r="H49" s="46">
        <f t="shared" si="4"/>
        <v>100</v>
      </c>
      <c r="I49" s="46">
        <f t="shared" si="5"/>
        <v>100</v>
      </c>
    </row>
    <row r="50" spans="1:9" s="33" customFormat="1" ht="12.75">
      <c r="A50" s="43"/>
      <c r="B50" s="43" t="s">
        <v>53</v>
      </c>
      <c r="C50" s="44">
        <v>129626855.51999992</v>
      </c>
      <c r="D50" s="44">
        <v>87085183.713435993</v>
      </c>
      <c r="E50" s="44">
        <v>87085183.713435993</v>
      </c>
      <c r="F50" s="44">
        <v>86277890.23972179</v>
      </c>
      <c r="G50" s="48"/>
      <c r="H50" s="46">
        <f t="shared" si="4"/>
        <v>99.072984129687669</v>
      </c>
      <c r="I50" s="46">
        <f t="shared" si="5"/>
        <v>99.072984129687669</v>
      </c>
    </row>
    <row r="51" spans="1:9" s="33" customFormat="1" ht="12.75">
      <c r="A51" s="43"/>
      <c r="B51" s="43" t="s">
        <v>54</v>
      </c>
      <c r="C51" s="44">
        <v>240587926.00000006</v>
      </c>
      <c r="D51" s="44">
        <v>316885996.20575023</v>
      </c>
      <c r="E51" s="44">
        <v>316885996.20575023</v>
      </c>
      <c r="F51" s="44">
        <v>300916923.85032767</v>
      </c>
      <c r="G51" s="48"/>
      <c r="H51" s="46">
        <f t="shared" si="4"/>
        <v>94.96062541525059</v>
      </c>
      <c r="I51" s="46">
        <f t="shared" si="5"/>
        <v>94.96062541525059</v>
      </c>
    </row>
    <row r="52" spans="1:9" s="33" customFormat="1" ht="12.75">
      <c r="A52" s="43"/>
      <c r="B52" s="43" t="s">
        <v>55</v>
      </c>
      <c r="C52" s="44">
        <v>332727032.45999998</v>
      </c>
      <c r="D52" s="44">
        <v>462299245.82799989</v>
      </c>
      <c r="E52" s="44">
        <v>462299245.82799989</v>
      </c>
      <c r="F52" s="44">
        <v>461748537.50899988</v>
      </c>
      <c r="G52" s="48"/>
      <c r="H52" s="46">
        <f t="shared" si="4"/>
        <v>99.880876223794473</v>
      </c>
      <c r="I52" s="46">
        <f t="shared" si="5"/>
        <v>99.880876223794473</v>
      </c>
    </row>
    <row r="53" spans="1:9" s="33" customFormat="1" ht="12.75">
      <c r="A53" s="36" t="s">
        <v>56</v>
      </c>
      <c r="B53" s="36"/>
      <c r="C53" s="55">
        <f t="shared" ref="C53:F53" si="9">C54</f>
        <v>3956976358.3751998</v>
      </c>
      <c r="D53" s="55">
        <f t="shared" si="9"/>
        <v>3956976358.3751998</v>
      </c>
      <c r="E53" s="55">
        <f t="shared" si="9"/>
        <v>3956976358.3751998</v>
      </c>
      <c r="F53" s="55">
        <f t="shared" si="9"/>
        <v>3956976358.3751998</v>
      </c>
      <c r="G53" s="48"/>
      <c r="H53" s="39">
        <f t="shared" si="4"/>
        <v>100</v>
      </c>
      <c r="I53" s="39">
        <f t="shared" si="5"/>
        <v>100</v>
      </c>
    </row>
    <row r="54" spans="1:9" s="33" customFormat="1" ht="12.75">
      <c r="A54" s="43"/>
      <c r="B54" s="43" t="s">
        <v>57</v>
      </c>
      <c r="C54" s="44">
        <v>3956976358.3751998</v>
      </c>
      <c r="D54" s="44">
        <v>3956976358.3751998</v>
      </c>
      <c r="E54" s="44">
        <v>3956976358.3751998</v>
      </c>
      <c r="F54" s="44">
        <v>3956976358.3751998</v>
      </c>
      <c r="G54" s="48"/>
      <c r="H54" s="46">
        <f t="shared" si="4"/>
        <v>100</v>
      </c>
      <c r="I54" s="46">
        <f t="shared" si="5"/>
        <v>100</v>
      </c>
    </row>
    <row r="55" spans="1:9" s="33" customFormat="1" ht="12.75">
      <c r="A55" s="36" t="s">
        <v>58</v>
      </c>
      <c r="B55" s="36"/>
      <c r="C55" s="55">
        <f>SUM(C56:C61)</f>
        <v>40002352360.033752</v>
      </c>
      <c r="D55" s="55">
        <f t="shared" ref="D55:F55" si="10">SUM(D56:D61)</f>
        <v>39223764156.083397</v>
      </c>
      <c r="E55" s="55">
        <f t="shared" si="10"/>
        <v>39223764156.083397</v>
      </c>
      <c r="F55" s="55">
        <f t="shared" si="10"/>
        <v>38987268989.759384</v>
      </c>
      <c r="G55" s="48"/>
      <c r="H55" s="39">
        <f t="shared" si="4"/>
        <v>99.397061522746966</v>
      </c>
      <c r="I55" s="39">
        <f t="shared" si="5"/>
        <v>99.397061522746966</v>
      </c>
    </row>
    <row r="56" spans="1:9" s="33" customFormat="1" ht="12.75">
      <c r="A56" s="43"/>
      <c r="B56" s="43" t="s">
        <v>59</v>
      </c>
      <c r="C56" s="44">
        <v>120646703.8352956</v>
      </c>
      <c r="D56" s="44">
        <v>114506787.33072409</v>
      </c>
      <c r="E56" s="44">
        <v>114506787.33072409</v>
      </c>
      <c r="F56" s="44">
        <v>104957247.33072409</v>
      </c>
      <c r="G56" s="48"/>
      <c r="H56" s="46">
        <f t="shared" si="4"/>
        <v>91.660284754633309</v>
      </c>
      <c r="I56" s="46">
        <f t="shared" si="5"/>
        <v>91.660284754633309</v>
      </c>
    </row>
    <row r="57" spans="1:9" s="33" customFormat="1" ht="12.75">
      <c r="A57" s="43"/>
      <c r="B57" s="43" t="s">
        <v>60</v>
      </c>
      <c r="C57" s="44">
        <v>15788640</v>
      </c>
      <c r="D57" s="44">
        <v>125874.317432472</v>
      </c>
      <c r="E57" s="44">
        <v>125874.317432472</v>
      </c>
      <c r="F57" s="44">
        <v>0</v>
      </c>
      <c r="G57" s="48"/>
      <c r="H57" s="46">
        <f t="shared" si="4"/>
        <v>0</v>
      </c>
      <c r="I57" s="46">
        <f t="shared" si="5"/>
        <v>0</v>
      </c>
    </row>
    <row r="58" spans="1:9" s="33" customFormat="1" ht="12.75">
      <c r="A58" s="43"/>
      <c r="B58" s="43" t="s">
        <v>61</v>
      </c>
      <c r="C58" s="44">
        <v>115028795.94924584</v>
      </c>
      <c r="D58" s="44">
        <v>115028795.94924584</v>
      </c>
      <c r="E58" s="44">
        <v>115028795.94924584</v>
      </c>
      <c r="F58" s="44">
        <v>96720135.919674307</v>
      </c>
      <c r="G58" s="48"/>
      <c r="H58" s="46">
        <f t="shared" si="4"/>
        <v>84.083411567960894</v>
      </c>
      <c r="I58" s="46">
        <f t="shared" si="5"/>
        <v>84.083411567960894</v>
      </c>
    </row>
    <row r="59" spans="1:9" s="33" customFormat="1" ht="12.75">
      <c r="A59" s="43"/>
      <c r="B59" s="43" t="s">
        <v>35</v>
      </c>
      <c r="C59" s="44">
        <v>5489730381.4530001</v>
      </c>
      <c r="D59" s="44">
        <v>74762484.240240008</v>
      </c>
      <c r="E59" s="44">
        <v>74762484.240240008</v>
      </c>
      <c r="F59" s="44">
        <v>74762484.240240008</v>
      </c>
      <c r="G59" s="48"/>
      <c r="H59" s="46">
        <f t="shared" si="4"/>
        <v>100</v>
      </c>
      <c r="I59" s="46">
        <f t="shared" si="5"/>
        <v>100</v>
      </c>
    </row>
    <row r="60" spans="1:9" s="33" customFormat="1" ht="25.5">
      <c r="A60" s="43"/>
      <c r="B60" s="56" t="s">
        <v>85</v>
      </c>
      <c r="C60" s="44">
        <v>139630096.94200003</v>
      </c>
      <c r="D60" s="44">
        <v>143649125.0528</v>
      </c>
      <c r="E60" s="44">
        <v>143649125.0528</v>
      </c>
      <c r="F60" s="44">
        <v>141723435.75787002</v>
      </c>
      <c r="G60" s="48"/>
      <c r="H60" s="46">
        <f t="shared" si="4"/>
        <v>98.659449339338352</v>
      </c>
      <c r="I60" s="46">
        <f t="shared" si="5"/>
        <v>98.659449339338352</v>
      </c>
    </row>
    <row r="61" spans="1:9" s="33" customFormat="1" ht="12.75">
      <c r="A61" s="43"/>
      <c r="B61" s="43" t="s">
        <v>62</v>
      </c>
      <c r="C61" s="44">
        <v>34121527741.85421</v>
      </c>
      <c r="D61" s="44">
        <v>38775691089.192955</v>
      </c>
      <c r="E61" s="44">
        <v>38775691089.192955</v>
      </c>
      <c r="F61" s="44">
        <v>38569105686.51088</v>
      </c>
      <c r="G61" s="48"/>
      <c r="H61" s="46">
        <f t="shared" si="4"/>
        <v>99.467229604736431</v>
      </c>
      <c r="I61" s="46">
        <f t="shared" si="5"/>
        <v>99.467229604736431</v>
      </c>
    </row>
    <row r="62" spans="1:9" s="33" customFormat="1" ht="12.75">
      <c r="A62" s="36" t="s">
        <v>63</v>
      </c>
      <c r="B62" s="36"/>
      <c r="C62" s="55">
        <f>SUM(C63:C63)</f>
        <v>467197052.25</v>
      </c>
      <c r="D62" s="55">
        <f>SUM(D63:D63)</f>
        <v>463267583.21250004</v>
      </c>
      <c r="E62" s="55">
        <f>SUM(E63:E63)</f>
        <v>463267583.21250004</v>
      </c>
      <c r="F62" s="55">
        <f>SUM(F63:F63)</f>
        <v>462057884.67500001</v>
      </c>
      <c r="G62" s="48"/>
      <c r="H62" s="39">
        <f t="shared" si="4"/>
        <v>99.738876929589708</v>
      </c>
      <c r="I62" s="39">
        <f t="shared" si="5"/>
        <v>99.738876929589708</v>
      </c>
    </row>
    <row r="63" spans="1:9" s="33" customFormat="1" ht="12.75">
      <c r="A63" s="43"/>
      <c r="B63" s="43" t="s">
        <v>64</v>
      </c>
      <c r="C63" s="44">
        <v>467197052.25</v>
      </c>
      <c r="D63" s="44">
        <v>463267583.21250004</v>
      </c>
      <c r="E63" s="44">
        <v>463267583.21250004</v>
      </c>
      <c r="F63" s="44">
        <v>462057884.67500001</v>
      </c>
      <c r="G63" s="48"/>
      <c r="H63" s="46">
        <f t="shared" si="4"/>
        <v>99.738876929589708</v>
      </c>
      <c r="I63" s="46">
        <f t="shared" si="5"/>
        <v>99.738876929589708</v>
      </c>
    </row>
    <row r="64" spans="1:9" s="33" customFormat="1" ht="12.75">
      <c r="A64" s="36" t="s">
        <v>65</v>
      </c>
      <c r="B64" s="36"/>
      <c r="C64" s="55">
        <f t="shared" ref="C64" si="11">SUM(C65:C66)</f>
        <v>10097477622.043293</v>
      </c>
      <c r="D64" s="55">
        <f t="shared" ref="D64:F64" si="12">SUM(D65:D66)</f>
        <v>10097477622.043293</v>
      </c>
      <c r="E64" s="55">
        <f t="shared" si="12"/>
        <v>10097477622.043293</v>
      </c>
      <c r="F64" s="55">
        <f t="shared" si="12"/>
        <v>10097477622.043293</v>
      </c>
      <c r="G64" s="48"/>
      <c r="H64" s="39">
        <f t="shared" si="4"/>
        <v>100</v>
      </c>
      <c r="I64" s="39">
        <f t="shared" si="5"/>
        <v>100</v>
      </c>
    </row>
    <row r="65" spans="1:9" s="33" customFormat="1" ht="12.75">
      <c r="A65" s="43"/>
      <c r="B65" s="43" t="s">
        <v>66</v>
      </c>
      <c r="C65" s="44">
        <v>7367558808.5461388</v>
      </c>
      <c r="D65" s="44">
        <v>7367558808.5461388</v>
      </c>
      <c r="E65" s="44">
        <v>7367558808.5461388</v>
      </c>
      <c r="F65" s="44">
        <v>7367558808.5461388</v>
      </c>
      <c r="G65" s="48"/>
      <c r="H65" s="46">
        <f t="shared" si="4"/>
        <v>100</v>
      </c>
      <c r="I65" s="46">
        <f t="shared" si="5"/>
        <v>100</v>
      </c>
    </row>
    <row r="66" spans="1:9" s="33" customFormat="1" ht="12.75">
      <c r="A66" s="43"/>
      <c r="B66" s="43" t="s">
        <v>67</v>
      </c>
      <c r="C66" s="44">
        <v>2729918813.4971547</v>
      </c>
      <c r="D66" s="44">
        <v>2729918813.4971547</v>
      </c>
      <c r="E66" s="44">
        <v>2729918813.4971547</v>
      </c>
      <c r="F66" s="44">
        <v>2729918813.4971547</v>
      </c>
      <c r="G66" s="48"/>
      <c r="H66" s="46">
        <f t="shared" si="4"/>
        <v>100</v>
      </c>
      <c r="I66" s="46">
        <f t="shared" si="5"/>
        <v>100</v>
      </c>
    </row>
    <row r="67" spans="1:9" s="33" customFormat="1" ht="12.75">
      <c r="A67" s="36" t="s">
        <v>68</v>
      </c>
      <c r="B67" s="36"/>
      <c r="C67" s="55">
        <f t="shared" ref="C67:F67" si="13">SUM(C68:C68)</f>
        <v>24312532</v>
      </c>
      <c r="D67" s="55">
        <f t="shared" si="13"/>
        <v>25110336.119999997</v>
      </c>
      <c r="E67" s="55">
        <f t="shared" si="13"/>
        <v>25110336.119999997</v>
      </c>
      <c r="F67" s="55">
        <f t="shared" si="13"/>
        <v>24160004.679999996</v>
      </c>
      <c r="G67" s="48"/>
      <c r="H67" s="39">
        <f t="shared" si="4"/>
        <v>96.215377462657386</v>
      </c>
      <c r="I67" s="39">
        <f t="shared" si="5"/>
        <v>96.215377462657386</v>
      </c>
    </row>
    <row r="68" spans="1:9" s="33" customFormat="1" ht="38.25">
      <c r="A68" s="43"/>
      <c r="B68" s="50" t="s">
        <v>69</v>
      </c>
      <c r="C68" s="44">
        <v>24312532</v>
      </c>
      <c r="D68" s="44">
        <v>25110336.119999997</v>
      </c>
      <c r="E68" s="44">
        <v>25110336.119999997</v>
      </c>
      <c r="F68" s="44">
        <v>24160004.679999996</v>
      </c>
      <c r="G68" s="48"/>
      <c r="H68" s="46">
        <f t="shared" si="4"/>
        <v>96.215377462657386</v>
      </c>
      <c r="I68" s="46">
        <f t="shared" si="5"/>
        <v>96.215377462657386</v>
      </c>
    </row>
    <row r="69" spans="1:9" s="33" customFormat="1" ht="12.75">
      <c r="A69" s="36" t="s">
        <v>70</v>
      </c>
      <c r="B69" s="54"/>
      <c r="C69" s="55">
        <f t="shared" ref="C69:F69" si="14">+C70</f>
        <v>33564925</v>
      </c>
      <c r="D69" s="55">
        <f t="shared" si="14"/>
        <v>33564925</v>
      </c>
      <c r="E69" s="55">
        <f t="shared" si="14"/>
        <v>33564925</v>
      </c>
      <c r="F69" s="55">
        <f t="shared" si="14"/>
        <v>30643504.93</v>
      </c>
      <c r="G69" s="48"/>
      <c r="H69" s="39">
        <f t="shared" si="4"/>
        <v>91.296211536298671</v>
      </c>
      <c r="I69" s="39">
        <f t="shared" si="5"/>
        <v>91.296211536298671</v>
      </c>
    </row>
    <row r="70" spans="1:9" s="33" customFormat="1" ht="12.75">
      <c r="A70" s="49"/>
      <c r="B70" s="50" t="s">
        <v>71</v>
      </c>
      <c r="C70" s="44">
        <v>33564925</v>
      </c>
      <c r="D70" s="44">
        <v>33564925</v>
      </c>
      <c r="E70" s="44">
        <v>33564925</v>
      </c>
      <c r="F70" s="44">
        <v>30643504.93</v>
      </c>
      <c r="G70" s="48"/>
      <c r="H70" s="46">
        <f t="shared" si="4"/>
        <v>91.296211536298671</v>
      </c>
      <c r="I70" s="46">
        <f t="shared" si="5"/>
        <v>91.296211536298671</v>
      </c>
    </row>
    <row r="71" spans="1:9" s="33" customFormat="1" ht="12.75">
      <c r="A71" s="36" t="s">
        <v>72</v>
      </c>
      <c r="B71" s="54"/>
      <c r="C71" s="55">
        <f t="shared" ref="C71" si="15">SUM(C72:C78)</f>
        <v>6000574613</v>
      </c>
      <c r="D71" s="55">
        <f t="shared" ref="D71:F71" si="16">SUM(D72:D78)</f>
        <v>5550301154.1300001</v>
      </c>
      <c r="E71" s="55">
        <f t="shared" si="16"/>
        <v>5550301154.1300001</v>
      </c>
      <c r="F71" s="55">
        <f t="shared" si="16"/>
        <v>5397362829.8300009</v>
      </c>
      <c r="G71" s="48"/>
      <c r="H71" s="39">
        <f t="shared" si="4"/>
        <v>97.244504035854035</v>
      </c>
      <c r="I71" s="39">
        <f t="shared" si="5"/>
        <v>97.244504035854035</v>
      </c>
    </row>
    <row r="72" spans="1:9" s="33" customFormat="1" ht="12.75">
      <c r="A72" s="49"/>
      <c r="B72" s="50" t="s">
        <v>73</v>
      </c>
      <c r="C72" s="44">
        <v>176147112</v>
      </c>
      <c r="D72" s="44">
        <v>168403131.18999994</v>
      </c>
      <c r="E72" s="44">
        <v>168403131.18999994</v>
      </c>
      <c r="F72" s="44">
        <v>150266251.82999995</v>
      </c>
      <c r="G72" s="48"/>
      <c r="H72" s="46">
        <f t="shared" si="4"/>
        <v>89.230081868527051</v>
      </c>
      <c r="I72" s="46">
        <f t="shared" si="5"/>
        <v>89.230081868527051</v>
      </c>
    </row>
    <row r="73" spans="1:9" s="33" customFormat="1" ht="12.75">
      <c r="A73" s="49"/>
      <c r="B73" s="50" t="s">
        <v>74</v>
      </c>
      <c r="C73" s="44">
        <v>10045513</v>
      </c>
      <c r="D73" s="44">
        <v>14003635.380000001</v>
      </c>
      <c r="E73" s="44">
        <v>14003635.380000001</v>
      </c>
      <c r="F73" s="44">
        <v>13374535.890000001</v>
      </c>
      <c r="G73" s="48"/>
      <c r="H73" s="46">
        <f t="shared" si="4"/>
        <v>95.507598756116707</v>
      </c>
      <c r="I73" s="46">
        <f t="shared" si="5"/>
        <v>95.507598756116707</v>
      </c>
    </row>
    <row r="74" spans="1:9" s="33" customFormat="1" ht="25.5">
      <c r="A74" s="49"/>
      <c r="B74" s="50" t="s">
        <v>75</v>
      </c>
      <c r="C74" s="44">
        <v>991554321</v>
      </c>
      <c r="D74" s="44">
        <v>1095646407.52</v>
      </c>
      <c r="E74" s="44">
        <v>1095646407.52</v>
      </c>
      <c r="F74" s="44">
        <v>1055569316.7000006</v>
      </c>
      <c r="G74" s="48"/>
      <c r="H74" s="46">
        <f t="shared" si="4"/>
        <v>96.342151031123819</v>
      </c>
      <c r="I74" s="46">
        <f t="shared" si="5"/>
        <v>96.342151031123819</v>
      </c>
    </row>
    <row r="75" spans="1:9" s="33" customFormat="1" ht="12.75">
      <c r="A75" s="49"/>
      <c r="B75" s="50" t="s">
        <v>76</v>
      </c>
      <c r="C75" s="44">
        <v>1343078576</v>
      </c>
      <c r="D75" s="44">
        <v>1248935158.0899999</v>
      </c>
      <c r="E75" s="44">
        <v>1248935158.0899999</v>
      </c>
      <c r="F75" s="44">
        <v>1232003944.2</v>
      </c>
      <c r="G75" s="48"/>
      <c r="H75" s="46">
        <f t="shared" si="4"/>
        <v>98.644348044786184</v>
      </c>
      <c r="I75" s="46">
        <f t="shared" si="5"/>
        <v>98.644348044786184</v>
      </c>
    </row>
    <row r="76" spans="1:9" s="33" customFormat="1" ht="12.75">
      <c r="A76" s="49"/>
      <c r="B76" s="50" t="s">
        <v>77</v>
      </c>
      <c r="C76" s="44">
        <v>2362117433</v>
      </c>
      <c r="D76" s="44">
        <v>2005853470.1499999</v>
      </c>
      <c r="E76" s="44">
        <v>2005853470.1499999</v>
      </c>
      <c r="F76" s="44">
        <v>1946787364.47</v>
      </c>
      <c r="G76" s="48"/>
      <c r="H76" s="46">
        <f t="shared" ref="H76:H80" si="17">IFERROR(+F76/D76*100,"n.a")</f>
        <v>97.055313034626465</v>
      </c>
      <c r="I76" s="46">
        <f t="shared" ref="I76:I80" si="18">IFERROR(+F76/E76*100,"n.a.")</f>
        <v>97.055313034626465</v>
      </c>
    </row>
    <row r="77" spans="1:9" s="33" customFormat="1" ht="25.5">
      <c r="A77" s="49"/>
      <c r="B77" s="50" t="s">
        <v>78</v>
      </c>
      <c r="C77" s="44">
        <v>806942011</v>
      </c>
      <c r="D77" s="44">
        <v>805122588.61000013</v>
      </c>
      <c r="E77" s="44">
        <v>805122588.61000013</v>
      </c>
      <c r="F77" s="44">
        <v>794987925.71000004</v>
      </c>
      <c r="G77" s="48"/>
      <c r="H77" s="46">
        <f t="shared" si="17"/>
        <v>98.741227355514013</v>
      </c>
      <c r="I77" s="46">
        <f t="shared" si="18"/>
        <v>98.741227355514013</v>
      </c>
    </row>
    <row r="78" spans="1:9" s="33" customFormat="1" ht="12.75">
      <c r="A78" s="49"/>
      <c r="B78" s="50" t="s">
        <v>79</v>
      </c>
      <c r="C78" s="44">
        <v>310689647</v>
      </c>
      <c r="D78" s="44">
        <v>212336763.19</v>
      </c>
      <c r="E78" s="44">
        <v>212336763.19</v>
      </c>
      <c r="F78" s="44">
        <v>204373491.03</v>
      </c>
      <c r="G78" s="48"/>
      <c r="H78" s="46">
        <f t="shared" si="17"/>
        <v>96.24969692465622</v>
      </c>
      <c r="I78" s="46">
        <f t="shared" si="18"/>
        <v>96.24969692465622</v>
      </c>
    </row>
    <row r="79" spans="1:9" s="33" customFormat="1" ht="12.75">
      <c r="A79" s="36" t="s">
        <v>80</v>
      </c>
      <c r="B79" s="54"/>
      <c r="C79" s="55">
        <f>+C80</f>
        <v>66564987</v>
      </c>
      <c r="D79" s="55">
        <f t="shared" ref="D79:F79" si="19">+D80</f>
        <v>63587927.719999999</v>
      </c>
      <c r="E79" s="55">
        <f t="shared" si="19"/>
        <v>63587927.719999999</v>
      </c>
      <c r="F79" s="55">
        <f t="shared" si="19"/>
        <v>60196803.790000007</v>
      </c>
      <c r="G79" s="48"/>
      <c r="H79" s="39">
        <f t="shared" si="17"/>
        <v>94.667031854014326</v>
      </c>
      <c r="I79" s="39">
        <f t="shared" si="18"/>
        <v>94.667031854014326</v>
      </c>
    </row>
    <row r="80" spans="1:9" s="33" customFormat="1" ht="12.75">
      <c r="A80" s="49"/>
      <c r="B80" s="50" t="s">
        <v>81</v>
      </c>
      <c r="C80" s="44">
        <v>66564987</v>
      </c>
      <c r="D80" s="44">
        <v>63587927.719999999</v>
      </c>
      <c r="E80" s="44">
        <v>63587927.719999999</v>
      </c>
      <c r="F80" s="44">
        <v>60196803.790000007</v>
      </c>
      <c r="G80" s="48"/>
      <c r="H80" s="46">
        <f t="shared" si="17"/>
        <v>94.667031854014326</v>
      </c>
      <c r="I80" s="46">
        <f t="shared" si="18"/>
        <v>94.667031854014326</v>
      </c>
    </row>
    <row r="81" spans="1:9" s="5" customFormat="1" ht="6" customHeight="1" thickBot="1">
      <c r="A81" s="25"/>
      <c r="B81" s="29"/>
      <c r="C81" s="30"/>
      <c r="D81" s="30"/>
      <c r="E81" s="30"/>
      <c r="F81" s="30"/>
      <c r="G81" s="31"/>
      <c r="H81" s="26"/>
      <c r="I81" s="26"/>
    </row>
    <row r="82" spans="1:9" s="162" customFormat="1" ht="10.5" customHeight="1">
      <c r="A82" s="167" t="s">
        <v>13</v>
      </c>
      <c r="B82" s="167"/>
      <c r="C82" s="167"/>
      <c r="D82" s="167"/>
      <c r="E82" s="167"/>
      <c r="F82" s="167"/>
      <c r="G82" s="167"/>
      <c r="H82" s="167"/>
      <c r="I82" s="167"/>
    </row>
    <row r="83" spans="1:9" s="162" customFormat="1" ht="10.5" customHeight="1">
      <c r="A83" s="167" t="s">
        <v>12</v>
      </c>
      <c r="B83" s="167"/>
      <c r="C83" s="167"/>
      <c r="D83" s="167"/>
      <c r="E83" s="167"/>
      <c r="F83" s="167"/>
      <c r="G83" s="167"/>
      <c r="H83" s="167"/>
      <c r="I83" s="167"/>
    </row>
    <row r="84" spans="1:9" s="162" customFormat="1" ht="10.5" customHeight="1">
      <c r="A84" s="167" t="s">
        <v>596</v>
      </c>
      <c r="B84" s="167"/>
      <c r="C84" s="167"/>
      <c r="D84" s="167"/>
      <c r="E84" s="167"/>
      <c r="F84" s="167"/>
      <c r="G84" s="167"/>
      <c r="H84" s="167"/>
      <c r="I84" s="167"/>
    </row>
    <row r="85" spans="1:9" s="162" customFormat="1" ht="10.5" customHeight="1">
      <c r="A85" s="167" t="s">
        <v>11</v>
      </c>
      <c r="B85" s="167"/>
      <c r="C85" s="167"/>
      <c r="D85" s="167"/>
      <c r="E85" s="167"/>
      <c r="F85" s="167"/>
      <c r="G85" s="167"/>
      <c r="H85" s="167"/>
      <c r="I85" s="167"/>
    </row>
    <row r="86" spans="1:9" s="16" customFormat="1">
      <c r="B86" s="163"/>
    </row>
  </sheetData>
  <mergeCells count="13">
    <mergeCell ref="A82:I82"/>
    <mergeCell ref="A84:I84"/>
    <mergeCell ref="A83:I83"/>
    <mergeCell ref="A85:I85"/>
    <mergeCell ref="A1:C1"/>
    <mergeCell ref="C6:C7"/>
    <mergeCell ref="A3:I3"/>
    <mergeCell ref="A5:A8"/>
    <mergeCell ref="B5:B8"/>
    <mergeCell ref="E5:F5"/>
    <mergeCell ref="H5:I6"/>
    <mergeCell ref="D6:D7"/>
    <mergeCell ref="E6:E7"/>
  </mergeCells>
  <pageMargins left="0" right="0" top="0" bottom="0.39370078740157483" header="0.31496062992125984" footer="0.31496062992125984"/>
  <pageSetup scale="60" fitToHeight="1000" orientation="landscape" r:id="rId1"/>
  <headerFooter>
    <oddFooter>&amp;R&amp;P/&amp;N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11"/>
  <sheetViews>
    <sheetView showGridLines="0" zoomScale="120" zoomScaleNormal="120" workbookViewId="0">
      <selection sqref="A1:C1"/>
    </sheetView>
  </sheetViews>
  <sheetFormatPr baseColWidth="10" defaultRowHeight="15"/>
  <cols>
    <col min="1" max="1" width="6.42578125" style="3" customWidth="1"/>
    <col min="2" max="2" width="56" style="28" customWidth="1"/>
    <col min="3" max="6" width="18.7109375" style="3" customWidth="1"/>
    <col min="7" max="7" width="1.7109375" style="16" customWidth="1"/>
    <col min="8" max="9" width="16.7109375" style="3" customWidth="1"/>
    <col min="10" max="10" width="18.7109375" style="3" customWidth="1"/>
    <col min="11" max="16384" width="11.42578125" style="3"/>
  </cols>
  <sheetData>
    <row r="1" spans="1:9" s="1" customFormat="1" ht="53.25" customHeight="1">
      <c r="A1" s="168" t="s">
        <v>14</v>
      </c>
      <c r="B1" s="168"/>
      <c r="C1" s="168"/>
      <c r="D1" s="21" t="s">
        <v>86</v>
      </c>
      <c r="G1" s="19"/>
      <c r="H1" s="20"/>
    </row>
    <row r="2" spans="1:9" s="2" customFormat="1" ht="13.15" customHeight="1">
      <c r="B2" s="24"/>
      <c r="C2" s="6"/>
      <c r="D2" s="6"/>
      <c r="E2" s="6"/>
      <c r="F2" s="6"/>
      <c r="G2" s="5"/>
    </row>
    <row r="3" spans="1:9" ht="60" customHeight="1" thickBot="1">
      <c r="A3" s="170" t="s">
        <v>477</v>
      </c>
      <c r="B3" s="170"/>
      <c r="C3" s="170"/>
      <c r="D3" s="170"/>
      <c r="E3" s="170"/>
      <c r="F3" s="170"/>
      <c r="G3" s="170"/>
      <c r="H3" s="170"/>
      <c r="I3" s="170"/>
    </row>
    <row r="4" spans="1:9" ht="5.25" customHeight="1">
      <c r="A4" s="7"/>
      <c r="B4" s="7"/>
      <c r="C4" s="7"/>
      <c r="D4" s="7"/>
      <c r="E4" s="7"/>
      <c r="F4" s="7"/>
      <c r="G4" s="7"/>
      <c r="H4" s="7"/>
      <c r="I4" s="7"/>
    </row>
    <row r="5" spans="1:9" s="35" customFormat="1" ht="14.25" customHeight="1">
      <c r="A5" s="187" t="s">
        <v>0</v>
      </c>
      <c r="B5" s="169" t="s">
        <v>358</v>
      </c>
      <c r="C5" s="32"/>
      <c r="D5" s="59"/>
      <c r="E5" s="172" t="s">
        <v>1</v>
      </c>
      <c r="F5" s="172"/>
      <c r="G5" s="59"/>
      <c r="H5" s="171" t="s">
        <v>2</v>
      </c>
      <c r="I5" s="171"/>
    </row>
    <row r="6" spans="1:9" s="35" customFormat="1" ht="14.25" customHeight="1">
      <c r="A6" s="187"/>
      <c r="B6" s="169"/>
      <c r="C6" s="169" t="s">
        <v>3</v>
      </c>
      <c r="D6" s="169" t="s">
        <v>15</v>
      </c>
      <c r="E6" s="169" t="s">
        <v>16</v>
      </c>
      <c r="F6" s="60" t="s">
        <v>18</v>
      </c>
      <c r="G6" s="58"/>
      <c r="H6" s="173"/>
      <c r="I6" s="173"/>
    </row>
    <row r="7" spans="1:9" s="35" customFormat="1" ht="24.75" customHeight="1">
      <c r="A7" s="187"/>
      <c r="B7" s="169"/>
      <c r="C7" s="169"/>
      <c r="D7" s="169"/>
      <c r="E7" s="169"/>
      <c r="F7" s="59" t="s">
        <v>87</v>
      </c>
      <c r="G7" s="59"/>
      <c r="H7" s="58" t="s">
        <v>15</v>
      </c>
      <c r="I7" s="58" t="s">
        <v>4</v>
      </c>
    </row>
    <row r="8" spans="1:9" s="35" customFormat="1" ht="14.25" customHeight="1">
      <c r="A8" s="187"/>
      <c r="B8" s="169"/>
      <c r="C8" s="58" t="s">
        <v>5</v>
      </c>
      <c r="D8" s="58" t="s">
        <v>6</v>
      </c>
      <c r="E8" s="58" t="s">
        <v>7</v>
      </c>
      <c r="F8" s="59" t="s">
        <v>8</v>
      </c>
      <c r="G8" s="59"/>
      <c r="H8" s="59" t="s">
        <v>9</v>
      </c>
      <c r="I8" s="59" t="s">
        <v>10</v>
      </c>
    </row>
    <row r="9" spans="1:9" ht="5.25" customHeight="1" thickBot="1">
      <c r="A9" s="8"/>
      <c r="B9" s="22"/>
      <c r="C9" s="9"/>
      <c r="D9" s="9"/>
      <c r="E9" s="9"/>
      <c r="F9" s="10"/>
      <c r="G9" s="10"/>
      <c r="H9" s="10"/>
      <c r="I9" s="10"/>
    </row>
    <row r="10" spans="1:9" ht="5.25" customHeight="1" thickBot="1">
      <c r="A10" s="11"/>
      <c r="B10" s="23"/>
      <c r="C10" s="12"/>
      <c r="D10" s="12"/>
      <c r="E10" s="12"/>
      <c r="F10" s="13"/>
      <c r="G10" s="13"/>
      <c r="H10" s="13"/>
      <c r="I10" s="13"/>
    </row>
    <row r="11" spans="1:9" s="33" customFormat="1" ht="12.75">
      <c r="A11" s="188" t="s">
        <v>17</v>
      </c>
      <c r="B11" s="188"/>
      <c r="C11" s="55">
        <f>C12+C25+C27+C32+C34+C58+C62+C65+C69+C71+C74+C82+C92+C94+C86</f>
        <v>172299937829.31531</v>
      </c>
      <c r="D11" s="55">
        <f>D12+D25+D27+D32+D34+D58+D62+D65+D69+D71+D74+D82+D92+D94+D86</f>
        <v>171812295459.90237</v>
      </c>
      <c r="E11" s="55">
        <f>E12+E25+E27+E32+E34+E58+E62+E65+E69+E71+E74+E82+E92+E94+E86</f>
        <v>169567787297.20236</v>
      </c>
      <c r="F11" s="55">
        <f>F12+F25+F27+F32+F34+F58+F62+F65+F69+F71+F74+F82+F92+F94+F86</f>
        <v>167427357420.73349</v>
      </c>
      <c r="G11" s="38"/>
      <c r="H11" s="39">
        <f t="shared" ref="H11" si="0">IFERROR(+F11/D11*100,"n.a")</f>
        <v>97.447832224445051</v>
      </c>
      <c r="I11" s="39">
        <f t="shared" ref="I11" si="1">IFERROR(+F11/E11*100,"n.a.")</f>
        <v>98.73771433207574</v>
      </c>
    </row>
    <row r="12" spans="1:9" s="33" customFormat="1" ht="12.75">
      <c r="A12" s="151" t="s">
        <v>476</v>
      </c>
      <c r="B12" s="123" t="s">
        <v>475</v>
      </c>
      <c r="C12" s="55">
        <f>SUM(C13:C24)</f>
        <v>33152355045</v>
      </c>
      <c r="D12" s="55">
        <f>SUM(D13:D24)</f>
        <v>19965135845.659996</v>
      </c>
      <c r="E12" s="55">
        <f>SUM(E13:E24)</f>
        <v>19965135845.659996</v>
      </c>
      <c r="F12" s="55">
        <f>SUM(F13:F24)</f>
        <v>19916016236.439995</v>
      </c>
      <c r="G12" s="38"/>
      <c r="H12" s="39">
        <f t="shared" ref="H12:H75" si="2">IFERROR(+F12/D12*100,"n.a")</f>
        <v>99.753973077870754</v>
      </c>
      <c r="I12" s="39">
        <f t="shared" ref="I12:I75" si="3">IFERROR(+F12/E12*100,"n.a.")</f>
        <v>99.753973077870754</v>
      </c>
    </row>
    <row r="13" spans="1:9" s="33" customFormat="1" ht="12.75">
      <c r="A13" s="152"/>
      <c r="B13" s="44" t="s">
        <v>74</v>
      </c>
      <c r="C13" s="44">
        <v>59366409</v>
      </c>
      <c r="D13" s="44">
        <v>24537119.499999996</v>
      </c>
      <c r="E13" s="44">
        <v>24537119.499999996</v>
      </c>
      <c r="F13" s="44">
        <v>24517662.499999996</v>
      </c>
      <c r="G13" s="44" t="s">
        <v>466</v>
      </c>
      <c r="H13" s="46">
        <f t="shared" si="2"/>
        <v>99.920703813664844</v>
      </c>
      <c r="I13" s="46">
        <f t="shared" si="3"/>
        <v>99.920703813664844</v>
      </c>
    </row>
    <row r="14" spans="1:9" s="33" customFormat="1" ht="12.75">
      <c r="A14" s="153"/>
      <c r="B14" s="44" t="s">
        <v>243</v>
      </c>
      <c r="C14" s="44">
        <v>445354760</v>
      </c>
      <c r="D14" s="44">
        <v>274208679.62999994</v>
      </c>
      <c r="E14" s="44">
        <v>274208679.62999994</v>
      </c>
      <c r="F14" s="44">
        <v>273929435.16999996</v>
      </c>
      <c r="G14" s="44" t="s">
        <v>466</v>
      </c>
      <c r="H14" s="46">
        <f t="shared" si="2"/>
        <v>99.898163522621971</v>
      </c>
      <c r="I14" s="46">
        <f t="shared" si="3"/>
        <v>99.898163522621971</v>
      </c>
    </row>
    <row r="15" spans="1:9" s="33" customFormat="1" ht="12.75">
      <c r="A15" s="152"/>
      <c r="B15" s="44" t="s">
        <v>20</v>
      </c>
      <c r="C15" s="44">
        <v>42974300</v>
      </c>
      <c r="D15" s="44">
        <v>43832559.060000002</v>
      </c>
      <c r="E15" s="44">
        <v>43832559.060000002</v>
      </c>
      <c r="F15" s="44">
        <v>38358811.629999995</v>
      </c>
      <c r="G15" s="44" t="s">
        <v>466</v>
      </c>
      <c r="H15" s="46">
        <f t="shared" si="2"/>
        <v>87.51214269167518</v>
      </c>
      <c r="I15" s="46">
        <f t="shared" si="3"/>
        <v>87.51214269167518</v>
      </c>
    </row>
    <row r="16" spans="1:9" s="33" customFormat="1" ht="25.5">
      <c r="A16" s="152"/>
      <c r="B16" s="44" t="s">
        <v>438</v>
      </c>
      <c r="C16" s="44">
        <v>47444903</v>
      </c>
      <c r="D16" s="44">
        <v>36256977.460000001</v>
      </c>
      <c r="E16" s="44">
        <v>36256977.460000001</v>
      </c>
      <c r="F16" s="44">
        <v>34760044.740000002</v>
      </c>
      <c r="G16" s="44"/>
      <c r="H16" s="46">
        <f t="shared" si="2"/>
        <v>95.871325121760435</v>
      </c>
      <c r="I16" s="46">
        <f t="shared" si="3"/>
        <v>95.871325121760435</v>
      </c>
    </row>
    <row r="17" spans="1:9" s="33" customFormat="1" ht="25.5">
      <c r="A17" s="152"/>
      <c r="B17" s="44" t="s">
        <v>444</v>
      </c>
      <c r="C17" s="44">
        <v>314911473</v>
      </c>
      <c r="D17" s="44">
        <v>164091679.96999997</v>
      </c>
      <c r="E17" s="44">
        <v>164091679.96999997</v>
      </c>
      <c r="F17" s="44">
        <v>150088938.63999999</v>
      </c>
      <c r="G17" s="44" t="s">
        <v>466</v>
      </c>
      <c r="H17" s="46">
        <f t="shared" si="2"/>
        <v>91.466513516980243</v>
      </c>
      <c r="I17" s="46">
        <f t="shared" si="3"/>
        <v>91.466513516980243</v>
      </c>
    </row>
    <row r="18" spans="1:9" s="33" customFormat="1" ht="12.75">
      <c r="A18" s="152"/>
      <c r="B18" s="44" t="s">
        <v>445</v>
      </c>
      <c r="C18" s="44">
        <v>26048418508</v>
      </c>
      <c r="D18" s="44">
        <v>14931809568.279995</v>
      </c>
      <c r="E18" s="44">
        <v>14931809568.279995</v>
      </c>
      <c r="F18" s="44">
        <v>14930379511.109997</v>
      </c>
      <c r="G18" s="44" t="s">
        <v>466</v>
      </c>
      <c r="H18" s="46">
        <f t="shared" si="2"/>
        <v>99.990422747065864</v>
      </c>
      <c r="I18" s="46">
        <f t="shared" si="3"/>
        <v>99.990422747065864</v>
      </c>
    </row>
    <row r="19" spans="1:9" s="33" customFormat="1" ht="15.75" customHeight="1">
      <c r="A19" s="152"/>
      <c r="B19" s="44" t="s">
        <v>318</v>
      </c>
      <c r="C19" s="44">
        <v>184772385</v>
      </c>
      <c r="D19" s="44">
        <v>114270311.65999998</v>
      </c>
      <c r="E19" s="44">
        <v>114270311.65999998</v>
      </c>
      <c r="F19" s="44">
        <v>104369894.21999997</v>
      </c>
      <c r="G19" s="44" t="s">
        <v>466</v>
      </c>
      <c r="H19" s="46">
        <f t="shared" si="2"/>
        <v>91.335967062505503</v>
      </c>
      <c r="I19" s="46">
        <f t="shared" si="3"/>
        <v>91.335967062505503</v>
      </c>
    </row>
    <row r="20" spans="1:9" s="33" customFormat="1" ht="12.75">
      <c r="A20" s="152"/>
      <c r="B20" s="44" t="s">
        <v>319</v>
      </c>
      <c r="C20" s="44">
        <v>47007244</v>
      </c>
      <c r="D20" s="44">
        <v>44034617.690000005</v>
      </c>
      <c r="E20" s="44">
        <v>44034617.690000005</v>
      </c>
      <c r="F20" s="44">
        <v>43177592.830000006</v>
      </c>
      <c r="G20" s="44" t="s">
        <v>466</v>
      </c>
      <c r="H20" s="46">
        <f t="shared" si="2"/>
        <v>98.053747471969928</v>
      </c>
      <c r="I20" s="46">
        <f t="shared" si="3"/>
        <v>98.053747471969928</v>
      </c>
    </row>
    <row r="21" spans="1:9" s="33" customFormat="1" ht="14.25" customHeight="1">
      <c r="A21" s="152"/>
      <c r="B21" s="44" t="s">
        <v>322</v>
      </c>
      <c r="C21" s="44">
        <v>260483143</v>
      </c>
      <c r="D21" s="44">
        <v>226730878.98999995</v>
      </c>
      <c r="E21" s="44">
        <v>226730878.98999995</v>
      </c>
      <c r="F21" s="44">
        <v>217539556.19999996</v>
      </c>
      <c r="G21" s="44" t="s">
        <v>466</v>
      </c>
      <c r="H21" s="46">
        <f t="shared" si="2"/>
        <v>95.946153064397819</v>
      </c>
      <c r="I21" s="46">
        <f t="shared" si="3"/>
        <v>95.946153064397819</v>
      </c>
    </row>
    <row r="22" spans="1:9" s="33" customFormat="1" ht="25.5">
      <c r="A22" s="152"/>
      <c r="B22" s="44" t="s">
        <v>317</v>
      </c>
      <c r="C22" s="44">
        <v>157605925</v>
      </c>
      <c r="D22" s="44">
        <v>141722534.61000007</v>
      </c>
      <c r="E22" s="44">
        <v>141722534.61000007</v>
      </c>
      <c r="F22" s="44">
        <v>135450431.93000004</v>
      </c>
      <c r="G22" s="44"/>
      <c r="H22" s="46">
        <f t="shared" si="2"/>
        <v>95.574378699012158</v>
      </c>
      <c r="I22" s="46">
        <f t="shared" si="3"/>
        <v>95.574378699012158</v>
      </c>
    </row>
    <row r="23" spans="1:9" s="33" customFormat="1" ht="25.5">
      <c r="A23" s="152"/>
      <c r="B23" s="44" t="s">
        <v>446</v>
      </c>
      <c r="C23" s="44">
        <v>1534891897</v>
      </c>
      <c r="D23" s="44">
        <v>1052955797.48</v>
      </c>
      <c r="E23" s="44">
        <v>1052955797.48</v>
      </c>
      <c r="F23" s="44">
        <v>1052759236.14</v>
      </c>
      <c r="G23" s="44" t="s">
        <v>466</v>
      </c>
      <c r="H23" s="46">
        <f t="shared" si="2"/>
        <v>99.981332422455864</v>
      </c>
      <c r="I23" s="46">
        <f t="shared" si="3"/>
        <v>99.981332422455864</v>
      </c>
    </row>
    <row r="24" spans="1:9" s="33" customFormat="1" ht="12.75">
      <c r="A24" s="152"/>
      <c r="B24" s="44" t="s">
        <v>443</v>
      </c>
      <c r="C24" s="44">
        <v>4009124098</v>
      </c>
      <c r="D24" s="44">
        <v>2910685121.3299999</v>
      </c>
      <c r="E24" s="44">
        <v>2910685121.3299999</v>
      </c>
      <c r="F24" s="44">
        <v>2910685121.3299999</v>
      </c>
      <c r="G24" s="45"/>
      <c r="H24" s="46">
        <f t="shared" si="2"/>
        <v>100</v>
      </c>
      <c r="I24" s="46">
        <f t="shared" si="3"/>
        <v>100</v>
      </c>
    </row>
    <row r="25" spans="1:9" s="33" customFormat="1" ht="12.75">
      <c r="A25" s="154" t="s">
        <v>474</v>
      </c>
      <c r="B25" s="119" t="s">
        <v>473</v>
      </c>
      <c r="C25" s="47">
        <f>C26</f>
        <v>176560353</v>
      </c>
      <c r="D25" s="47">
        <f>D26</f>
        <v>211595687.71999997</v>
      </c>
      <c r="E25" s="47">
        <f>E26</f>
        <v>211595687.71999997</v>
      </c>
      <c r="F25" s="47">
        <f>F26</f>
        <v>175334866.70999998</v>
      </c>
      <c r="G25" s="47"/>
      <c r="H25" s="39">
        <f t="shared" si="2"/>
        <v>82.863156900445361</v>
      </c>
      <c r="I25" s="39">
        <f t="shared" si="3"/>
        <v>82.863156900445361</v>
      </c>
    </row>
    <row r="26" spans="1:9" s="33" customFormat="1" ht="12.75">
      <c r="A26" s="152"/>
      <c r="B26" s="56" t="s">
        <v>472</v>
      </c>
      <c r="C26" s="44">
        <v>176560353</v>
      </c>
      <c r="D26" s="44">
        <v>211595687.71999997</v>
      </c>
      <c r="E26" s="44">
        <v>211595687.71999997</v>
      </c>
      <c r="F26" s="44">
        <v>175334866.70999998</v>
      </c>
      <c r="G26" s="45"/>
      <c r="H26" s="46">
        <f t="shared" si="2"/>
        <v>82.863156900445361</v>
      </c>
      <c r="I26" s="46">
        <f t="shared" si="3"/>
        <v>82.863156900445361</v>
      </c>
    </row>
    <row r="27" spans="1:9" s="33" customFormat="1" ht="12.75">
      <c r="A27" s="154" t="s">
        <v>471</v>
      </c>
      <c r="B27" s="119" t="s">
        <v>470</v>
      </c>
      <c r="C27" s="47">
        <f>SUM(C28:C31)</f>
        <v>5554647694</v>
      </c>
      <c r="D27" s="47">
        <f>SUM(D28:D31)</f>
        <v>12800970056.59</v>
      </c>
      <c r="E27" s="47">
        <f>SUM(E28:E31)</f>
        <v>12800970056.59</v>
      </c>
      <c r="F27" s="47">
        <f>SUM(F28:F31)</f>
        <v>12563056539.199999</v>
      </c>
      <c r="G27" s="45"/>
      <c r="H27" s="39">
        <f t="shared" si="2"/>
        <v>98.141441497494</v>
      </c>
      <c r="I27" s="39">
        <f t="shared" si="3"/>
        <v>98.141441497494</v>
      </c>
    </row>
    <row r="28" spans="1:9" s="33" customFormat="1" ht="12.75">
      <c r="A28" s="152"/>
      <c r="B28" s="56" t="s">
        <v>469</v>
      </c>
      <c r="C28" s="44">
        <v>68524007</v>
      </c>
      <c r="D28" s="44">
        <v>41947422.509999998</v>
      </c>
      <c r="E28" s="44">
        <v>41947422.509999998</v>
      </c>
      <c r="F28" s="44">
        <v>37153044.590000004</v>
      </c>
      <c r="G28" s="56" t="s">
        <v>466</v>
      </c>
      <c r="H28" s="46">
        <f t="shared" si="2"/>
        <v>88.570506521927427</v>
      </c>
      <c r="I28" s="46">
        <f t="shared" si="3"/>
        <v>88.570506521927427</v>
      </c>
    </row>
    <row r="29" spans="1:9" s="33" customFormat="1" ht="12.75">
      <c r="A29" s="152"/>
      <c r="B29" s="56" t="s">
        <v>311</v>
      </c>
      <c r="C29" s="44">
        <v>124115610</v>
      </c>
      <c r="D29" s="44">
        <v>89741407.100000024</v>
      </c>
      <c r="E29" s="44">
        <v>89741407.100000024</v>
      </c>
      <c r="F29" s="44">
        <v>88742263.010000035</v>
      </c>
      <c r="G29" s="56" t="s">
        <v>466</v>
      </c>
      <c r="H29" s="46">
        <f t="shared" si="2"/>
        <v>98.886640936121466</v>
      </c>
      <c r="I29" s="46">
        <f t="shared" si="3"/>
        <v>98.886640936121466</v>
      </c>
    </row>
    <row r="30" spans="1:9" s="33" customFormat="1" ht="25.5">
      <c r="A30" s="152"/>
      <c r="B30" s="56" t="s">
        <v>468</v>
      </c>
      <c r="C30" s="44">
        <v>3511131214</v>
      </c>
      <c r="D30" s="44">
        <v>10653616734.4</v>
      </c>
      <c r="E30" s="44">
        <v>10653616734.4</v>
      </c>
      <c r="F30" s="44">
        <v>10580883309.049999</v>
      </c>
      <c r="G30" s="56"/>
      <c r="H30" s="46">
        <f t="shared" si="2"/>
        <v>99.317288887302027</v>
      </c>
      <c r="I30" s="46">
        <f t="shared" si="3"/>
        <v>99.317288887302027</v>
      </c>
    </row>
    <row r="31" spans="1:9" s="33" customFormat="1" ht="12.75">
      <c r="A31" s="152"/>
      <c r="B31" s="56" t="s">
        <v>467</v>
      </c>
      <c r="C31" s="44">
        <v>1850876863</v>
      </c>
      <c r="D31" s="44">
        <v>2015664492.5800006</v>
      </c>
      <c r="E31" s="44">
        <v>2015664492.5800006</v>
      </c>
      <c r="F31" s="44">
        <v>1856277922.55</v>
      </c>
      <c r="G31" s="56" t="s">
        <v>466</v>
      </c>
      <c r="H31" s="46">
        <f t="shared" si="2"/>
        <v>92.092604170151859</v>
      </c>
      <c r="I31" s="46">
        <f t="shared" si="3"/>
        <v>92.092604170151859</v>
      </c>
    </row>
    <row r="32" spans="1:9" s="33" customFormat="1" ht="12.75">
      <c r="A32" s="154" t="s">
        <v>465</v>
      </c>
      <c r="B32" s="119" t="s">
        <v>184</v>
      </c>
      <c r="C32" s="47">
        <f>C33</f>
        <v>50000000</v>
      </c>
      <c r="D32" s="47">
        <f>D33</f>
        <v>50000000</v>
      </c>
      <c r="E32" s="47">
        <f>E33</f>
        <v>0</v>
      </c>
      <c r="F32" s="47">
        <f>F33</f>
        <v>0</v>
      </c>
      <c r="G32" s="45"/>
      <c r="H32" s="39">
        <f t="shared" si="2"/>
        <v>0</v>
      </c>
      <c r="I32" s="39" t="str">
        <f t="shared" si="3"/>
        <v>n.a.</v>
      </c>
    </row>
    <row r="33" spans="1:9" s="33" customFormat="1" ht="12.75">
      <c r="A33" s="152"/>
      <c r="B33" s="56" t="s">
        <v>306</v>
      </c>
      <c r="C33" s="44">
        <v>50000000</v>
      </c>
      <c r="D33" s="44">
        <v>50000000</v>
      </c>
      <c r="E33" s="44">
        <v>0</v>
      </c>
      <c r="F33" s="44">
        <v>0</v>
      </c>
      <c r="G33" s="45"/>
      <c r="H33" s="46">
        <f t="shared" si="2"/>
        <v>0</v>
      </c>
      <c r="I33" s="46" t="str">
        <f t="shared" si="3"/>
        <v>n.a.</v>
      </c>
    </row>
    <row r="34" spans="1:9" s="33" customFormat="1" ht="12.75">
      <c r="A34" s="154" t="s">
        <v>464</v>
      </c>
      <c r="B34" s="119" t="s">
        <v>463</v>
      </c>
      <c r="C34" s="47">
        <f>SUM(C35:C57)</f>
        <v>102588771684.97125</v>
      </c>
      <c r="D34" s="47">
        <f>SUM(D35:D57)</f>
        <v>95604359404.633789</v>
      </c>
      <c r="E34" s="47">
        <f>SUM(E35:E57)</f>
        <v>93661947288.943802</v>
      </c>
      <c r="F34" s="47">
        <f>SUM(F35:F57)</f>
        <v>93050884449.379227</v>
      </c>
      <c r="G34" s="47"/>
      <c r="H34" s="39">
        <f t="shared" si="2"/>
        <v>97.329122886073321</v>
      </c>
      <c r="I34" s="39">
        <f t="shared" si="3"/>
        <v>99.347586872522015</v>
      </c>
    </row>
    <row r="35" spans="1:9" s="33" customFormat="1" ht="12.75">
      <c r="A35" s="152"/>
      <c r="B35" s="56" t="s">
        <v>462</v>
      </c>
      <c r="C35" s="44">
        <v>560249754</v>
      </c>
      <c r="D35" s="44">
        <v>734422285.63999999</v>
      </c>
      <c r="E35" s="44">
        <v>734422285.63999999</v>
      </c>
      <c r="F35" s="44">
        <v>629633226.99000001</v>
      </c>
      <c r="G35" s="56"/>
      <c r="H35" s="46">
        <f t="shared" si="2"/>
        <v>85.731770304507677</v>
      </c>
      <c r="I35" s="46">
        <f t="shared" si="3"/>
        <v>85.731770304507677</v>
      </c>
    </row>
    <row r="36" spans="1:9" s="33" customFormat="1" ht="25.5">
      <c r="A36" s="152"/>
      <c r="B36" s="56" t="s">
        <v>298</v>
      </c>
      <c r="C36" s="44">
        <v>17280000000</v>
      </c>
      <c r="D36" s="44">
        <v>25089359200.400002</v>
      </c>
      <c r="E36" s="44">
        <v>25089359200.400002</v>
      </c>
      <c r="F36" s="44">
        <v>25089359200.400002</v>
      </c>
      <c r="G36" s="56"/>
      <c r="H36" s="46">
        <f t="shared" si="2"/>
        <v>100</v>
      </c>
      <c r="I36" s="46">
        <f t="shared" si="3"/>
        <v>100</v>
      </c>
    </row>
    <row r="37" spans="1:9" s="33" customFormat="1" ht="12.75">
      <c r="A37" s="152"/>
      <c r="B37" s="56" t="s">
        <v>251</v>
      </c>
      <c r="C37" s="44">
        <v>3447735033</v>
      </c>
      <c r="D37" s="44">
        <v>3542537060.3500009</v>
      </c>
      <c r="E37" s="44">
        <v>3542537060.3500009</v>
      </c>
      <c r="F37" s="44">
        <v>3542537060.3500009</v>
      </c>
      <c r="G37" s="56"/>
      <c r="H37" s="46">
        <f t="shared" si="2"/>
        <v>100</v>
      </c>
      <c r="I37" s="46">
        <f t="shared" si="3"/>
        <v>100</v>
      </c>
    </row>
    <row r="38" spans="1:9" s="33" customFormat="1" ht="12.75">
      <c r="A38" s="152"/>
      <c r="B38" s="56" t="s">
        <v>414</v>
      </c>
      <c r="C38" s="44">
        <v>0</v>
      </c>
      <c r="D38" s="44">
        <v>2066686987.9599998</v>
      </c>
      <c r="E38" s="44">
        <v>1409685046.5400002</v>
      </c>
      <c r="F38" s="44">
        <v>1400099765.2600002</v>
      </c>
      <c r="G38" s="56"/>
      <c r="H38" s="46">
        <f t="shared" si="2"/>
        <v>67.746096695659787</v>
      </c>
      <c r="I38" s="46">
        <f t="shared" si="3"/>
        <v>99.320040933715902</v>
      </c>
    </row>
    <row r="39" spans="1:9" s="33" customFormat="1" ht="12.75">
      <c r="A39" s="152"/>
      <c r="B39" s="56" t="s">
        <v>32</v>
      </c>
      <c r="C39" s="44">
        <v>10189991444</v>
      </c>
      <c r="D39" s="44">
        <v>9823693417.6000004</v>
      </c>
      <c r="E39" s="44">
        <v>9823693417.6000004</v>
      </c>
      <c r="F39" s="44">
        <v>9777374738.6300011</v>
      </c>
      <c r="G39" s="56"/>
      <c r="H39" s="46">
        <f t="shared" si="2"/>
        <v>99.52850036130998</v>
      </c>
      <c r="I39" s="46">
        <f t="shared" si="3"/>
        <v>99.52850036130998</v>
      </c>
    </row>
    <row r="40" spans="1:9" s="33" customFormat="1" ht="12.75">
      <c r="A40" s="152"/>
      <c r="B40" s="56" t="s">
        <v>427</v>
      </c>
      <c r="C40" s="44">
        <v>274400000</v>
      </c>
      <c r="D40" s="44">
        <v>54135977.770000003</v>
      </c>
      <c r="E40" s="44">
        <v>54135977.770000003</v>
      </c>
      <c r="F40" s="44">
        <v>54135977.770000003</v>
      </c>
      <c r="G40" s="56"/>
      <c r="H40" s="46">
        <f t="shared" si="2"/>
        <v>100</v>
      </c>
      <c r="I40" s="46">
        <f t="shared" si="3"/>
        <v>100</v>
      </c>
    </row>
    <row r="41" spans="1:9" s="33" customFormat="1" ht="12.75">
      <c r="A41" s="152"/>
      <c r="B41" s="56" t="s">
        <v>433</v>
      </c>
      <c r="C41" s="44">
        <v>3459374461</v>
      </c>
      <c r="D41" s="44">
        <v>2803782274.5599999</v>
      </c>
      <c r="E41" s="44">
        <v>2803782274.5599999</v>
      </c>
      <c r="F41" s="44">
        <v>2785622741.77</v>
      </c>
      <c r="G41" s="56"/>
      <c r="H41" s="46">
        <f t="shared" si="2"/>
        <v>99.352320151433659</v>
      </c>
      <c r="I41" s="46">
        <f t="shared" si="3"/>
        <v>99.352320151433659</v>
      </c>
    </row>
    <row r="42" spans="1:9" s="33" customFormat="1" ht="12.75">
      <c r="A42" s="152"/>
      <c r="B42" s="56" t="s">
        <v>297</v>
      </c>
      <c r="C42" s="44">
        <v>4320000000</v>
      </c>
      <c r="D42" s="44">
        <v>6211960618.5299997</v>
      </c>
      <c r="E42" s="44">
        <v>6211960618.5299997</v>
      </c>
      <c r="F42" s="44">
        <v>6211914304.1899996</v>
      </c>
      <c r="G42" s="56"/>
      <c r="H42" s="46">
        <f t="shared" si="2"/>
        <v>99.999254432813657</v>
      </c>
      <c r="I42" s="46">
        <f t="shared" si="3"/>
        <v>99.999254432813657</v>
      </c>
    </row>
    <row r="43" spans="1:9" s="33" customFormat="1" ht="12.75">
      <c r="A43" s="152"/>
      <c r="B43" s="56" t="s">
        <v>461</v>
      </c>
      <c r="C43" s="44">
        <v>121992171</v>
      </c>
      <c r="D43" s="44">
        <v>306010174.15999997</v>
      </c>
      <c r="E43" s="44">
        <v>306010174.15999997</v>
      </c>
      <c r="F43" s="44">
        <v>306010174.15999997</v>
      </c>
      <c r="G43" s="56"/>
      <c r="H43" s="46">
        <f t="shared" si="2"/>
        <v>100</v>
      </c>
      <c r="I43" s="46">
        <f t="shared" si="3"/>
        <v>100</v>
      </c>
    </row>
    <row r="44" spans="1:9" s="33" customFormat="1" ht="12.75">
      <c r="A44" s="152"/>
      <c r="B44" s="56" t="s">
        <v>431</v>
      </c>
      <c r="C44" s="44">
        <v>834208135</v>
      </c>
      <c r="D44" s="44">
        <v>810066169.58999979</v>
      </c>
      <c r="E44" s="44">
        <v>810066169.58999979</v>
      </c>
      <c r="F44" s="44">
        <v>787369717.06999958</v>
      </c>
      <c r="G44" s="56"/>
      <c r="H44" s="46">
        <f t="shared" si="2"/>
        <v>97.198197706307425</v>
      </c>
      <c r="I44" s="46">
        <f t="shared" si="3"/>
        <v>97.198197706307425</v>
      </c>
    </row>
    <row r="45" spans="1:9" s="33" customFormat="1" ht="12.75">
      <c r="A45" s="152"/>
      <c r="B45" s="56" t="s">
        <v>428</v>
      </c>
      <c r="C45" s="44">
        <v>1158275877</v>
      </c>
      <c r="D45" s="44">
        <v>1575445377.2799997</v>
      </c>
      <c r="E45" s="44">
        <v>1575445377.2799997</v>
      </c>
      <c r="F45" s="44">
        <v>1473290986.3899999</v>
      </c>
      <c r="G45" s="56"/>
      <c r="H45" s="46">
        <f t="shared" si="2"/>
        <v>93.515840513216077</v>
      </c>
      <c r="I45" s="46">
        <f t="shared" si="3"/>
        <v>93.515840513216077</v>
      </c>
    </row>
    <row r="46" spans="1:9" s="33" customFormat="1" ht="12.75">
      <c r="A46" s="152"/>
      <c r="B46" s="56" t="s">
        <v>430</v>
      </c>
      <c r="C46" s="44">
        <v>173933541</v>
      </c>
      <c r="D46" s="44">
        <v>361451026.74000001</v>
      </c>
      <c r="E46" s="44">
        <v>361451026.74000001</v>
      </c>
      <c r="F46" s="44">
        <v>319240420.18000007</v>
      </c>
      <c r="G46" s="56"/>
      <c r="H46" s="46">
        <f t="shared" si="2"/>
        <v>88.321901602907047</v>
      </c>
      <c r="I46" s="46">
        <f t="shared" si="3"/>
        <v>88.321901602907047</v>
      </c>
    </row>
    <row r="47" spans="1:9" s="33" customFormat="1" ht="12.75">
      <c r="A47" s="152"/>
      <c r="B47" s="56" t="s">
        <v>426</v>
      </c>
      <c r="C47" s="44">
        <v>764400000</v>
      </c>
      <c r="D47" s="44">
        <v>0</v>
      </c>
      <c r="E47" s="44">
        <v>0</v>
      </c>
      <c r="F47" s="44">
        <v>0</v>
      </c>
      <c r="G47" s="56"/>
      <c r="H47" s="46" t="str">
        <f t="shared" si="2"/>
        <v>n.a</v>
      </c>
      <c r="I47" s="46" t="str">
        <f t="shared" si="3"/>
        <v>n.a.</v>
      </c>
    </row>
    <row r="48" spans="1:9" s="33" customFormat="1" ht="12.75">
      <c r="A48" s="152"/>
      <c r="B48" s="56" t="s">
        <v>36</v>
      </c>
      <c r="C48" s="44">
        <v>6259364350</v>
      </c>
      <c r="D48" s="44">
        <v>3833559235.2799993</v>
      </c>
      <c r="E48" s="44">
        <v>3833559235.2799993</v>
      </c>
      <c r="F48" s="44">
        <v>3814145936.8099995</v>
      </c>
      <c r="G48" s="56"/>
      <c r="H48" s="46">
        <f t="shared" si="2"/>
        <v>99.493595969736418</v>
      </c>
      <c r="I48" s="46">
        <f t="shared" si="3"/>
        <v>99.493595969736418</v>
      </c>
    </row>
    <row r="49" spans="1:9" s="33" customFormat="1" ht="12.75">
      <c r="A49" s="152"/>
      <c r="B49" s="56" t="s">
        <v>299</v>
      </c>
      <c r="C49" s="44">
        <v>231309473</v>
      </c>
      <c r="D49" s="44">
        <v>219827179.31000003</v>
      </c>
      <c r="E49" s="44">
        <v>219827179.31000003</v>
      </c>
      <c r="F49" s="44">
        <v>160854848.39999995</v>
      </c>
      <c r="G49" s="56"/>
      <c r="H49" s="46">
        <f t="shared" si="2"/>
        <v>73.173321381321372</v>
      </c>
      <c r="I49" s="46">
        <f t="shared" si="3"/>
        <v>73.173321381321372</v>
      </c>
    </row>
    <row r="50" spans="1:9" s="33" customFormat="1" ht="12.75">
      <c r="A50" s="152"/>
      <c r="B50" s="56" t="s">
        <v>35</v>
      </c>
      <c r="C50" s="44">
        <v>41652881114</v>
      </c>
      <c r="D50" s="44">
        <v>24235342518.850002</v>
      </c>
      <c r="E50" s="44">
        <v>24235342518.850002</v>
      </c>
      <c r="F50" s="44">
        <v>24235342518.850002</v>
      </c>
      <c r="G50" s="56"/>
      <c r="H50" s="46">
        <f t="shared" si="2"/>
        <v>100</v>
      </c>
      <c r="I50" s="46">
        <f t="shared" si="3"/>
        <v>100</v>
      </c>
    </row>
    <row r="51" spans="1:9" s="33" customFormat="1" ht="12.75">
      <c r="A51" s="152"/>
      <c r="B51" s="56" t="s">
        <v>432</v>
      </c>
      <c r="C51" s="44">
        <v>4202882237.1353912</v>
      </c>
      <c r="D51" s="44">
        <v>4081257893.2102332</v>
      </c>
      <c r="E51" s="44">
        <v>4081257893.2102332</v>
      </c>
      <c r="F51" s="44">
        <v>4067157076.8125606</v>
      </c>
      <c r="G51" s="56"/>
      <c r="H51" s="46">
        <f t="shared" si="2"/>
        <v>99.654498275614216</v>
      </c>
      <c r="I51" s="46">
        <f t="shared" si="3"/>
        <v>99.654498275614216</v>
      </c>
    </row>
    <row r="52" spans="1:9" s="33" customFormat="1" ht="12.75">
      <c r="A52" s="152"/>
      <c r="B52" s="56" t="s">
        <v>304</v>
      </c>
      <c r="C52" s="44">
        <v>5053540398.2336864</v>
      </c>
      <c r="D52" s="44">
        <v>5231089306.9315643</v>
      </c>
      <c r="E52" s="44">
        <v>5231089306.9315643</v>
      </c>
      <c r="F52" s="44">
        <v>5206768282.9603138</v>
      </c>
      <c r="G52" s="56"/>
      <c r="H52" s="46">
        <f t="shared" si="2"/>
        <v>99.535067697295403</v>
      </c>
      <c r="I52" s="46">
        <f t="shared" si="3"/>
        <v>99.535067697295403</v>
      </c>
    </row>
    <row r="53" spans="1:9" s="33" customFormat="1" ht="12.75">
      <c r="A53" s="152"/>
      <c r="B53" s="56" t="s">
        <v>353</v>
      </c>
      <c r="C53" s="44">
        <v>1604233696.6021726</v>
      </c>
      <c r="D53" s="44">
        <v>1708637327.6720142</v>
      </c>
      <c r="E53" s="44">
        <v>1708637327.6720142</v>
      </c>
      <c r="F53" s="44">
        <v>1708630821.4763553</v>
      </c>
      <c r="G53" s="56"/>
      <c r="H53" s="46">
        <f t="shared" si="2"/>
        <v>99.999619217281889</v>
      </c>
      <c r="I53" s="46">
        <f t="shared" si="3"/>
        <v>99.999619217281889</v>
      </c>
    </row>
    <row r="54" spans="1:9" s="82" customFormat="1" ht="12.75">
      <c r="A54" s="155"/>
      <c r="B54" s="56" t="s">
        <v>460</v>
      </c>
      <c r="C54" s="44">
        <v>1000000000</v>
      </c>
      <c r="D54" s="44">
        <v>766379478</v>
      </c>
      <c r="E54" s="44">
        <v>167740000</v>
      </c>
      <c r="F54" s="44">
        <v>31500000</v>
      </c>
      <c r="G54" s="56"/>
      <c r="H54" s="46">
        <f t="shared" si="2"/>
        <v>4.1102353213064502</v>
      </c>
      <c r="I54" s="46">
        <f t="shared" si="3"/>
        <v>18.779062835340408</v>
      </c>
    </row>
    <row r="55" spans="1:9" s="82" customFormat="1" ht="12.75">
      <c r="A55" s="155"/>
      <c r="B55" s="56" t="s">
        <v>459</v>
      </c>
      <c r="C55" s="44">
        <v>0</v>
      </c>
      <c r="D55" s="44">
        <v>352829465</v>
      </c>
      <c r="E55" s="44">
        <v>1500000</v>
      </c>
      <c r="F55" s="44">
        <v>1500000</v>
      </c>
      <c r="G55" s="56"/>
      <c r="H55" s="46">
        <f t="shared" si="2"/>
        <v>0.42513456182011328</v>
      </c>
      <c r="I55" s="46">
        <f t="shared" si="3"/>
        <v>100</v>
      </c>
    </row>
    <row r="56" spans="1:9" s="82" customFormat="1" ht="12.75">
      <c r="A56" s="155"/>
      <c r="B56" s="56" t="s">
        <v>387</v>
      </c>
      <c r="C56" s="44">
        <v>0</v>
      </c>
      <c r="D56" s="44">
        <v>1622661440.6199999</v>
      </c>
      <c r="E56" s="44">
        <v>1329787899.5599999</v>
      </c>
      <c r="F56" s="44">
        <v>1329787899.5599999</v>
      </c>
      <c r="G56" s="56"/>
      <c r="H56" s="46">
        <f t="shared" si="2"/>
        <v>81.951038354119248</v>
      </c>
      <c r="I56" s="46">
        <f t="shared" si="3"/>
        <v>100</v>
      </c>
    </row>
    <row r="57" spans="1:9" s="82" customFormat="1" ht="12.75">
      <c r="A57" s="155"/>
      <c r="B57" s="56" t="s">
        <v>458</v>
      </c>
      <c r="C57" s="44">
        <v>0</v>
      </c>
      <c r="D57" s="44">
        <v>173224989.17999998</v>
      </c>
      <c r="E57" s="44">
        <v>130657298.97000001</v>
      </c>
      <c r="F57" s="44">
        <v>118608751.34999999</v>
      </c>
      <c r="G57" s="56"/>
      <c r="H57" s="46">
        <f t="shared" si="2"/>
        <v>68.470924380749906</v>
      </c>
      <c r="I57" s="46">
        <f t="shared" si="3"/>
        <v>90.778511636945396</v>
      </c>
    </row>
    <row r="58" spans="1:9" s="33" customFormat="1" ht="12.75">
      <c r="A58" s="154" t="s">
        <v>457</v>
      </c>
      <c r="B58" s="119" t="s">
        <v>122</v>
      </c>
      <c r="C58" s="47">
        <f>SUM(C59:C61)</f>
        <v>1398099909.7</v>
      </c>
      <c r="D58" s="47">
        <f>SUM(D59:D61)</f>
        <v>1349578085.450001</v>
      </c>
      <c r="E58" s="47">
        <f>SUM(E59:E61)</f>
        <v>1349578085.450001</v>
      </c>
      <c r="F58" s="47">
        <f>SUM(F59:F61)</f>
        <v>1317819133.2600002</v>
      </c>
      <c r="G58" s="47"/>
      <c r="H58" s="39">
        <f t="shared" si="2"/>
        <v>97.646749563259903</v>
      </c>
      <c r="I58" s="39">
        <f t="shared" si="3"/>
        <v>97.646749563259903</v>
      </c>
    </row>
    <row r="59" spans="1:9" s="82" customFormat="1" ht="12.75">
      <c r="A59" s="155"/>
      <c r="B59" s="56" t="s">
        <v>294</v>
      </c>
      <c r="C59" s="44">
        <v>1356787373</v>
      </c>
      <c r="D59" s="44">
        <v>1316068110.750001</v>
      </c>
      <c r="E59" s="44">
        <v>1316068110.750001</v>
      </c>
      <c r="F59" s="44">
        <v>1284329796.1500003</v>
      </c>
      <c r="G59" s="45"/>
      <c r="H59" s="46">
        <f t="shared" si="2"/>
        <v>97.588398781130437</v>
      </c>
      <c r="I59" s="46">
        <f t="shared" si="3"/>
        <v>97.588398781130437</v>
      </c>
    </row>
    <row r="60" spans="1:9" s="82" customFormat="1" ht="12.75">
      <c r="A60" s="155"/>
      <c r="B60" s="56" t="s">
        <v>42</v>
      </c>
      <c r="C60" s="44">
        <v>15031284.699999999</v>
      </c>
      <c r="D60" s="44">
        <v>8406281.9000000004</v>
      </c>
      <c r="E60" s="44">
        <v>8406281.9000000004</v>
      </c>
      <c r="F60" s="44">
        <v>8385644.3099999996</v>
      </c>
      <c r="G60" s="45"/>
      <c r="H60" s="46">
        <f t="shared" si="2"/>
        <v>99.754498002261855</v>
      </c>
      <c r="I60" s="46">
        <f t="shared" si="3"/>
        <v>99.754498002261855</v>
      </c>
    </row>
    <row r="61" spans="1:9" s="82" customFormat="1" ht="12.75">
      <c r="A61" s="155"/>
      <c r="B61" s="56" t="s">
        <v>43</v>
      </c>
      <c r="C61" s="44">
        <v>26281252</v>
      </c>
      <c r="D61" s="44">
        <v>25103692.800000001</v>
      </c>
      <c r="E61" s="44">
        <v>25103692.800000001</v>
      </c>
      <c r="F61" s="44">
        <v>25103692.800000001</v>
      </c>
      <c r="G61" s="45"/>
      <c r="H61" s="46">
        <f t="shared" si="2"/>
        <v>100</v>
      </c>
      <c r="I61" s="46">
        <f t="shared" si="3"/>
        <v>100</v>
      </c>
    </row>
    <row r="62" spans="1:9" s="82" customFormat="1" ht="12.75">
      <c r="A62" s="156">
        <v>13</v>
      </c>
      <c r="B62" s="121" t="s">
        <v>456</v>
      </c>
      <c r="C62" s="47">
        <f>C63+C64</f>
        <v>7894062422</v>
      </c>
      <c r="D62" s="47">
        <f>D63+D64</f>
        <v>6972092804.9599991</v>
      </c>
      <c r="E62" s="47">
        <f>E63+E64</f>
        <v>6719996757.9499989</v>
      </c>
      <c r="F62" s="47">
        <f>F63+F64</f>
        <v>6719992428.9699984</v>
      </c>
      <c r="G62" s="45"/>
      <c r="H62" s="39">
        <f t="shared" si="2"/>
        <v>96.384150598072154</v>
      </c>
      <c r="I62" s="39">
        <f t="shared" si="3"/>
        <v>99.999935580623685</v>
      </c>
    </row>
    <row r="63" spans="1:9" s="82" customFormat="1" ht="25.5">
      <c r="A63" s="155"/>
      <c r="B63" s="56" t="s">
        <v>350</v>
      </c>
      <c r="C63" s="44">
        <v>5936591586</v>
      </c>
      <c r="D63" s="44">
        <v>5583602275.5899992</v>
      </c>
      <c r="E63" s="44">
        <v>5331689630.5899992</v>
      </c>
      <c r="F63" s="44">
        <v>5331689630.5899992</v>
      </c>
      <c r="G63" s="56"/>
      <c r="H63" s="46">
        <f t="shared" si="2"/>
        <v>95.488349051985779</v>
      </c>
      <c r="I63" s="46">
        <f t="shared" si="3"/>
        <v>100</v>
      </c>
    </row>
    <row r="64" spans="1:9" s="82" customFormat="1" ht="12.75">
      <c r="A64" s="155"/>
      <c r="B64" s="56" t="s">
        <v>290</v>
      </c>
      <c r="C64" s="44">
        <v>1957470836</v>
      </c>
      <c r="D64" s="44">
        <v>1388490529.3699994</v>
      </c>
      <c r="E64" s="44">
        <v>1388307127.3599992</v>
      </c>
      <c r="F64" s="44">
        <v>1388302798.3799992</v>
      </c>
      <c r="G64" s="56"/>
      <c r="H64" s="46">
        <f t="shared" si="2"/>
        <v>99.986479490783026</v>
      </c>
      <c r="I64" s="46">
        <f t="shared" si="3"/>
        <v>99.999688182829672</v>
      </c>
    </row>
    <row r="65" spans="1:9" s="82" customFormat="1" ht="12.75">
      <c r="A65" s="156">
        <v>14</v>
      </c>
      <c r="B65" s="121" t="s">
        <v>156</v>
      </c>
      <c r="C65" s="47">
        <f>SUM(C66:C68)</f>
        <v>3999999.97</v>
      </c>
      <c r="D65" s="47">
        <f>SUM(D66:D68)</f>
        <v>8197638.6600000001</v>
      </c>
      <c r="E65" s="47">
        <f>SUM(E66:E68)</f>
        <v>8197638.6600000001</v>
      </c>
      <c r="F65" s="47">
        <f>SUM(F66:F68)</f>
        <v>7375282.4199999999</v>
      </c>
      <c r="G65" s="47"/>
      <c r="H65" s="39">
        <f t="shared" si="2"/>
        <v>89.96837657638352</v>
      </c>
      <c r="I65" s="39">
        <f t="shared" si="3"/>
        <v>89.96837657638352</v>
      </c>
    </row>
    <row r="66" spans="1:9" s="82" customFormat="1" ht="12.75">
      <c r="A66" s="155"/>
      <c r="B66" s="56" t="s">
        <v>455</v>
      </c>
      <c r="C66" s="44">
        <v>999999.9800000001</v>
      </c>
      <c r="D66" s="44">
        <v>1964589.67</v>
      </c>
      <c r="E66" s="44">
        <v>1964589.67</v>
      </c>
      <c r="F66" s="44">
        <v>1792564.95</v>
      </c>
      <c r="G66" s="45"/>
      <c r="H66" s="46">
        <f t="shared" si="2"/>
        <v>91.243732845240913</v>
      </c>
      <c r="I66" s="46">
        <f t="shared" si="3"/>
        <v>91.243732845240913</v>
      </c>
    </row>
    <row r="67" spans="1:9" s="82" customFormat="1" ht="12.75">
      <c r="A67" s="155"/>
      <c r="B67" s="56" t="s">
        <v>454</v>
      </c>
      <c r="C67" s="44">
        <v>999999.99</v>
      </c>
      <c r="D67" s="44">
        <v>2415613.4999999995</v>
      </c>
      <c r="E67" s="44">
        <v>2415613.4999999995</v>
      </c>
      <c r="F67" s="44">
        <v>2124960.61</v>
      </c>
      <c r="G67" s="45"/>
      <c r="H67" s="46">
        <f t="shared" si="2"/>
        <v>87.967740286266832</v>
      </c>
      <c r="I67" s="46">
        <f t="shared" si="3"/>
        <v>87.967740286266832</v>
      </c>
    </row>
    <row r="68" spans="1:9" s="82" customFormat="1" ht="12.75">
      <c r="A68" s="155"/>
      <c r="B68" s="56" t="s">
        <v>453</v>
      </c>
      <c r="C68" s="44">
        <v>2000000</v>
      </c>
      <c r="D68" s="44">
        <v>3817435.49</v>
      </c>
      <c r="E68" s="44">
        <v>3817435.49</v>
      </c>
      <c r="F68" s="44">
        <v>3457756.86</v>
      </c>
      <c r="G68" s="45"/>
      <c r="H68" s="46">
        <f t="shared" si="2"/>
        <v>90.578003716311656</v>
      </c>
      <c r="I68" s="46">
        <f t="shared" si="3"/>
        <v>90.578003716311656</v>
      </c>
    </row>
    <row r="69" spans="1:9" s="82" customFormat="1" ht="12.75">
      <c r="A69" s="156">
        <v>15</v>
      </c>
      <c r="B69" s="121" t="s">
        <v>93</v>
      </c>
      <c r="C69" s="47">
        <f>C70</f>
        <v>2929582977.2639999</v>
      </c>
      <c r="D69" s="47">
        <f>D70</f>
        <v>1025504086.4374386</v>
      </c>
      <c r="E69" s="47">
        <f>E70</f>
        <v>1025504086.4374386</v>
      </c>
      <c r="F69" s="47">
        <f>F70</f>
        <v>972255967.197137</v>
      </c>
      <c r="G69" s="45"/>
      <c r="H69" s="39">
        <f t="shared" si="2"/>
        <v>94.807615109045202</v>
      </c>
      <c r="I69" s="39">
        <f t="shared" si="3"/>
        <v>94.807615109045202</v>
      </c>
    </row>
    <row r="70" spans="1:9" s="82" customFormat="1" ht="12.75">
      <c r="A70" s="155"/>
      <c r="B70" s="56" t="s">
        <v>47</v>
      </c>
      <c r="C70" s="44">
        <v>2929582977.2639999</v>
      </c>
      <c r="D70" s="44">
        <v>1025504086.4374386</v>
      </c>
      <c r="E70" s="44">
        <v>1025504086.4374386</v>
      </c>
      <c r="F70" s="44">
        <v>972255967.197137</v>
      </c>
      <c r="G70" s="45"/>
      <c r="H70" s="46">
        <f t="shared" si="2"/>
        <v>94.807615109045202</v>
      </c>
      <c r="I70" s="46">
        <f t="shared" si="3"/>
        <v>94.807615109045202</v>
      </c>
    </row>
    <row r="71" spans="1:9" s="82" customFormat="1" ht="12.75">
      <c r="A71" s="156">
        <v>17</v>
      </c>
      <c r="B71" s="121" t="s">
        <v>452</v>
      </c>
      <c r="C71" s="47">
        <f>C72+C73</f>
        <v>1348789490</v>
      </c>
      <c r="D71" s="47">
        <f>D72+D73</f>
        <v>1386743388.1900003</v>
      </c>
      <c r="E71" s="47">
        <f>E72+E73</f>
        <v>1386743388.1900003</v>
      </c>
      <c r="F71" s="47">
        <f>F72+F73</f>
        <v>1369431004.2050004</v>
      </c>
      <c r="G71" s="47"/>
      <c r="H71" s="39">
        <f t="shared" si="2"/>
        <v>98.751579842929971</v>
      </c>
      <c r="I71" s="39">
        <f t="shared" si="3"/>
        <v>98.751579842929971</v>
      </c>
    </row>
    <row r="72" spans="1:9" s="82" customFormat="1" ht="12.75">
      <c r="A72" s="155"/>
      <c r="B72" s="56" t="s">
        <v>280</v>
      </c>
      <c r="C72" s="44">
        <v>1154427265</v>
      </c>
      <c r="D72" s="44">
        <v>1207736761.2500002</v>
      </c>
      <c r="E72" s="44">
        <v>1207736761.2500002</v>
      </c>
      <c r="F72" s="44">
        <v>1192212209.8850005</v>
      </c>
      <c r="G72" s="56"/>
      <c r="H72" s="46">
        <f t="shared" si="2"/>
        <v>98.714574908779625</v>
      </c>
      <c r="I72" s="46">
        <f t="shared" si="3"/>
        <v>98.714574908779625</v>
      </c>
    </row>
    <row r="73" spans="1:9" s="82" customFormat="1" ht="25.5">
      <c r="A73" s="155"/>
      <c r="B73" s="56" t="s">
        <v>282</v>
      </c>
      <c r="C73" s="44">
        <v>194362225</v>
      </c>
      <c r="D73" s="44">
        <v>179006626.94</v>
      </c>
      <c r="E73" s="44">
        <v>179006626.94</v>
      </c>
      <c r="F73" s="44">
        <v>177218794.31999999</v>
      </c>
      <c r="G73" s="56"/>
      <c r="H73" s="46">
        <f t="shared" si="2"/>
        <v>99.001247802630658</v>
      </c>
      <c r="I73" s="46">
        <f t="shared" si="3"/>
        <v>99.001247802630658</v>
      </c>
    </row>
    <row r="74" spans="1:9" s="82" customFormat="1" ht="12.75" customHeight="1">
      <c r="A74" s="156">
        <v>20</v>
      </c>
      <c r="B74" s="121" t="s">
        <v>134</v>
      </c>
      <c r="C74" s="47">
        <f>SUM(C75:C81)</f>
        <v>1052642158.312037</v>
      </c>
      <c r="D74" s="47">
        <f>SUM(D75:D81)</f>
        <v>960113463.61746073</v>
      </c>
      <c r="E74" s="47">
        <f>SUM(E75:E81)</f>
        <v>960113463.61746073</v>
      </c>
      <c r="F74" s="47">
        <f>SUM(F75:F81)</f>
        <v>929559169.13847959</v>
      </c>
      <c r="G74" s="47"/>
      <c r="H74" s="39">
        <f t="shared" si="2"/>
        <v>96.817637119277506</v>
      </c>
      <c r="I74" s="39">
        <f t="shared" si="3"/>
        <v>96.817637119277506</v>
      </c>
    </row>
    <row r="75" spans="1:9" s="82" customFormat="1" ht="12.75">
      <c r="A75" s="155"/>
      <c r="B75" s="56" t="s">
        <v>74</v>
      </c>
      <c r="C75" s="44">
        <v>1827215</v>
      </c>
      <c r="D75" s="44">
        <v>1774857.13</v>
      </c>
      <c r="E75" s="44">
        <v>1774857.13</v>
      </c>
      <c r="F75" s="44">
        <v>1732394.7099999997</v>
      </c>
      <c r="G75" s="45"/>
      <c r="H75" s="46">
        <f t="shared" si="2"/>
        <v>97.607558417955588</v>
      </c>
      <c r="I75" s="46">
        <f t="shared" si="3"/>
        <v>97.607558417955588</v>
      </c>
    </row>
    <row r="76" spans="1:9" s="82" customFormat="1" ht="12.75">
      <c r="A76" s="155"/>
      <c r="B76" s="56" t="s">
        <v>243</v>
      </c>
      <c r="C76" s="44">
        <v>19591521</v>
      </c>
      <c r="D76" s="44">
        <v>20137199.539999999</v>
      </c>
      <c r="E76" s="44">
        <v>20137199.539999999</v>
      </c>
      <c r="F76" s="44">
        <v>17734043.599999998</v>
      </c>
      <c r="G76" s="45"/>
      <c r="H76" s="46">
        <f t="shared" ref="H76:H97" si="4">IFERROR(+F76/D76*100,"n.a")</f>
        <v>88.066086670957219</v>
      </c>
      <c r="I76" s="46">
        <f t="shared" ref="I76:I97" si="5">IFERROR(+F76/E76*100,"n.a.")</f>
        <v>88.066086670957219</v>
      </c>
    </row>
    <row r="77" spans="1:9" s="82" customFormat="1" ht="12.75">
      <c r="A77" s="155"/>
      <c r="B77" s="56" t="s">
        <v>274</v>
      </c>
      <c r="C77" s="44">
        <v>28668239</v>
      </c>
      <c r="D77" s="44">
        <v>19604295.140000001</v>
      </c>
      <c r="E77" s="44">
        <v>19604295.140000001</v>
      </c>
      <c r="F77" s="44">
        <v>15510002.939999999</v>
      </c>
      <c r="G77" s="45"/>
      <c r="H77" s="46">
        <f t="shared" si="4"/>
        <v>79.115330743791276</v>
      </c>
      <c r="I77" s="46">
        <f t="shared" si="5"/>
        <v>79.115330743791276</v>
      </c>
    </row>
    <row r="78" spans="1:9" s="82" customFormat="1" ht="12.75">
      <c r="A78" s="155"/>
      <c r="B78" s="56" t="s">
        <v>60</v>
      </c>
      <c r="C78" s="44">
        <v>107159234.86203703</v>
      </c>
      <c r="D78" s="44">
        <v>115693330.7307007</v>
      </c>
      <c r="E78" s="157">
        <v>115693330.7307007</v>
      </c>
      <c r="F78" s="44">
        <v>114406330.7821807</v>
      </c>
      <c r="G78" s="45"/>
      <c r="H78" s="46">
        <f t="shared" si="4"/>
        <v>98.887576370745393</v>
      </c>
      <c r="I78" s="46">
        <f t="shared" si="5"/>
        <v>98.887576370745393</v>
      </c>
    </row>
    <row r="79" spans="1:9" s="82" customFormat="1" ht="12.75">
      <c r="A79" s="155"/>
      <c r="B79" s="56" t="s">
        <v>383</v>
      </c>
      <c r="C79" s="44">
        <v>60666269</v>
      </c>
      <c r="D79" s="44">
        <v>483659.46665132244</v>
      </c>
      <c r="E79" s="44">
        <v>483659.46665132244</v>
      </c>
      <c r="F79" s="44">
        <v>0</v>
      </c>
      <c r="G79" s="45"/>
      <c r="H79" s="46">
        <f t="shared" si="4"/>
        <v>0</v>
      </c>
      <c r="I79" s="46">
        <f t="shared" si="5"/>
        <v>0</v>
      </c>
    </row>
    <row r="80" spans="1:9" s="82" customFormat="1" ht="12.75">
      <c r="A80" s="155"/>
      <c r="B80" s="56" t="s">
        <v>59</v>
      </c>
      <c r="C80" s="44">
        <v>334729684.44999999</v>
      </c>
      <c r="D80" s="44">
        <v>344364340.87999994</v>
      </c>
      <c r="E80" s="157">
        <v>344364340.87999994</v>
      </c>
      <c r="F80" s="44">
        <v>339747962.43324989</v>
      </c>
      <c r="G80" s="45"/>
      <c r="H80" s="46">
        <f t="shared" si="4"/>
        <v>98.659449339338337</v>
      </c>
      <c r="I80" s="46">
        <f t="shared" si="5"/>
        <v>98.659449339338337</v>
      </c>
    </row>
    <row r="81" spans="1:9" s="82" customFormat="1" ht="12.75">
      <c r="A81" s="155"/>
      <c r="B81" s="56" t="s">
        <v>451</v>
      </c>
      <c r="C81" s="44">
        <v>499999995</v>
      </c>
      <c r="D81" s="44">
        <v>458055780.7301088</v>
      </c>
      <c r="E81" s="44">
        <v>458055780.7301088</v>
      </c>
      <c r="F81" s="44">
        <v>440428434.67304897</v>
      </c>
      <c r="G81" s="45"/>
      <c r="H81" s="46">
        <f t="shared" si="4"/>
        <v>96.151703177075277</v>
      </c>
      <c r="I81" s="46">
        <f t="shared" si="5"/>
        <v>96.151703177075277</v>
      </c>
    </row>
    <row r="82" spans="1:9" s="82" customFormat="1" ht="12.75" customHeight="1">
      <c r="A82" s="156">
        <v>33</v>
      </c>
      <c r="B82" s="121" t="s">
        <v>124</v>
      </c>
      <c r="C82" s="47">
        <f>C83+C84+C85</f>
        <v>12131639974.097998</v>
      </c>
      <c r="D82" s="47">
        <f>D83+D84+D85</f>
        <v>12137922588.203678</v>
      </c>
      <c r="E82" s="47">
        <f>E83+E84+E85</f>
        <v>12137922588.203678</v>
      </c>
      <c r="F82" s="47">
        <f>F83+F84+F85</f>
        <v>12137922588.203678</v>
      </c>
      <c r="G82" s="122"/>
      <c r="H82" s="39">
        <f t="shared" si="4"/>
        <v>100</v>
      </c>
      <c r="I82" s="39">
        <f t="shared" si="5"/>
        <v>100</v>
      </c>
    </row>
    <row r="83" spans="1:9" s="82" customFormat="1" ht="25.5">
      <c r="A83" s="155"/>
      <c r="B83" s="56" t="s">
        <v>450</v>
      </c>
      <c r="C83" s="44">
        <v>708462383.14799964</v>
      </c>
      <c r="D83" s="44">
        <v>726168174.85367942</v>
      </c>
      <c r="E83" s="44">
        <v>726168174.85367942</v>
      </c>
      <c r="F83" s="44">
        <v>726168174.85367942</v>
      </c>
      <c r="G83" s="56"/>
      <c r="H83" s="46">
        <f t="shared" si="4"/>
        <v>100</v>
      </c>
      <c r="I83" s="46">
        <f t="shared" si="5"/>
        <v>100</v>
      </c>
    </row>
    <row r="84" spans="1:9" s="82" customFormat="1" ht="25.5">
      <c r="A84" s="155"/>
      <c r="B84" s="56" t="s">
        <v>449</v>
      </c>
      <c r="C84" s="44">
        <v>7210000000</v>
      </c>
      <c r="D84" s="44">
        <v>7202790000</v>
      </c>
      <c r="E84" s="44">
        <v>7202790000</v>
      </c>
      <c r="F84" s="44">
        <v>7202790000</v>
      </c>
      <c r="G84" s="56"/>
      <c r="H84" s="46">
        <f t="shared" si="4"/>
        <v>100</v>
      </c>
      <c r="I84" s="46">
        <f t="shared" si="5"/>
        <v>100</v>
      </c>
    </row>
    <row r="85" spans="1:9" s="82" customFormat="1" ht="25.5">
      <c r="A85" s="155"/>
      <c r="B85" s="56" t="s">
        <v>448</v>
      </c>
      <c r="C85" s="44">
        <v>4213177590.9499984</v>
      </c>
      <c r="D85" s="44">
        <v>4208964413.3499985</v>
      </c>
      <c r="E85" s="44">
        <v>4208964413.3499985</v>
      </c>
      <c r="F85" s="44">
        <v>4208964413.3499985</v>
      </c>
      <c r="G85" s="56"/>
      <c r="H85" s="46">
        <f t="shared" si="4"/>
        <v>100</v>
      </c>
      <c r="I85" s="46">
        <f t="shared" si="5"/>
        <v>100</v>
      </c>
    </row>
    <row r="86" spans="1:9" s="82" customFormat="1" ht="12.75">
      <c r="A86" s="156">
        <v>36</v>
      </c>
      <c r="B86" s="121" t="s">
        <v>447</v>
      </c>
      <c r="C86" s="47">
        <f>SUM(C87:C91)</f>
        <v>0</v>
      </c>
      <c r="D86" s="47">
        <f>SUM(D87:D91)</f>
        <v>16270025386.460001</v>
      </c>
      <c r="E86" s="47">
        <f>SUM(E87:E91)</f>
        <v>16270025386.460001</v>
      </c>
      <c r="F86" s="47">
        <f>SUM(F87:F91)</f>
        <v>15356227269.459999</v>
      </c>
      <c r="G86" s="56"/>
      <c r="H86" s="39">
        <f t="shared" si="4"/>
        <v>94.383548302509297</v>
      </c>
      <c r="I86" s="39">
        <f t="shared" si="5"/>
        <v>94.383548302509297</v>
      </c>
    </row>
    <row r="87" spans="1:9" s="82" customFormat="1" ht="25.5">
      <c r="A87" s="155"/>
      <c r="B87" s="56" t="s">
        <v>446</v>
      </c>
      <c r="C87" s="44">
        <v>0</v>
      </c>
      <c r="D87" s="44">
        <v>1412695522.0800006</v>
      </c>
      <c r="E87" s="44">
        <v>1412695522.0800006</v>
      </c>
      <c r="F87" s="44">
        <v>925735732.01999998</v>
      </c>
      <c r="G87" s="56"/>
      <c r="H87" s="46">
        <f t="shared" si="4"/>
        <v>65.529742081788498</v>
      </c>
      <c r="I87" s="46">
        <f t="shared" si="5"/>
        <v>65.529742081788498</v>
      </c>
    </row>
    <row r="88" spans="1:9" s="82" customFormat="1" ht="12.75">
      <c r="A88" s="155"/>
      <c r="B88" s="56" t="s">
        <v>445</v>
      </c>
      <c r="C88" s="44">
        <v>0</v>
      </c>
      <c r="D88" s="44">
        <v>13251886901.640001</v>
      </c>
      <c r="E88" s="44">
        <v>13251886901.640001</v>
      </c>
      <c r="F88" s="44">
        <v>12888135617.619997</v>
      </c>
      <c r="G88" s="56"/>
      <c r="H88" s="46">
        <f t="shared" si="4"/>
        <v>97.25509818548943</v>
      </c>
      <c r="I88" s="46">
        <f t="shared" si="5"/>
        <v>97.25509818548943</v>
      </c>
    </row>
    <row r="89" spans="1:9" s="82" customFormat="1" ht="12.75">
      <c r="A89" s="155"/>
      <c r="B89" s="56" t="s">
        <v>243</v>
      </c>
      <c r="C89" s="44">
        <v>0</v>
      </c>
      <c r="D89" s="44">
        <v>368312745.58000022</v>
      </c>
      <c r="E89" s="44">
        <v>368312745.58000022</v>
      </c>
      <c r="F89" s="44">
        <v>335661750.55000025</v>
      </c>
      <c r="G89" s="56"/>
      <c r="H89" s="46">
        <f t="shared" si="4"/>
        <v>91.134980957940286</v>
      </c>
      <c r="I89" s="46">
        <f t="shared" si="5"/>
        <v>91.134980957940286</v>
      </c>
    </row>
    <row r="90" spans="1:9" s="82" customFormat="1" ht="25.5">
      <c r="A90" s="155"/>
      <c r="B90" s="56" t="s">
        <v>444</v>
      </c>
      <c r="C90" s="44">
        <v>0</v>
      </c>
      <c r="D90" s="44">
        <v>130111240.48999999</v>
      </c>
      <c r="E90" s="44">
        <v>130111240.48999999</v>
      </c>
      <c r="F90" s="44">
        <v>105316484.84</v>
      </c>
      <c r="G90" s="56"/>
      <c r="H90" s="46">
        <f t="shared" si="4"/>
        <v>80.943417681191306</v>
      </c>
      <c r="I90" s="46">
        <f t="shared" si="5"/>
        <v>80.943417681191306</v>
      </c>
    </row>
    <row r="91" spans="1:9" s="82" customFormat="1" ht="12.75">
      <c r="A91" s="155"/>
      <c r="B91" s="56" t="s">
        <v>443</v>
      </c>
      <c r="C91" s="44">
        <v>0</v>
      </c>
      <c r="D91" s="44">
        <v>1107018976.6700001</v>
      </c>
      <c r="E91" s="44">
        <v>1107018976.6700001</v>
      </c>
      <c r="F91" s="44">
        <v>1101377684.4300001</v>
      </c>
      <c r="G91" s="56"/>
      <c r="H91" s="46">
        <f t="shared" si="4"/>
        <v>99.490406907298961</v>
      </c>
      <c r="I91" s="46">
        <f t="shared" si="5"/>
        <v>99.490406907298961</v>
      </c>
    </row>
    <row r="92" spans="1:9" s="82" customFormat="1" ht="12.75">
      <c r="A92" s="156">
        <v>47</v>
      </c>
      <c r="B92" s="121" t="s">
        <v>145</v>
      </c>
      <c r="C92" s="47">
        <f>C93</f>
        <v>186751010</v>
      </c>
      <c r="D92" s="47">
        <f>D93</f>
        <v>186751010.01000002</v>
      </c>
      <c r="E92" s="47">
        <f>E93</f>
        <v>186751010.01000002</v>
      </c>
      <c r="F92" s="47">
        <f>F93</f>
        <v>170759203.19</v>
      </c>
      <c r="G92" s="45"/>
      <c r="H92" s="39">
        <f t="shared" si="4"/>
        <v>91.436829809304001</v>
      </c>
      <c r="I92" s="39">
        <f t="shared" si="5"/>
        <v>91.436829809304001</v>
      </c>
    </row>
    <row r="93" spans="1:9" s="82" customFormat="1" ht="12.75">
      <c r="A93" s="155"/>
      <c r="B93" s="50" t="s">
        <v>254</v>
      </c>
      <c r="C93" s="44">
        <v>186751010</v>
      </c>
      <c r="D93" s="44">
        <v>186751010.01000002</v>
      </c>
      <c r="E93" s="44">
        <v>186751010.01000002</v>
      </c>
      <c r="F93" s="44">
        <v>170759203.19</v>
      </c>
      <c r="G93" s="45"/>
      <c r="H93" s="46">
        <f t="shared" si="4"/>
        <v>91.436829809304001</v>
      </c>
      <c r="I93" s="46">
        <f t="shared" si="5"/>
        <v>91.436829809304001</v>
      </c>
    </row>
    <row r="94" spans="1:9" s="82" customFormat="1" ht="12.75">
      <c r="A94" s="156">
        <v>48</v>
      </c>
      <c r="B94" s="121" t="s">
        <v>442</v>
      </c>
      <c r="C94" s="47">
        <f>C95+C96+C97</f>
        <v>3832035111</v>
      </c>
      <c r="D94" s="47">
        <f>D95+D96+D97</f>
        <v>2883306013.309998</v>
      </c>
      <c r="E94" s="47">
        <f>E95+E96+E97</f>
        <v>2883306013.309998</v>
      </c>
      <c r="F94" s="47">
        <f>F95+F96+F97</f>
        <v>2740723282.9599981</v>
      </c>
      <c r="G94" s="45"/>
      <c r="H94" s="39">
        <f t="shared" si="4"/>
        <v>95.05488735181747</v>
      </c>
      <c r="I94" s="39">
        <f t="shared" si="5"/>
        <v>95.05488735181747</v>
      </c>
    </row>
    <row r="95" spans="1:9" s="82" customFormat="1" ht="12.75">
      <c r="A95" s="155"/>
      <c r="B95" s="56" t="s">
        <v>251</v>
      </c>
      <c r="C95" s="44">
        <v>3187329395</v>
      </c>
      <c r="D95" s="44">
        <v>2469795410.9799986</v>
      </c>
      <c r="E95" s="44">
        <v>2469795410.9799986</v>
      </c>
      <c r="F95" s="44">
        <v>2330603804.5599985</v>
      </c>
      <c r="G95" s="45"/>
      <c r="H95" s="46">
        <f t="shared" si="4"/>
        <v>94.364245483605885</v>
      </c>
      <c r="I95" s="46">
        <f t="shared" si="5"/>
        <v>94.364245483605885</v>
      </c>
    </row>
    <row r="96" spans="1:9" s="82" customFormat="1" ht="12.75">
      <c r="A96" s="155"/>
      <c r="B96" s="56" t="s">
        <v>81</v>
      </c>
      <c r="C96" s="44">
        <v>66564987</v>
      </c>
      <c r="D96" s="44">
        <v>63587927.719999999</v>
      </c>
      <c r="E96" s="44">
        <v>63587927.719999999</v>
      </c>
      <c r="F96" s="44">
        <v>60196803.789999999</v>
      </c>
      <c r="G96" s="45"/>
      <c r="H96" s="46">
        <f t="shared" si="4"/>
        <v>94.667031854014311</v>
      </c>
      <c r="I96" s="46">
        <f t="shared" si="5"/>
        <v>94.667031854014311</v>
      </c>
    </row>
    <row r="97" spans="1:9" s="82" customFormat="1" ht="12.75">
      <c r="A97" s="155"/>
      <c r="B97" s="56" t="s">
        <v>441</v>
      </c>
      <c r="C97" s="44">
        <v>578140729</v>
      </c>
      <c r="D97" s="44">
        <v>349922674.60999984</v>
      </c>
      <c r="E97" s="44">
        <v>349922674.60999984</v>
      </c>
      <c r="F97" s="44">
        <v>349922674.60999984</v>
      </c>
      <c r="G97" s="45"/>
      <c r="H97" s="46">
        <f t="shared" si="4"/>
        <v>100</v>
      </c>
      <c r="I97" s="46">
        <f t="shared" si="5"/>
        <v>100</v>
      </c>
    </row>
    <row r="98" spans="1:9" s="5" customFormat="1" ht="5.25" customHeight="1" thickBot="1">
      <c r="A98" s="25"/>
      <c r="B98" s="29"/>
      <c r="C98" s="30"/>
      <c r="D98" s="30"/>
      <c r="E98" s="30"/>
      <c r="F98" s="30"/>
      <c r="G98" s="31"/>
      <c r="H98" s="26"/>
      <c r="I98" s="26"/>
    </row>
    <row r="99" spans="1:9" s="52" customFormat="1" ht="9" customHeight="1">
      <c r="A99" s="175" t="s">
        <v>13</v>
      </c>
      <c r="B99" s="175"/>
      <c r="C99" s="175"/>
      <c r="D99" s="175"/>
      <c r="E99" s="175"/>
      <c r="F99" s="175"/>
      <c r="G99" s="175"/>
      <c r="H99" s="175"/>
      <c r="I99" s="175"/>
    </row>
    <row r="100" spans="1:9" s="52" customFormat="1" ht="9" customHeight="1">
      <c r="A100" s="176" t="s">
        <v>12</v>
      </c>
      <c r="B100" s="176"/>
      <c r="C100" s="176"/>
      <c r="D100" s="176"/>
      <c r="E100" s="176"/>
      <c r="F100" s="176"/>
      <c r="G100" s="176"/>
      <c r="H100" s="176"/>
      <c r="I100" s="176"/>
    </row>
    <row r="101" spans="1:9" s="52" customFormat="1" ht="19.5" customHeight="1">
      <c r="A101" s="167" t="s">
        <v>625</v>
      </c>
      <c r="B101" s="167"/>
      <c r="C101" s="167"/>
      <c r="D101" s="167"/>
      <c r="E101" s="167"/>
      <c r="F101" s="167"/>
      <c r="G101" s="167"/>
      <c r="H101" s="167"/>
      <c r="I101" s="167"/>
    </row>
    <row r="102" spans="1:9" s="52" customFormat="1" ht="19.5" customHeight="1">
      <c r="A102" s="182" t="s">
        <v>626</v>
      </c>
      <c r="B102" s="182"/>
      <c r="C102" s="182"/>
      <c r="D102" s="182"/>
      <c r="E102" s="182"/>
      <c r="F102" s="182"/>
      <c r="G102" s="182"/>
      <c r="H102" s="182"/>
      <c r="I102" s="182"/>
    </row>
    <row r="103" spans="1:9" s="52" customFormat="1" ht="9">
      <c r="A103" s="174" t="s">
        <v>11</v>
      </c>
      <c r="B103" s="174"/>
      <c r="C103" s="174"/>
      <c r="D103" s="174"/>
      <c r="E103" s="174"/>
      <c r="F103" s="174"/>
      <c r="G103" s="174"/>
      <c r="H103" s="174"/>
      <c r="I103" s="174"/>
    </row>
    <row r="105" spans="1:9">
      <c r="G105" s="3"/>
    </row>
    <row r="106" spans="1:9">
      <c r="G106" s="3"/>
    </row>
    <row r="107" spans="1:9">
      <c r="G107" s="3"/>
    </row>
    <row r="108" spans="1:9">
      <c r="G108" s="3"/>
    </row>
    <row r="109" spans="1:9">
      <c r="G109" s="3"/>
    </row>
    <row r="110" spans="1:9">
      <c r="G110" s="3"/>
    </row>
    <row r="111" spans="1:9">
      <c r="G111" s="3"/>
    </row>
  </sheetData>
  <mergeCells count="15">
    <mergeCell ref="A102:I102"/>
    <mergeCell ref="A103:I103"/>
    <mergeCell ref="A1:C1"/>
    <mergeCell ref="C6:C7"/>
    <mergeCell ref="A101:I101"/>
    <mergeCell ref="A3:I3"/>
    <mergeCell ref="A5:A8"/>
    <mergeCell ref="B5:B8"/>
    <mergeCell ref="E5:F5"/>
    <mergeCell ref="H5:I6"/>
    <mergeCell ref="D6:D7"/>
    <mergeCell ref="E6:E7"/>
    <mergeCell ref="A99:I99"/>
    <mergeCell ref="A100:I100"/>
    <mergeCell ref="A11:B11"/>
  </mergeCells>
  <pageMargins left="0" right="0" top="0" bottom="0.39370078740157483" header="0.31496062992125984" footer="0.31496062992125984"/>
  <pageSetup scale="93" fitToHeight="100" orientation="landscape" r:id="rId1"/>
  <headerFooter>
    <oddFooter>&amp;R&amp;P/&amp;N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93"/>
  <sheetViews>
    <sheetView showGridLines="0" zoomScale="120" zoomScaleNormal="120" workbookViewId="0">
      <selection sqref="A1:G1"/>
    </sheetView>
  </sheetViews>
  <sheetFormatPr baseColWidth="10" defaultRowHeight="15"/>
  <cols>
    <col min="1" max="1" width="8.7109375" style="3" customWidth="1"/>
    <col min="2" max="5" width="6.7109375" style="3" customWidth="1"/>
    <col min="6" max="6" width="56" style="28" customWidth="1"/>
    <col min="7" max="10" width="18.7109375" style="3" customWidth="1"/>
    <col min="11" max="11" width="1.7109375" style="16" customWidth="1"/>
    <col min="12" max="13" width="16.7109375" style="3" customWidth="1"/>
    <col min="14" max="16384" width="11.42578125" style="3"/>
  </cols>
  <sheetData>
    <row r="1" spans="1:13" s="1" customFormat="1" ht="53.25" customHeight="1">
      <c r="A1" s="168" t="s">
        <v>14</v>
      </c>
      <c r="B1" s="168"/>
      <c r="C1" s="168"/>
      <c r="D1" s="168"/>
      <c r="E1" s="168"/>
      <c r="F1" s="168"/>
      <c r="G1" s="168"/>
      <c r="H1" s="21" t="s">
        <v>86</v>
      </c>
      <c r="K1" s="19"/>
      <c r="L1" s="20"/>
    </row>
    <row r="2" spans="1:13" s="2" customFormat="1" ht="13.15" customHeight="1">
      <c r="F2" s="24"/>
      <c r="G2" s="6"/>
      <c r="H2" s="6"/>
      <c r="I2" s="6"/>
      <c r="J2" s="6"/>
      <c r="K2" s="5"/>
    </row>
    <row r="3" spans="1:13" ht="60" customHeight="1" thickBot="1">
      <c r="A3" s="170" t="s">
        <v>234</v>
      </c>
      <c r="B3" s="170"/>
      <c r="C3" s="170"/>
      <c r="D3" s="170"/>
      <c r="E3" s="170"/>
      <c r="F3" s="170"/>
      <c r="G3" s="170"/>
      <c r="H3" s="170"/>
      <c r="I3" s="170"/>
      <c r="J3" s="170"/>
      <c r="K3" s="170"/>
      <c r="L3" s="170"/>
      <c r="M3" s="170"/>
    </row>
    <row r="4" spans="1:13" ht="5.25" customHeight="1">
      <c r="A4" s="7"/>
      <c r="B4" s="7"/>
      <c r="C4" s="7"/>
      <c r="D4" s="7"/>
      <c r="E4" s="7"/>
      <c r="F4" s="7"/>
      <c r="G4" s="7"/>
      <c r="H4" s="7"/>
      <c r="I4" s="7"/>
      <c r="J4" s="7"/>
      <c r="K4" s="7"/>
      <c r="L4" s="7"/>
      <c r="M4" s="7"/>
    </row>
    <row r="5" spans="1:13" s="35" customFormat="1" ht="14.25" customHeight="1">
      <c r="A5" s="171" t="s">
        <v>233</v>
      </c>
      <c r="B5" s="179" t="s">
        <v>232</v>
      </c>
      <c r="C5" s="179"/>
      <c r="D5" s="179"/>
      <c r="E5" s="179"/>
      <c r="F5" s="179"/>
      <c r="G5" s="32"/>
      <c r="H5" s="59"/>
      <c r="I5" s="172" t="s">
        <v>1</v>
      </c>
      <c r="J5" s="172"/>
      <c r="K5" s="59"/>
      <c r="L5" s="171" t="s">
        <v>2</v>
      </c>
      <c r="M5" s="171"/>
    </row>
    <row r="6" spans="1:13" s="35" customFormat="1" ht="14.25" customHeight="1">
      <c r="A6" s="171"/>
      <c r="B6" s="179"/>
      <c r="C6" s="179"/>
      <c r="D6" s="179"/>
      <c r="E6" s="179"/>
      <c r="F6" s="179"/>
      <c r="G6" s="169" t="s">
        <v>3</v>
      </c>
      <c r="H6" s="169" t="s">
        <v>15</v>
      </c>
      <c r="I6" s="169" t="s">
        <v>16</v>
      </c>
      <c r="J6" s="60" t="s">
        <v>18</v>
      </c>
      <c r="K6" s="58"/>
      <c r="L6" s="173"/>
      <c r="M6" s="173"/>
    </row>
    <row r="7" spans="1:13" s="35" customFormat="1" ht="24.75" customHeight="1">
      <c r="A7" s="171"/>
      <c r="B7" s="179"/>
      <c r="C7" s="179"/>
      <c r="D7" s="179"/>
      <c r="E7" s="179"/>
      <c r="F7" s="179"/>
      <c r="G7" s="169"/>
      <c r="H7" s="169"/>
      <c r="I7" s="169"/>
      <c r="J7" s="59" t="s">
        <v>87</v>
      </c>
      <c r="K7" s="59"/>
      <c r="L7" s="58" t="s">
        <v>15</v>
      </c>
      <c r="M7" s="58" t="s">
        <v>4</v>
      </c>
    </row>
    <row r="8" spans="1:13" s="35" customFormat="1" ht="14.25" customHeight="1">
      <c r="A8" s="171"/>
      <c r="B8" s="179"/>
      <c r="C8" s="179"/>
      <c r="D8" s="179"/>
      <c r="E8" s="179"/>
      <c r="F8" s="179"/>
      <c r="G8" s="58" t="s">
        <v>5</v>
      </c>
      <c r="H8" s="58" t="s">
        <v>6</v>
      </c>
      <c r="I8" s="58" t="s">
        <v>7</v>
      </c>
      <c r="J8" s="59" t="s">
        <v>8</v>
      </c>
      <c r="K8" s="59"/>
      <c r="L8" s="59" t="s">
        <v>9</v>
      </c>
      <c r="M8" s="59" t="s">
        <v>10</v>
      </c>
    </row>
    <row r="9" spans="1:13" ht="5.25" customHeight="1" thickBot="1">
      <c r="A9" s="8"/>
      <c r="B9" s="8"/>
      <c r="C9" s="8"/>
      <c r="D9" s="8"/>
      <c r="E9" s="8"/>
      <c r="F9" s="22"/>
      <c r="G9" s="9"/>
      <c r="H9" s="9"/>
      <c r="I9" s="9"/>
      <c r="J9" s="10"/>
      <c r="K9" s="10"/>
      <c r="L9" s="10"/>
      <c r="M9" s="10"/>
    </row>
    <row r="10" spans="1:13" ht="5.25" customHeight="1" thickBot="1">
      <c r="A10" s="11"/>
      <c r="B10" s="11"/>
      <c r="C10" s="11"/>
      <c r="D10" s="11"/>
      <c r="E10" s="11"/>
      <c r="F10" s="23"/>
      <c r="G10" s="12"/>
      <c r="H10" s="12"/>
      <c r="I10" s="12"/>
      <c r="J10" s="13"/>
      <c r="K10" s="13"/>
      <c r="L10" s="13"/>
      <c r="M10" s="13"/>
    </row>
    <row r="11" spans="1:13" s="33" customFormat="1" ht="12.75">
      <c r="A11" s="36" t="s">
        <v>17</v>
      </c>
      <c r="B11" s="36"/>
      <c r="C11" s="36"/>
      <c r="D11" s="36"/>
      <c r="E11" s="36"/>
      <c r="F11" s="37"/>
      <c r="G11" s="65">
        <f>G12+G19+G70+G85+G98+G102+G132+G143+G155+G162</f>
        <v>352090.9490412887</v>
      </c>
      <c r="H11" s="65">
        <f>H12+H19+H70+H85+H98+H102+H132+H143+H155+H162</f>
        <v>330381.36820621614</v>
      </c>
      <c r="I11" s="65">
        <f>I12+I19+I70+I85+I98+I102+I132+I143+I155+I162</f>
        <v>329471.48802321614</v>
      </c>
      <c r="J11" s="65">
        <f>J12+J19+J70+J85+J98+J102+J132+J143+J155+J162</f>
        <v>326694.58569157484</v>
      </c>
      <c r="K11" s="38"/>
      <c r="L11" s="39">
        <f t="shared" ref="L11" si="0">IFERROR(+J11/H11*100,"n.a")</f>
        <v>98.884082799626867</v>
      </c>
      <c r="M11" s="39">
        <f t="shared" ref="M11" si="1">IFERROR(+J11/I11*100,"n.a.")</f>
        <v>99.157164600705713</v>
      </c>
    </row>
    <row r="12" spans="1:13" s="33" customFormat="1" ht="12.75">
      <c r="A12" s="73" t="s">
        <v>231</v>
      </c>
      <c r="B12" s="73"/>
      <c r="C12" s="73"/>
      <c r="D12" s="73"/>
      <c r="E12" s="73"/>
      <c r="F12" s="73"/>
      <c r="G12" s="72">
        <f t="shared" ref="G12:J13" si="2">+G13</f>
        <v>2040.8053399999999</v>
      </c>
      <c r="H12" s="72">
        <f t="shared" si="2"/>
        <v>2009.1927599999999</v>
      </c>
      <c r="I12" s="72">
        <f t="shared" si="2"/>
        <v>2009.1927599999999</v>
      </c>
      <c r="J12" s="72">
        <f t="shared" si="2"/>
        <v>2009.1927599999999</v>
      </c>
      <c r="K12" s="38"/>
      <c r="L12" s="39">
        <f t="shared" ref="L12:L75" si="3">IFERROR(+J12/H12*100,"n.a")</f>
        <v>100</v>
      </c>
      <c r="M12" s="39">
        <f t="shared" ref="M12:M75" si="4">IFERROR(+J12/I12*100,"n.a.")</f>
        <v>100</v>
      </c>
    </row>
    <row r="13" spans="1:13" s="33" customFormat="1" ht="12.75">
      <c r="A13" s="67"/>
      <c r="B13" s="66" t="s">
        <v>230</v>
      </c>
      <c r="C13" s="67"/>
      <c r="D13" s="67"/>
      <c r="E13" s="67"/>
      <c r="F13" s="67"/>
      <c r="G13" s="65">
        <f t="shared" si="2"/>
        <v>2040.8053399999999</v>
      </c>
      <c r="H13" s="65">
        <f t="shared" si="2"/>
        <v>2009.1927599999999</v>
      </c>
      <c r="I13" s="65">
        <f t="shared" si="2"/>
        <v>2009.1927599999999</v>
      </c>
      <c r="J13" s="65">
        <f t="shared" si="2"/>
        <v>2009.1927599999999</v>
      </c>
      <c r="K13" s="45"/>
      <c r="L13" s="39">
        <f t="shared" si="3"/>
        <v>100</v>
      </c>
      <c r="M13" s="39">
        <f t="shared" si="4"/>
        <v>100</v>
      </c>
    </row>
    <row r="14" spans="1:13" s="33" customFormat="1" ht="12.75">
      <c r="A14" s="67"/>
      <c r="B14" s="67"/>
      <c r="C14" s="66" t="s">
        <v>229</v>
      </c>
      <c r="D14" s="66"/>
      <c r="E14" s="66"/>
      <c r="F14" s="66"/>
      <c r="G14" s="65">
        <f>SUM(G15:G18)</f>
        <v>2040.8053399999999</v>
      </c>
      <c r="H14" s="65">
        <f>SUM(H15:H18)</f>
        <v>2009.1927599999999</v>
      </c>
      <c r="I14" s="65">
        <f>SUM(I15:I18)</f>
        <v>2009.1927599999999</v>
      </c>
      <c r="J14" s="65">
        <f>SUM(J15:J18)</f>
        <v>2009.1927599999999</v>
      </c>
      <c r="K14" s="48"/>
      <c r="L14" s="39">
        <f t="shared" si="3"/>
        <v>100</v>
      </c>
      <c r="M14" s="39">
        <f t="shared" si="4"/>
        <v>100</v>
      </c>
    </row>
    <row r="15" spans="1:13" s="33" customFormat="1" ht="12.75">
      <c r="A15" s="64"/>
      <c r="B15" s="64"/>
      <c r="C15" s="64"/>
      <c r="D15" s="63" t="s">
        <v>228</v>
      </c>
      <c r="E15" s="63"/>
      <c r="F15" s="63"/>
      <c r="G15" s="75">
        <v>1211.7487269999999</v>
      </c>
      <c r="H15" s="75">
        <v>1180.1361469999999</v>
      </c>
      <c r="I15" s="75">
        <v>1180.1361469999999</v>
      </c>
      <c r="J15" s="75">
        <v>1180.1361469999999</v>
      </c>
      <c r="K15" s="48"/>
      <c r="L15" s="46">
        <f t="shared" si="3"/>
        <v>100</v>
      </c>
      <c r="M15" s="46">
        <f t="shared" si="4"/>
        <v>100</v>
      </c>
    </row>
    <row r="16" spans="1:13" s="33" customFormat="1" ht="12.75">
      <c r="A16" s="64"/>
      <c r="B16" s="64"/>
      <c r="C16" s="64"/>
      <c r="D16" s="177" t="s">
        <v>227</v>
      </c>
      <c r="E16" s="177"/>
      <c r="F16" s="177"/>
      <c r="G16" s="75">
        <v>438.70587499999999</v>
      </c>
      <c r="H16" s="75">
        <v>438.70587499999999</v>
      </c>
      <c r="I16" s="75">
        <v>438.70587499999999</v>
      </c>
      <c r="J16" s="75">
        <v>438.70587499999999</v>
      </c>
      <c r="K16" s="48"/>
      <c r="L16" s="46">
        <f t="shared" si="3"/>
        <v>100</v>
      </c>
      <c r="M16" s="46">
        <f t="shared" si="4"/>
        <v>100</v>
      </c>
    </row>
    <row r="17" spans="1:13" s="33" customFormat="1" ht="12.75">
      <c r="A17" s="64"/>
      <c r="B17" s="64"/>
      <c r="C17" s="64"/>
      <c r="D17" s="80" t="s">
        <v>226</v>
      </c>
      <c r="E17" s="63"/>
      <c r="F17" s="63"/>
      <c r="G17" s="75">
        <v>243.72548599999999</v>
      </c>
      <c r="H17" s="75">
        <v>243.72548599999999</v>
      </c>
      <c r="I17" s="75">
        <v>243.72548599999999</v>
      </c>
      <c r="J17" s="75">
        <v>243.72548599999999</v>
      </c>
      <c r="K17" s="48"/>
      <c r="L17" s="46">
        <f t="shared" si="3"/>
        <v>100</v>
      </c>
      <c r="M17" s="46">
        <f t="shared" si="4"/>
        <v>100</v>
      </c>
    </row>
    <row r="18" spans="1:13" s="33" customFormat="1" ht="12.75">
      <c r="A18" s="64"/>
      <c r="B18" s="64"/>
      <c r="C18" s="64"/>
      <c r="D18" s="63" t="s">
        <v>225</v>
      </c>
      <c r="E18" s="63"/>
      <c r="F18" s="63"/>
      <c r="G18" s="75">
        <v>146.62525199999999</v>
      </c>
      <c r="H18" s="75">
        <v>146.62525199999999</v>
      </c>
      <c r="I18" s="75">
        <v>146.62525199999999</v>
      </c>
      <c r="J18" s="75">
        <v>146.62525199999999</v>
      </c>
      <c r="K18" s="48"/>
      <c r="L18" s="46">
        <f t="shared" si="3"/>
        <v>100</v>
      </c>
      <c r="M18" s="46">
        <f t="shared" si="4"/>
        <v>100</v>
      </c>
    </row>
    <row r="19" spans="1:13" s="33" customFormat="1" ht="12.75">
      <c r="A19" s="73" t="s">
        <v>224</v>
      </c>
      <c r="B19" s="73"/>
      <c r="C19" s="73"/>
      <c r="D19" s="73"/>
      <c r="E19" s="73"/>
      <c r="F19" s="73"/>
      <c r="G19" s="72">
        <f>+G20+G23</f>
        <v>45726.161698934207</v>
      </c>
      <c r="H19" s="72">
        <f>+H20+H23</f>
        <v>39926.70792462548</v>
      </c>
      <c r="I19" s="72">
        <f>+I20+I23</f>
        <v>39016.827741625479</v>
      </c>
      <c r="J19" s="72">
        <f>+J20+J23</f>
        <v>38720.973679325471</v>
      </c>
      <c r="K19" s="48"/>
      <c r="L19" s="39">
        <f t="shared" si="3"/>
        <v>96.980131075228599</v>
      </c>
      <c r="M19" s="39">
        <f t="shared" si="4"/>
        <v>99.241727020302122</v>
      </c>
    </row>
    <row r="20" spans="1:13" s="33" customFormat="1" ht="12.75">
      <c r="A20" s="67"/>
      <c r="B20" s="67" t="s">
        <v>223</v>
      </c>
      <c r="C20" s="67"/>
      <c r="D20" s="67"/>
      <c r="E20" s="66"/>
      <c r="F20" s="66"/>
      <c r="G20" s="65">
        <f t="shared" ref="G20:J21" si="5">+G21</f>
        <v>6707.7348110000003</v>
      </c>
      <c r="H20" s="65">
        <f t="shared" si="5"/>
        <v>5234.2205298599993</v>
      </c>
      <c r="I20" s="65">
        <f t="shared" si="5"/>
        <v>5234.2205298599993</v>
      </c>
      <c r="J20" s="65">
        <f t="shared" si="5"/>
        <v>5227.2373469300001</v>
      </c>
      <c r="K20" s="48"/>
      <c r="L20" s="39">
        <f t="shared" si="3"/>
        <v>99.866586000911468</v>
      </c>
      <c r="M20" s="39">
        <f t="shared" si="4"/>
        <v>99.866586000911468</v>
      </c>
    </row>
    <row r="21" spans="1:13" s="33" customFormat="1" ht="12.75">
      <c r="A21" s="67"/>
      <c r="B21" s="67"/>
      <c r="C21" s="66" t="s">
        <v>105</v>
      </c>
      <c r="D21" s="66"/>
      <c r="E21" s="66"/>
      <c r="F21" s="66"/>
      <c r="G21" s="65">
        <f t="shared" si="5"/>
        <v>6707.7348110000003</v>
      </c>
      <c r="H21" s="65">
        <f t="shared" si="5"/>
        <v>5234.2205298599993</v>
      </c>
      <c r="I21" s="65">
        <f t="shared" si="5"/>
        <v>5234.2205298599993</v>
      </c>
      <c r="J21" s="65">
        <f t="shared" si="5"/>
        <v>5227.2373469300001</v>
      </c>
      <c r="K21" s="48"/>
      <c r="L21" s="39">
        <f t="shared" si="3"/>
        <v>99.866586000911468</v>
      </c>
      <c r="M21" s="39">
        <f t="shared" si="4"/>
        <v>99.866586000911468</v>
      </c>
    </row>
    <row r="22" spans="1:13" s="33" customFormat="1" ht="12.75">
      <c r="A22" s="64"/>
      <c r="B22" s="64"/>
      <c r="C22" s="64"/>
      <c r="D22" s="64" t="s">
        <v>222</v>
      </c>
      <c r="E22" s="63"/>
      <c r="F22" s="63"/>
      <c r="G22" s="70">
        <v>6707.7348110000003</v>
      </c>
      <c r="H22" s="70">
        <v>5234.2205298599993</v>
      </c>
      <c r="I22" s="70">
        <v>5234.2205298599993</v>
      </c>
      <c r="J22" s="70">
        <v>5227.2373469300001</v>
      </c>
      <c r="K22" s="45"/>
      <c r="L22" s="46">
        <f t="shared" si="3"/>
        <v>99.866586000911468</v>
      </c>
      <c r="M22" s="46">
        <f t="shared" si="4"/>
        <v>99.866586000911468</v>
      </c>
    </row>
    <row r="23" spans="1:13" s="33" customFormat="1" ht="12.75">
      <c r="A23" s="67"/>
      <c r="B23" s="67" t="s">
        <v>221</v>
      </c>
      <c r="C23" s="67"/>
      <c r="D23" s="67"/>
      <c r="E23" s="66"/>
      <c r="F23" s="66"/>
      <c r="G23" s="65">
        <f>+G24+G65+G68</f>
        <v>39018.426887934205</v>
      </c>
      <c r="H23" s="65">
        <f>+H24+H65+H68</f>
        <v>34692.487394765478</v>
      </c>
      <c r="I23" s="65">
        <f>+I24+I65+I68</f>
        <v>33782.607211765477</v>
      </c>
      <c r="J23" s="65">
        <f>+J24+J65+J68</f>
        <v>33493.736332395471</v>
      </c>
      <c r="K23" s="48"/>
      <c r="L23" s="39">
        <f t="shared" si="3"/>
        <v>96.544637896010656</v>
      </c>
      <c r="M23" s="39">
        <f t="shared" si="4"/>
        <v>99.144912417329948</v>
      </c>
    </row>
    <row r="24" spans="1:13" s="33" customFormat="1" ht="12.75">
      <c r="A24" s="67"/>
      <c r="B24" s="67"/>
      <c r="C24" s="66" t="s">
        <v>105</v>
      </c>
      <c r="D24" s="67"/>
      <c r="E24" s="66"/>
      <c r="F24" s="66"/>
      <c r="G24" s="65">
        <f>SUM(G25:G29)+G35+G38+G30+G39+G44+G46+G53+G59+G62</f>
        <v>37718.656705000001</v>
      </c>
      <c r="H24" s="65">
        <f>SUM(H25:H29)+H35+H38+H30+H39+H44+H46+H53+H59+H62</f>
        <v>33348.317084440008</v>
      </c>
      <c r="I24" s="65">
        <f>SUM(I25:I29)+I35+I38+I30+I39+I44+I46+I53+I59+I62</f>
        <v>33348.317084440008</v>
      </c>
      <c r="J24" s="65">
        <f>SUM(J25:J29)+J35+J38+J30+J39+J44+J46+J53+J59+J62</f>
        <v>33071.685575070005</v>
      </c>
      <c r="K24" s="48"/>
      <c r="L24" s="39">
        <f t="shared" si="3"/>
        <v>99.17047835226721</v>
      </c>
      <c r="M24" s="39">
        <f t="shared" si="4"/>
        <v>99.17047835226721</v>
      </c>
    </row>
    <row r="25" spans="1:13" s="33" customFormat="1" ht="12.75">
      <c r="A25" s="67"/>
      <c r="B25" s="67"/>
      <c r="C25" s="66"/>
      <c r="D25" s="67" t="s">
        <v>220</v>
      </c>
      <c r="E25" s="66"/>
      <c r="F25" s="66"/>
      <c r="G25" s="65">
        <v>4000</v>
      </c>
      <c r="H25" s="65">
        <v>976.87569872000006</v>
      </c>
      <c r="I25" s="65">
        <v>976.87569872000006</v>
      </c>
      <c r="J25" s="65">
        <v>975.07569871999999</v>
      </c>
      <c r="K25" s="48"/>
      <c r="L25" s="39">
        <f t="shared" si="3"/>
        <v>99.815739095326194</v>
      </c>
      <c r="M25" s="39">
        <f t="shared" si="4"/>
        <v>99.815739095326194</v>
      </c>
    </row>
    <row r="26" spans="1:13" s="33" customFormat="1" ht="12.75">
      <c r="A26" s="67"/>
      <c r="B26" s="67"/>
      <c r="C26" s="66"/>
      <c r="D26" s="67" t="s">
        <v>219</v>
      </c>
      <c r="E26" s="66"/>
      <c r="F26" s="66"/>
      <c r="G26" s="65">
        <v>1500</v>
      </c>
      <c r="H26" s="65">
        <v>1152.7102980900002</v>
      </c>
      <c r="I26" s="65">
        <v>1152.7102980900002</v>
      </c>
      <c r="J26" s="65">
        <v>1076.8551059599999</v>
      </c>
      <c r="K26" s="48"/>
      <c r="L26" s="39">
        <f t="shared" si="3"/>
        <v>93.419405356602653</v>
      </c>
      <c r="M26" s="39">
        <f t="shared" si="4"/>
        <v>93.419405356602653</v>
      </c>
    </row>
    <row r="27" spans="1:13" s="33" customFormat="1" ht="12.75">
      <c r="A27" s="67"/>
      <c r="B27" s="67"/>
      <c r="C27" s="66"/>
      <c r="D27" s="67" t="s">
        <v>218</v>
      </c>
      <c r="E27" s="66"/>
      <c r="F27" s="66"/>
      <c r="G27" s="65">
        <v>6000</v>
      </c>
      <c r="H27" s="65">
        <v>8100</v>
      </c>
      <c r="I27" s="65">
        <v>8100</v>
      </c>
      <c r="J27" s="65">
        <v>8100</v>
      </c>
      <c r="K27" s="48"/>
      <c r="L27" s="39">
        <f t="shared" si="3"/>
        <v>100</v>
      </c>
      <c r="M27" s="39">
        <f t="shared" si="4"/>
        <v>100</v>
      </c>
    </row>
    <row r="28" spans="1:13" s="33" customFormat="1" ht="12.75">
      <c r="A28" s="67"/>
      <c r="B28" s="67"/>
      <c r="C28" s="66"/>
      <c r="D28" s="67" t="s">
        <v>217</v>
      </c>
      <c r="E28" s="66"/>
      <c r="F28" s="66"/>
      <c r="G28" s="65">
        <v>9000</v>
      </c>
      <c r="H28" s="65">
        <v>11189.880666890002</v>
      </c>
      <c r="I28" s="65">
        <v>11189.880666890002</v>
      </c>
      <c r="J28" s="65">
        <v>11172.837643090001</v>
      </c>
      <c r="K28" s="48"/>
      <c r="L28" s="39">
        <f t="shared" si="3"/>
        <v>99.847692533036309</v>
      </c>
      <c r="M28" s="39">
        <f t="shared" si="4"/>
        <v>99.847692533036309</v>
      </c>
    </row>
    <row r="29" spans="1:13" s="33" customFormat="1" ht="12.75">
      <c r="A29" s="67"/>
      <c r="B29" s="67"/>
      <c r="C29" s="66"/>
      <c r="D29" s="67" t="s">
        <v>24</v>
      </c>
      <c r="E29" s="66"/>
      <c r="F29" s="66"/>
      <c r="G29" s="65">
        <v>5375.4</v>
      </c>
      <c r="H29" s="65">
        <v>949.63751853999986</v>
      </c>
      <c r="I29" s="65">
        <v>949.63751853999986</v>
      </c>
      <c r="J29" s="65">
        <v>934.41164192999975</v>
      </c>
      <c r="K29" s="48"/>
      <c r="L29" s="39">
        <f t="shared" si="3"/>
        <v>98.396664378487401</v>
      </c>
      <c r="M29" s="39">
        <f t="shared" si="4"/>
        <v>98.396664378487401</v>
      </c>
    </row>
    <row r="30" spans="1:13" s="33" customFormat="1" ht="12.75">
      <c r="A30" s="67"/>
      <c r="B30" s="67"/>
      <c r="C30" s="67"/>
      <c r="D30" s="66" t="s">
        <v>179</v>
      </c>
      <c r="E30" s="79"/>
      <c r="F30" s="79"/>
      <c r="G30" s="65">
        <f>SUM(G31:G34)</f>
        <v>2741.7014799999997</v>
      </c>
      <c r="H30" s="65">
        <f>SUM(H31:H34)</f>
        <v>1485.0288838199999</v>
      </c>
      <c r="I30" s="65">
        <f>SUM(I31:I34)</f>
        <v>1485.0288838199999</v>
      </c>
      <c r="J30" s="65">
        <f>SUM(J31:J34)</f>
        <v>1395.3974810300001</v>
      </c>
      <c r="K30" s="48"/>
      <c r="L30" s="39">
        <f t="shared" si="3"/>
        <v>93.964332696382485</v>
      </c>
      <c r="M30" s="39">
        <f t="shared" si="4"/>
        <v>93.964332696382485</v>
      </c>
    </row>
    <row r="31" spans="1:13" s="33" customFormat="1" ht="12.75">
      <c r="A31" s="64"/>
      <c r="B31" s="64"/>
      <c r="C31" s="64"/>
      <c r="D31" s="64"/>
      <c r="E31" s="63" t="s">
        <v>216</v>
      </c>
      <c r="F31" s="63"/>
      <c r="G31" s="62">
        <v>762.65296499999999</v>
      </c>
      <c r="H31" s="62">
        <v>522.75881454</v>
      </c>
      <c r="I31" s="62">
        <v>522.75881454</v>
      </c>
      <c r="J31" s="62">
        <v>441.03153901000002</v>
      </c>
      <c r="K31" s="48"/>
      <c r="L31" s="46">
        <f t="shared" si="3"/>
        <v>84.366160214454595</v>
      </c>
      <c r="M31" s="46">
        <f t="shared" si="4"/>
        <v>84.366160214454595</v>
      </c>
    </row>
    <row r="32" spans="1:13" s="33" customFormat="1" ht="12.75">
      <c r="A32" s="64"/>
      <c r="B32" s="64"/>
      <c r="C32" s="63"/>
      <c r="D32" s="63"/>
      <c r="E32" s="63" t="s">
        <v>215</v>
      </c>
      <c r="F32" s="63"/>
      <c r="G32" s="70">
        <v>261.47893099999999</v>
      </c>
      <c r="H32" s="70">
        <v>275.16461513999997</v>
      </c>
      <c r="I32" s="70">
        <v>275.16461513999997</v>
      </c>
      <c r="J32" s="70">
        <v>274.81207613999999</v>
      </c>
      <c r="K32" s="48"/>
      <c r="L32" s="46">
        <f t="shared" si="3"/>
        <v>99.871880692282829</v>
      </c>
      <c r="M32" s="46">
        <f t="shared" si="4"/>
        <v>99.871880692282829</v>
      </c>
    </row>
    <row r="33" spans="1:13" s="33" customFormat="1" ht="12.75">
      <c r="A33" s="64"/>
      <c r="B33" s="64"/>
      <c r="C33" s="63"/>
      <c r="D33" s="64"/>
      <c r="E33" s="63" t="s">
        <v>214</v>
      </c>
      <c r="F33" s="63"/>
      <c r="G33" s="70">
        <v>986.69793800000002</v>
      </c>
      <c r="H33" s="70">
        <v>373.3049704</v>
      </c>
      <c r="I33" s="70">
        <v>373.3049704</v>
      </c>
      <c r="J33" s="70">
        <v>367.29771702999994</v>
      </c>
      <c r="K33" s="48"/>
      <c r="L33" s="46">
        <f t="shared" si="3"/>
        <v>98.390792020914361</v>
      </c>
      <c r="M33" s="46">
        <f t="shared" si="4"/>
        <v>98.390792020914361</v>
      </c>
    </row>
    <row r="34" spans="1:13" s="33" customFormat="1" ht="12.75">
      <c r="A34" s="64"/>
      <c r="B34" s="64"/>
      <c r="C34" s="64"/>
      <c r="D34" s="64"/>
      <c r="E34" s="63" t="s">
        <v>213</v>
      </c>
      <c r="F34" s="63"/>
      <c r="G34" s="62">
        <v>730.87164600000006</v>
      </c>
      <c r="H34" s="62">
        <v>313.80048374</v>
      </c>
      <c r="I34" s="62">
        <v>313.80048374</v>
      </c>
      <c r="J34" s="62">
        <v>312.25614885000005</v>
      </c>
      <c r="K34" s="48"/>
      <c r="L34" s="46">
        <f t="shared" si="3"/>
        <v>99.507860895689532</v>
      </c>
      <c r="M34" s="46">
        <f t="shared" si="4"/>
        <v>99.507860895689532</v>
      </c>
    </row>
    <row r="35" spans="1:13" s="33" customFormat="1" ht="12.75">
      <c r="A35" s="67"/>
      <c r="B35" s="67"/>
      <c r="C35" s="67"/>
      <c r="D35" s="67" t="s">
        <v>140</v>
      </c>
      <c r="E35" s="66"/>
      <c r="F35" s="66"/>
      <c r="G35" s="71">
        <f>SUM(G36:G37)</f>
        <v>1036.420408</v>
      </c>
      <c r="H35" s="71">
        <f>SUM(H36:H37)</f>
        <v>1146.9730407599998</v>
      </c>
      <c r="I35" s="71">
        <f>SUM(I36:I37)</f>
        <v>1146.9730407599998</v>
      </c>
      <c r="J35" s="71">
        <f>SUM(J36:J37)</f>
        <v>1141.43238053</v>
      </c>
      <c r="K35" s="48"/>
      <c r="L35" s="39">
        <f t="shared" si="3"/>
        <v>99.516931956279592</v>
      </c>
      <c r="M35" s="39">
        <f t="shared" si="4"/>
        <v>99.516931956279592</v>
      </c>
    </row>
    <row r="36" spans="1:13" s="33" customFormat="1" ht="12.75">
      <c r="A36" s="64"/>
      <c r="B36" s="64"/>
      <c r="C36" s="64"/>
      <c r="D36" s="64"/>
      <c r="E36" s="63" t="s">
        <v>212</v>
      </c>
      <c r="F36" s="63"/>
      <c r="G36" s="62">
        <v>978.32548799999995</v>
      </c>
      <c r="H36" s="62">
        <v>1090.0981130799998</v>
      </c>
      <c r="I36" s="62">
        <v>1090.0981130799998</v>
      </c>
      <c r="J36" s="62">
        <v>1084.6736436900001</v>
      </c>
      <c r="K36" s="48"/>
      <c r="L36" s="46">
        <f t="shared" si="3"/>
        <v>99.502387048935134</v>
      </c>
      <c r="M36" s="46">
        <f t="shared" si="4"/>
        <v>99.502387048935134</v>
      </c>
    </row>
    <row r="37" spans="1:13" s="33" customFormat="1" ht="12.75">
      <c r="A37" s="64"/>
      <c r="B37" s="64"/>
      <c r="C37" s="64"/>
      <c r="D37" s="64"/>
      <c r="E37" s="63" t="s">
        <v>211</v>
      </c>
      <c r="F37" s="63"/>
      <c r="G37" s="62">
        <v>58.094920000000002</v>
      </c>
      <c r="H37" s="62">
        <v>56.874927679999999</v>
      </c>
      <c r="I37" s="62">
        <v>56.874927679999999</v>
      </c>
      <c r="J37" s="62">
        <v>56.758736840000005</v>
      </c>
      <c r="K37" s="48"/>
      <c r="L37" s="46">
        <f t="shared" si="3"/>
        <v>99.795708153417394</v>
      </c>
      <c r="M37" s="46">
        <f t="shared" si="4"/>
        <v>99.795708153417394</v>
      </c>
    </row>
    <row r="38" spans="1:13" s="33" customFormat="1" ht="12.75">
      <c r="A38" s="67"/>
      <c r="B38" s="67"/>
      <c r="C38" s="67"/>
      <c r="D38" s="67" t="s">
        <v>210</v>
      </c>
      <c r="E38" s="66"/>
      <c r="F38" s="66"/>
      <c r="G38" s="71">
        <v>2000</v>
      </c>
      <c r="H38" s="71">
        <v>2292.4277499999998</v>
      </c>
      <c r="I38" s="71">
        <v>2292.4277499999998</v>
      </c>
      <c r="J38" s="71">
        <v>2242.6277500000001</v>
      </c>
      <c r="K38" s="48"/>
      <c r="L38" s="39">
        <f t="shared" si="3"/>
        <v>97.827630554550751</v>
      </c>
      <c r="M38" s="39">
        <f t="shared" si="4"/>
        <v>97.827630554550751</v>
      </c>
    </row>
    <row r="39" spans="1:13" s="33" customFormat="1" ht="12.75">
      <c r="A39" s="67"/>
      <c r="B39" s="67"/>
      <c r="C39" s="67"/>
      <c r="D39" s="67" t="s">
        <v>209</v>
      </c>
      <c r="E39" s="66"/>
      <c r="F39" s="66"/>
      <c r="G39" s="71">
        <f>SUM(G40:G43)</f>
        <v>500</v>
      </c>
      <c r="H39" s="71">
        <f>SUM(H40:H43)</f>
        <v>60.810816369999998</v>
      </c>
      <c r="I39" s="71">
        <f>SUM(I40:I43)</f>
        <v>60.810816369999998</v>
      </c>
      <c r="J39" s="71">
        <f>SUM(J40:J43)</f>
        <v>56.25</v>
      </c>
      <c r="K39" s="48"/>
      <c r="L39" s="39">
        <f t="shared" si="3"/>
        <v>92.499991543856325</v>
      </c>
      <c r="M39" s="39">
        <f t="shared" si="4"/>
        <v>92.499991543856325</v>
      </c>
    </row>
    <row r="40" spans="1:13" s="33" customFormat="1" ht="12.75">
      <c r="A40" s="64"/>
      <c r="B40" s="64"/>
      <c r="C40" s="64"/>
      <c r="D40" s="64"/>
      <c r="E40" s="63" t="s">
        <v>208</v>
      </c>
      <c r="F40" s="63"/>
      <c r="G40" s="62">
        <v>385</v>
      </c>
      <c r="H40" s="62">
        <v>6.8996667199999999</v>
      </c>
      <c r="I40" s="62">
        <v>6.8996667199999999</v>
      </c>
      <c r="J40" s="62">
        <v>3.8</v>
      </c>
      <c r="K40" s="48"/>
      <c r="L40" s="46">
        <f t="shared" si="3"/>
        <v>55.075123976423022</v>
      </c>
      <c r="M40" s="46">
        <f t="shared" si="4"/>
        <v>55.075123976423022</v>
      </c>
    </row>
    <row r="41" spans="1:13" s="33" customFormat="1" ht="12.75">
      <c r="A41" s="64"/>
      <c r="B41" s="64"/>
      <c r="C41" s="64"/>
      <c r="D41" s="64"/>
      <c r="E41" s="63" t="s">
        <v>207</v>
      </c>
      <c r="F41" s="63"/>
      <c r="G41" s="62">
        <v>70</v>
      </c>
      <c r="H41" s="62">
        <v>52.530767179999998</v>
      </c>
      <c r="I41" s="62">
        <v>52.530767179999998</v>
      </c>
      <c r="J41" s="62">
        <v>52.45</v>
      </c>
      <c r="K41" s="48"/>
      <c r="L41" s="46">
        <f t="shared" si="3"/>
        <v>99.846247857520837</v>
      </c>
      <c r="M41" s="46">
        <f t="shared" si="4"/>
        <v>99.846247857520837</v>
      </c>
    </row>
    <row r="42" spans="1:13" s="33" customFormat="1" ht="12.75">
      <c r="A42" s="64"/>
      <c r="B42" s="64"/>
      <c r="C42" s="64"/>
      <c r="D42" s="64"/>
      <c r="E42" s="63" t="s">
        <v>206</v>
      </c>
      <c r="F42" s="63"/>
      <c r="G42" s="62">
        <v>20</v>
      </c>
      <c r="H42" s="62">
        <v>0.61350331000000002</v>
      </c>
      <c r="I42" s="62">
        <v>0.61350331000000002</v>
      </c>
      <c r="J42" s="62">
        <v>0</v>
      </c>
      <c r="K42" s="48"/>
      <c r="L42" s="46">
        <f t="shared" si="3"/>
        <v>0</v>
      </c>
      <c r="M42" s="46">
        <f t="shared" si="4"/>
        <v>0</v>
      </c>
    </row>
    <row r="43" spans="1:13" s="33" customFormat="1" ht="12.75">
      <c r="A43" s="64"/>
      <c r="B43" s="64"/>
      <c r="C43" s="64"/>
      <c r="D43" s="64"/>
      <c r="E43" s="63" t="s">
        <v>205</v>
      </c>
      <c r="F43" s="63"/>
      <c r="G43" s="62">
        <v>25</v>
      </c>
      <c r="H43" s="62">
        <v>0.76687916</v>
      </c>
      <c r="I43" s="62">
        <v>0.76687916</v>
      </c>
      <c r="J43" s="62">
        <v>0</v>
      </c>
      <c r="K43" s="48"/>
      <c r="L43" s="46">
        <f t="shared" si="3"/>
        <v>0</v>
      </c>
      <c r="M43" s="46">
        <f t="shared" si="4"/>
        <v>0</v>
      </c>
    </row>
    <row r="44" spans="1:13" s="33" customFormat="1" ht="12.75">
      <c r="A44" s="64"/>
      <c r="B44" s="64"/>
      <c r="C44" s="64"/>
      <c r="D44" s="67" t="s">
        <v>204</v>
      </c>
      <c r="E44" s="63"/>
      <c r="F44" s="63"/>
      <c r="G44" s="62">
        <v>0</v>
      </c>
      <c r="H44" s="62">
        <f>+H45</f>
        <v>3.2849416699999998</v>
      </c>
      <c r="I44" s="62">
        <f>+I45</f>
        <v>3.2849416699999998</v>
      </c>
      <c r="J44" s="62">
        <f>+J45</f>
        <v>1.0169280000000001</v>
      </c>
      <c r="K44" s="48"/>
      <c r="L44" s="46">
        <f t="shared" si="3"/>
        <v>30.957262020424249</v>
      </c>
      <c r="M44" s="46">
        <f t="shared" si="4"/>
        <v>30.957262020424249</v>
      </c>
    </row>
    <row r="45" spans="1:13" s="33" customFormat="1" ht="12.75">
      <c r="A45" s="64"/>
      <c r="B45" s="64"/>
      <c r="C45" s="64"/>
      <c r="D45" s="67"/>
      <c r="E45" s="63" t="s">
        <v>203</v>
      </c>
      <c r="F45" s="63"/>
      <c r="G45" s="62">
        <v>0</v>
      </c>
      <c r="H45" s="62">
        <v>3.2849416699999998</v>
      </c>
      <c r="I45" s="62">
        <v>3.2849416699999998</v>
      </c>
      <c r="J45" s="62">
        <v>1.0169280000000001</v>
      </c>
      <c r="K45" s="48"/>
      <c r="L45" s="46">
        <f t="shared" si="3"/>
        <v>30.957262020424249</v>
      </c>
      <c r="M45" s="46">
        <f t="shared" si="4"/>
        <v>30.957262020424249</v>
      </c>
    </row>
    <row r="46" spans="1:13" s="33" customFormat="1" ht="12.75">
      <c r="A46" s="67"/>
      <c r="B46" s="67"/>
      <c r="C46" s="67"/>
      <c r="D46" s="67" t="s">
        <v>202</v>
      </c>
      <c r="E46" s="66"/>
      <c r="F46" s="66"/>
      <c r="G46" s="65">
        <f>SUM(G47:G52)</f>
        <v>1298.3615539999998</v>
      </c>
      <c r="H46" s="65">
        <f>SUM(H47:H52)</f>
        <v>2145.1806118500003</v>
      </c>
      <c r="I46" s="65">
        <f>SUM(I47:I52)</f>
        <v>2145.1806118500003</v>
      </c>
      <c r="J46" s="65">
        <f>SUM(J47:J52)</f>
        <v>2132.2234115000006</v>
      </c>
      <c r="K46" s="48"/>
      <c r="L46" s="39">
        <f t="shared" si="3"/>
        <v>99.395985574434903</v>
      </c>
      <c r="M46" s="39">
        <f t="shared" si="4"/>
        <v>99.395985574434903</v>
      </c>
    </row>
    <row r="47" spans="1:13" s="33" customFormat="1" ht="12.75">
      <c r="A47" s="64"/>
      <c r="B47" s="64"/>
      <c r="C47" s="64"/>
      <c r="D47" s="64"/>
      <c r="E47" s="63" t="s">
        <v>201</v>
      </c>
      <c r="F47" s="63"/>
      <c r="G47" s="62">
        <v>424.30083999999999</v>
      </c>
      <c r="H47" s="62">
        <v>1835.27824248</v>
      </c>
      <c r="I47" s="62">
        <v>1835.27824248</v>
      </c>
      <c r="J47" s="62">
        <v>1823.3410480600003</v>
      </c>
      <c r="K47" s="48"/>
      <c r="L47" s="46">
        <f t="shared" si="3"/>
        <v>99.349570318892404</v>
      </c>
      <c r="M47" s="46">
        <f t="shared" si="4"/>
        <v>99.349570318892404</v>
      </c>
    </row>
    <row r="48" spans="1:13" s="33" customFormat="1" ht="12.75">
      <c r="A48" s="64"/>
      <c r="B48" s="64"/>
      <c r="C48" s="64"/>
      <c r="D48" s="64"/>
      <c r="E48" s="63" t="s">
        <v>200</v>
      </c>
      <c r="F48" s="63"/>
      <c r="G48" s="62">
        <v>355.53004600000003</v>
      </c>
      <c r="H48" s="62">
        <v>113.01425689</v>
      </c>
      <c r="I48" s="62">
        <v>113.01425689</v>
      </c>
      <c r="J48" s="62">
        <v>112.89842264000001</v>
      </c>
      <c r="K48" s="48"/>
      <c r="L48" s="46">
        <f t="shared" si="3"/>
        <v>99.897504745695286</v>
      </c>
      <c r="M48" s="46">
        <f t="shared" si="4"/>
        <v>99.897504745695286</v>
      </c>
    </row>
    <row r="49" spans="1:13" s="33" customFormat="1" ht="12.75">
      <c r="A49" s="64"/>
      <c r="B49" s="64"/>
      <c r="C49" s="64"/>
      <c r="D49" s="64"/>
      <c r="E49" s="63" t="s">
        <v>199</v>
      </c>
      <c r="F49" s="63"/>
      <c r="G49" s="62">
        <v>12.511974</v>
      </c>
      <c r="H49" s="62">
        <v>0</v>
      </c>
      <c r="I49" s="62">
        <v>0</v>
      </c>
      <c r="J49" s="62">
        <v>0</v>
      </c>
      <c r="K49" s="48"/>
      <c r="L49" s="46" t="str">
        <f t="shared" si="3"/>
        <v>n.a</v>
      </c>
      <c r="M49" s="46" t="str">
        <f t="shared" si="4"/>
        <v>n.a.</v>
      </c>
    </row>
    <row r="50" spans="1:13" s="33" customFormat="1" ht="12.75">
      <c r="A50" s="64"/>
      <c r="B50" s="64"/>
      <c r="C50" s="64"/>
      <c r="D50" s="64"/>
      <c r="E50" s="63" t="s">
        <v>198</v>
      </c>
      <c r="F50" s="63"/>
      <c r="G50" s="62">
        <v>330.65357399999999</v>
      </c>
      <c r="H50" s="62">
        <v>66.130714799999993</v>
      </c>
      <c r="I50" s="62">
        <v>66.130714799999993</v>
      </c>
      <c r="J50" s="62">
        <v>66.130714799999993</v>
      </c>
      <c r="K50" s="48"/>
      <c r="L50" s="46">
        <f t="shared" si="3"/>
        <v>100</v>
      </c>
      <c r="M50" s="46">
        <f t="shared" si="4"/>
        <v>100</v>
      </c>
    </row>
    <row r="51" spans="1:13" s="33" customFormat="1" ht="12.75">
      <c r="A51" s="64"/>
      <c r="B51" s="64"/>
      <c r="C51" s="64"/>
      <c r="D51" s="64"/>
      <c r="E51" s="63" t="s">
        <v>197</v>
      </c>
      <c r="F51" s="63"/>
      <c r="G51" s="62">
        <v>76.466987000000003</v>
      </c>
      <c r="H51" s="62">
        <v>36.799999999999997</v>
      </c>
      <c r="I51" s="62">
        <v>36.799999999999997</v>
      </c>
      <c r="J51" s="62">
        <v>35.9</v>
      </c>
      <c r="K51" s="48"/>
      <c r="L51" s="46">
        <f t="shared" si="3"/>
        <v>97.554347826086968</v>
      </c>
      <c r="M51" s="46">
        <f t="shared" si="4"/>
        <v>97.554347826086968</v>
      </c>
    </row>
    <row r="52" spans="1:13" s="33" customFormat="1" ht="12.75">
      <c r="A52" s="64"/>
      <c r="B52" s="64"/>
      <c r="C52" s="64"/>
      <c r="D52" s="64"/>
      <c r="E52" s="63" t="s">
        <v>196</v>
      </c>
      <c r="F52" s="63"/>
      <c r="G52" s="62">
        <v>98.898133000000001</v>
      </c>
      <c r="H52" s="62">
        <v>93.957397680000014</v>
      </c>
      <c r="I52" s="62">
        <v>93.957397680000014</v>
      </c>
      <c r="J52" s="62">
        <v>93.953226000000001</v>
      </c>
      <c r="K52" s="48"/>
      <c r="L52" s="46">
        <f t="shared" si="3"/>
        <v>99.995560030287109</v>
      </c>
      <c r="M52" s="46">
        <f t="shared" si="4"/>
        <v>99.995560030287109</v>
      </c>
    </row>
    <row r="53" spans="1:13" s="33" customFormat="1" ht="12.75">
      <c r="A53" s="67"/>
      <c r="B53" s="67"/>
      <c r="C53" s="67"/>
      <c r="D53" s="67" t="s">
        <v>195</v>
      </c>
      <c r="E53" s="66"/>
      <c r="F53" s="66"/>
      <c r="G53" s="71">
        <f>SUM(G54:G58)</f>
        <v>4128.127461</v>
      </c>
      <c r="H53" s="71">
        <f>SUM(H54:H58)</f>
        <v>3543.48656863</v>
      </c>
      <c r="I53" s="71">
        <f>SUM(I54:I58)</f>
        <v>3543.48656863</v>
      </c>
      <c r="J53" s="71">
        <f>SUM(J54:J58)</f>
        <v>3541.6372453100003</v>
      </c>
      <c r="K53" s="48"/>
      <c r="L53" s="39">
        <f t="shared" si="3"/>
        <v>99.947810629892842</v>
      </c>
      <c r="M53" s="39">
        <f t="shared" si="4"/>
        <v>99.947810629892842</v>
      </c>
    </row>
    <row r="54" spans="1:13" s="33" customFormat="1" ht="12.75">
      <c r="A54" s="64"/>
      <c r="B54" s="64"/>
      <c r="C54" s="64"/>
      <c r="D54" s="64"/>
      <c r="E54" s="63" t="s">
        <v>194</v>
      </c>
      <c r="F54" s="63"/>
      <c r="G54" s="62">
        <v>603.44233199999996</v>
      </c>
      <c r="H54" s="62">
        <v>1352.1119269999999</v>
      </c>
      <c r="I54" s="62">
        <v>1352.1119269999999</v>
      </c>
      <c r="J54" s="62">
        <v>1352.1119269999999</v>
      </c>
      <c r="K54" s="48"/>
      <c r="L54" s="46">
        <f t="shared" si="3"/>
        <v>100</v>
      </c>
      <c r="M54" s="46">
        <f t="shared" si="4"/>
        <v>100</v>
      </c>
    </row>
    <row r="55" spans="1:13" s="33" customFormat="1" ht="12.75">
      <c r="A55" s="64"/>
      <c r="B55" s="64"/>
      <c r="C55" s="64"/>
      <c r="D55" s="64"/>
      <c r="E55" s="63" t="s">
        <v>193</v>
      </c>
      <c r="F55" s="63"/>
      <c r="G55" s="62">
        <v>317.80046499999997</v>
      </c>
      <c r="H55" s="62">
        <v>260.62112363</v>
      </c>
      <c r="I55" s="62">
        <v>260.62112363</v>
      </c>
      <c r="J55" s="62">
        <v>259.50882200000001</v>
      </c>
      <c r="K55" s="48"/>
      <c r="L55" s="46">
        <f t="shared" si="3"/>
        <v>99.57321125221641</v>
      </c>
      <c r="M55" s="46">
        <f t="shared" si="4"/>
        <v>99.57321125221641</v>
      </c>
    </row>
    <row r="56" spans="1:13" s="33" customFormat="1" ht="12.75">
      <c r="A56" s="64"/>
      <c r="B56" s="64"/>
      <c r="C56" s="64"/>
      <c r="D56" s="64"/>
      <c r="E56" s="178" t="s">
        <v>192</v>
      </c>
      <c r="F56" s="178"/>
      <c r="G56" s="62">
        <v>603.44233199999996</v>
      </c>
      <c r="H56" s="62">
        <v>46.496549999999999</v>
      </c>
      <c r="I56" s="62">
        <v>46.496549999999999</v>
      </c>
      <c r="J56" s="62">
        <v>46.496549999999999</v>
      </c>
      <c r="K56" s="48"/>
      <c r="L56" s="46">
        <f t="shared" si="3"/>
        <v>100</v>
      </c>
      <c r="M56" s="46">
        <f t="shared" si="4"/>
        <v>100</v>
      </c>
    </row>
    <row r="57" spans="1:13" s="33" customFormat="1" ht="12.75">
      <c r="A57" s="64"/>
      <c r="B57" s="64"/>
      <c r="C57" s="64"/>
      <c r="D57" s="64"/>
      <c r="E57" s="63" t="s">
        <v>191</v>
      </c>
      <c r="F57" s="78"/>
      <c r="G57" s="62">
        <v>2000</v>
      </c>
      <c r="H57" s="62">
        <v>1637.6000160000001</v>
      </c>
      <c r="I57" s="62">
        <v>1637.6000160000001</v>
      </c>
      <c r="J57" s="62">
        <v>1636.88201531</v>
      </c>
      <c r="K57" s="48"/>
      <c r="L57" s="46">
        <f t="shared" si="3"/>
        <v>99.956155307585192</v>
      </c>
      <c r="M57" s="46">
        <f t="shared" si="4"/>
        <v>99.956155307585192</v>
      </c>
    </row>
    <row r="58" spans="1:13" s="33" customFormat="1" ht="12.75">
      <c r="A58" s="64"/>
      <c r="B58" s="64"/>
      <c r="C58" s="64"/>
      <c r="D58" s="64"/>
      <c r="E58" s="63" t="s">
        <v>190</v>
      </c>
      <c r="F58" s="63"/>
      <c r="G58" s="62">
        <v>603.44233199999996</v>
      </c>
      <c r="H58" s="62">
        <v>246.65695199999999</v>
      </c>
      <c r="I58" s="62">
        <v>246.65695199999999</v>
      </c>
      <c r="J58" s="62">
        <v>246.63793100000001</v>
      </c>
      <c r="K58" s="48"/>
      <c r="L58" s="46">
        <f t="shared" si="3"/>
        <v>99.992288480074947</v>
      </c>
      <c r="M58" s="46">
        <f t="shared" si="4"/>
        <v>99.992288480074947</v>
      </c>
    </row>
    <row r="59" spans="1:13" s="33" customFormat="1" ht="12.75">
      <c r="A59" s="67"/>
      <c r="B59" s="67"/>
      <c r="C59" s="67"/>
      <c r="D59" s="67" t="s">
        <v>189</v>
      </c>
      <c r="E59" s="66"/>
      <c r="F59" s="66"/>
      <c r="G59" s="71">
        <f>SUM(G60:G61)</f>
        <v>103.620289</v>
      </c>
      <c r="H59" s="71">
        <f>SUM(H60:H61)</f>
        <v>102.0202891</v>
      </c>
      <c r="I59" s="71">
        <f>SUM(I60:I61)</f>
        <v>102.0202891</v>
      </c>
      <c r="J59" s="71">
        <f>SUM(J60:J61)</f>
        <v>101.920289</v>
      </c>
      <c r="K59" s="48"/>
      <c r="L59" s="39">
        <f t="shared" si="3"/>
        <v>99.901980183665245</v>
      </c>
      <c r="M59" s="39">
        <f t="shared" si="4"/>
        <v>99.901980183665245</v>
      </c>
    </row>
    <row r="60" spans="1:13" s="33" customFormat="1" ht="12.75">
      <c r="A60" s="64"/>
      <c r="B60" s="64"/>
      <c r="C60" s="64"/>
      <c r="D60" s="64"/>
      <c r="E60" s="63" t="s">
        <v>188</v>
      </c>
      <c r="F60" s="63"/>
      <c r="G60" s="62">
        <v>7.0984220000000002</v>
      </c>
      <c r="H60" s="62">
        <v>7.0984220000000002</v>
      </c>
      <c r="I60" s="62">
        <v>7.0984220000000002</v>
      </c>
      <c r="J60" s="62">
        <v>7.0984220000000002</v>
      </c>
      <c r="K60" s="48"/>
      <c r="L60" s="46">
        <f t="shared" si="3"/>
        <v>100</v>
      </c>
      <c r="M60" s="46">
        <f t="shared" si="4"/>
        <v>100</v>
      </c>
    </row>
    <row r="61" spans="1:13" s="33" customFormat="1" ht="12.75">
      <c r="A61" s="64"/>
      <c r="B61" s="64"/>
      <c r="C61" s="64"/>
      <c r="D61" s="64"/>
      <c r="E61" s="63" t="s">
        <v>187</v>
      </c>
      <c r="F61" s="63"/>
      <c r="G61" s="62">
        <v>96.521867</v>
      </c>
      <c r="H61" s="62">
        <v>94.9218671</v>
      </c>
      <c r="I61" s="62">
        <v>94.9218671</v>
      </c>
      <c r="J61" s="62">
        <v>94.821866999999997</v>
      </c>
      <c r="K61" s="48"/>
      <c r="L61" s="46">
        <f t="shared" si="3"/>
        <v>99.894650091643626</v>
      </c>
      <c r="M61" s="46">
        <f t="shared" si="4"/>
        <v>99.894650091643626</v>
      </c>
    </row>
    <row r="62" spans="1:13" s="33" customFormat="1" ht="12.75">
      <c r="A62" s="67"/>
      <c r="B62" s="67"/>
      <c r="C62" s="67"/>
      <c r="D62" s="67" t="s">
        <v>185</v>
      </c>
      <c r="E62" s="66"/>
      <c r="F62" s="66"/>
      <c r="G62" s="65">
        <f>SUM(G63:G64)</f>
        <v>35.025513000000004</v>
      </c>
      <c r="H62" s="65">
        <f>SUM(H63:H64)</f>
        <v>200</v>
      </c>
      <c r="I62" s="65">
        <f>SUM(I63:I64)</f>
        <v>200</v>
      </c>
      <c r="J62" s="65">
        <f>SUM(J63:J64)</f>
        <v>200</v>
      </c>
      <c r="K62" s="48"/>
      <c r="L62" s="39">
        <f t="shared" si="3"/>
        <v>100</v>
      </c>
      <c r="M62" s="39">
        <f t="shared" si="4"/>
        <v>100</v>
      </c>
    </row>
    <row r="63" spans="1:13" s="33" customFormat="1" ht="12.75">
      <c r="A63" s="64"/>
      <c r="B63" s="64"/>
      <c r="C63" s="64"/>
      <c r="D63" s="64"/>
      <c r="E63" s="63" t="s">
        <v>186</v>
      </c>
      <c r="F63" s="63"/>
      <c r="G63" s="62">
        <v>26.556545</v>
      </c>
      <c r="H63" s="62">
        <v>0</v>
      </c>
      <c r="I63" s="62">
        <v>0</v>
      </c>
      <c r="J63" s="62">
        <v>0</v>
      </c>
      <c r="K63" s="48"/>
      <c r="L63" s="46" t="str">
        <f t="shared" si="3"/>
        <v>n.a</v>
      </c>
      <c r="M63" s="46" t="str">
        <f t="shared" si="4"/>
        <v>n.a.</v>
      </c>
    </row>
    <row r="64" spans="1:13" s="33" customFormat="1" ht="12.75">
      <c r="A64" s="64"/>
      <c r="B64" s="64"/>
      <c r="C64" s="64"/>
      <c r="D64" s="64"/>
      <c r="E64" s="63" t="s">
        <v>185</v>
      </c>
      <c r="F64" s="63"/>
      <c r="G64" s="62">
        <v>8.4689680000000003</v>
      </c>
      <c r="H64" s="62">
        <v>200</v>
      </c>
      <c r="I64" s="62">
        <v>200</v>
      </c>
      <c r="J64" s="62">
        <v>200</v>
      </c>
      <c r="K64" s="48"/>
      <c r="L64" s="46">
        <f t="shared" si="3"/>
        <v>100</v>
      </c>
      <c r="M64" s="46">
        <f t="shared" si="4"/>
        <v>100</v>
      </c>
    </row>
    <row r="65" spans="1:13" s="33" customFormat="1" ht="12.75">
      <c r="A65" s="67"/>
      <c r="B65" s="67"/>
      <c r="C65" s="67" t="s">
        <v>184</v>
      </c>
      <c r="D65" s="67"/>
      <c r="E65" s="66"/>
      <c r="F65" s="66"/>
      <c r="G65" s="71">
        <f>SUM(G66:G67)</f>
        <v>966.97018300000002</v>
      </c>
      <c r="H65" s="71">
        <f>SUM(H66:H67)</f>
        <v>1000.89020567</v>
      </c>
      <c r="I65" s="71">
        <f>SUM(I66:I67)</f>
        <v>91.010022670000012</v>
      </c>
      <c r="J65" s="71">
        <f>SUM(J66:J67)</f>
        <v>91.010022670000012</v>
      </c>
      <c r="K65" s="48"/>
      <c r="L65" s="39">
        <f t="shared" si="3"/>
        <v>9.0929077090006629</v>
      </c>
      <c r="M65" s="39">
        <f t="shared" si="4"/>
        <v>100</v>
      </c>
    </row>
    <row r="66" spans="1:13" s="33" customFormat="1" ht="12.75">
      <c r="A66" s="64"/>
      <c r="B66" s="64"/>
      <c r="C66" s="64"/>
      <c r="D66" s="64" t="s">
        <v>183</v>
      </c>
      <c r="E66" s="63"/>
      <c r="F66" s="63"/>
      <c r="G66" s="62">
        <v>12</v>
      </c>
      <c r="H66" s="62">
        <v>22.982202670000003</v>
      </c>
      <c r="I66" s="62">
        <v>22.982202670000003</v>
      </c>
      <c r="J66" s="62">
        <v>22.982202670000003</v>
      </c>
      <c r="K66" s="48"/>
      <c r="L66" s="46">
        <f t="shared" si="3"/>
        <v>100</v>
      </c>
      <c r="M66" s="46">
        <f t="shared" si="4"/>
        <v>100</v>
      </c>
    </row>
    <row r="67" spans="1:13" s="33" customFormat="1" ht="12.75">
      <c r="A67" s="64"/>
      <c r="B67" s="64"/>
      <c r="C67" s="64"/>
      <c r="D67" s="64" t="s">
        <v>182</v>
      </c>
      <c r="E67" s="63"/>
      <c r="F67" s="63"/>
      <c r="G67" s="62">
        <v>954.97018300000002</v>
      </c>
      <c r="H67" s="62">
        <v>977.90800300000001</v>
      </c>
      <c r="I67" s="62">
        <v>68.027820000000006</v>
      </c>
      <c r="J67" s="62">
        <v>68.027820000000006</v>
      </c>
      <c r="K67" s="48"/>
      <c r="L67" s="46">
        <f t="shared" si="3"/>
        <v>6.9564641859260865</v>
      </c>
      <c r="M67" s="46">
        <f t="shared" si="4"/>
        <v>100</v>
      </c>
    </row>
    <row r="68" spans="1:13" s="33" customFormat="1" ht="12.75">
      <c r="A68" s="67"/>
      <c r="B68" s="67"/>
      <c r="C68" s="67" t="s">
        <v>134</v>
      </c>
      <c r="D68" s="67"/>
      <c r="E68" s="66"/>
      <c r="F68" s="66"/>
      <c r="G68" s="71">
        <f>SUM(G69:G69)</f>
        <v>332.79999993420637</v>
      </c>
      <c r="H68" s="71">
        <f>SUM(H69:H69)</f>
        <v>343.28010465546697</v>
      </c>
      <c r="I68" s="71">
        <f>SUM(I69:I69)</f>
        <v>343.28010465546697</v>
      </c>
      <c r="J68" s="71">
        <f>SUM(J69:J69)</f>
        <v>331.04073465546696</v>
      </c>
      <c r="K68" s="48"/>
      <c r="L68" s="39">
        <f t="shared" si="3"/>
        <v>96.43458218696243</v>
      </c>
      <c r="M68" s="39">
        <f t="shared" si="4"/>
        <v>96.43458218696243</v>
      </c>
    </row>
    <row r="69" spans="1:13" s="33" customFormat="1" ht="12.75">
      <c r="A69" s="64"/>
      <c r="B69" s="64"/>
      <c r="C69" s="64"/>
      <c r="D69" s="64" t="s">
        <v>59</v>
      </c>
      <c r="E69" s="63"/>
      <c r="F69" s="63"/>
      <c r="G69" s="62">
        <v>332.79999993420637</v>
      </c>
      <c r="H69" s="62">
        <v>343.28010465546697</v>
      </c>
      <c r="I69" s="62">
        <v>343.28010465546697</v>
      </c>
      <c r="J69" s="62">
        <v>331.04073465546696</v>
      </c>
      <c r="K69" s="48"/>
      <c r="L69" s="46">
        <f t="shared" si="3"/>
        <v>96.43458218696243</v>
      </c>
      <c r="M69" s="46">
        <f t="shared" si="4"/>
        <v>96.43458218696243</v>
      </c>
    </row>
    <row r="70" spans="1:13" s="33" customFormat="1" ht="12.75">
      <c r="A70" s="73" t="s">
        <v>181</v>
      </c>
      <c r="B70" s="73"/>
      <c r="C70" s="73"/>
      <c r="D70" s="73"/>
      <c r="E70" s="73"/>
      <c r="F70" s="73"/>
      <c r="G70" s="72">
        <f>+G71</f>
        <v>4833.7183524000002</v>
      </c>
      <c r="H70" s="72">
        <f>+H71</f>
        <v>6311.3127948620004</v>
      </c>
      <c r="I70" s="72">
        <f>+I71</f>
        <v>6311.3127948620004</v>
      </c>
      <c r="J70" s="72">
        <f>+J71</f>
        <v>6130.8893539590008</v>
      </c>
      <c r="K70" s="48"/>
      <c r="L70" s="39">
        <f t="shared" si="3"/>
        <v>97.141269229281718</v>
      </c>
      <c r="M70" s="39">
        <f t="shared" si="4"/>
        <v>97.141269229281718</v>
      </c>
    </row>
    <row r="71" spans="1:13" s="33" customFormat="1" ht="12.75">
      <c r="A71" s="67"/>
      <c r="B71" s="67" t="s">
        <v>180</v>
      </c>
      <c r="C71" s="67"/>
      <c r="D71" s="67"/>
      <c r="E71" s="66"/>
      <c r="F71" s="66"/>
      <c r="G71" s="71">
        <f>+G72+G79</f>
        <v>4833.7183524000002</v>
      </c>
      <c r="H71" s="71">
        <f>+H72+H79</f>
        <v>6311.3127948620004</v>
      </c>
      <c r="I71" s="71">
        <f>+I72+I79</f>
        <v>6311.3127948620004</v>
      </c>
      <c r="J71" s="71">
        <f>+J72+J79</f>
        <v>6130.8893539590008</v>
      </c>
      <c r="K71" s="48"/>
      <c r="L71" s="39">
        <f t="shared" si="3"/>
        <v>97.141269229281718</v>
      </c>
      <c r="M71" s="39">
        <f t="shared" si="4"/>
        <v>97.141269229281718</v>
      </c>
    </row>
    <row r="72" spans="1:13" s="33" customFormat="1" ht="12.75">
      <c r="A72" s="67"/>
      <c r="B72" s="67"/>
      <c r="C72" s="66" t="s">
        <v>105</v>
      </c>
      <c r="D72" s="66"/>
      <c r="E72" s="66"/>
      <c r="F72" s="66"/>
      <c r="G72" s="71">
        <f>+G76+G74+G73</f>
        <v>1138.42752</v>
      </c>
      <c r="H72" s="71">
        <f>+H76+H74+H73</f>
        <v>2571.9984405600003</v>
      </c>
      <c r="I72" s="71">
        <f>+I76+I74+I73</f>
        <v>2571.9984405600003</v>
      </c>
      <c r="J72" s="71">
        <f>+J76+J74+J73</f>
        <v>2441.00808775</v>
      </c>
      <c r="K72" s="48"/>
      <c r="L72" s="39">
        <f t="shared" si="3"/>
        <v>94.907059400025148</v>
      </c>
      <c r="M72" s="39">
        <f t="shared" si="4"/>
        <v>94.907059400025148</v>
      </c>
    </row>
    <row r="73" spans="1:13" s="33" customFormat="1" ht="12.75">
      <c r="A73" s="67"/>
      <c r="B73" s="67"/>
      <c r="C73" s="67"/>
      <c r="D73" s="67" t="s">
        <v>24</v>
      </c>
      <c r="E73" s="66"/>
      <c r="F73" s="66"/>
      <c r="G73" s="71">
        <v>843.753872</v>
      </c>
      <c r="H73" s="71">
        <v>2384.4516195400001</v>
      </c>
      <c r="I73" s="71">
        <v>2384.4516195400001</v>
      </c>
      <c r="J73" s="71">
        <v>2256.4431850400001</v>
      </c>
      <c r="K73" s="48"/>
      <c r="L73" s="39">
        <f t="shared" si="3"/>
        <v>94.631535676756783</v>
      </c>
      <c r="M73" s="39">
        <f t="shared" si="4"/>
        <v>94.631535676756783</v>
      </c>
    </row>
    <row r="74" spans="1:13" s="33" customFormat="1" ht="12.75">
      <c r="A74" s="67"/>
      <c r="B74" s="67"/>
      <c r="C74" s="66"/>
      <c r="D74" s="66" t="s">
        <v>179</v>
      </c>
      <c r="E74" s="66"/>
      <c r="F74" s="66"/>
      <c r="G74" s="65">
        <f>+G75</f>
        <v>144.9709</v>
      </c>
      <c r="H74" s="65">
        <f>+H75</f>
        <v>13.978796429999999</v>
      </c>
      <c r="I74" s="65">
        <f>+I75</f>
        <v>13.978796429999999</v>
      </c>
      <c r="J74" s="65">
        <f>+J75</f>
        <v>13.978796000000001</v>
      </c>
      <c r="K74" s="48"/>
      <c r="L74" s="39">
        <f t="shared" si="3"/>
        <v>99.999996923912576</v>
      </c>
      <c r="M74" s="39">
        <f t="shared" si="4"/>
        <v>99.999996923912576</v>
      </c>
    </row>
    <row r="75" spans="1:13" s="33" customFormat="1" ht="12.75">
      <c r="A75" s="64"/>
      <c r="B75" s="64"/>
      <c r="C75" s="64"/>
      <c r="D75" s="64"/>
      <c r="E75" s="63" t="s">
        <v>178</v>
      </c>
      <c r="F75" s="63"/>
      <c r="G75" s="77">
        <v>144.9709</v>
      </c>
      <c r="H75" s="77">
        <v>13.978796429999999</v>
      </c>
      <c r="I75" s="77">
        <v>13.978796429999999</v>
      </c>
      <c r="J75" s="77">
        <v>13.978796000000001</v>
      </c>
      <c r="K75" s="48"/>
      <c r="L75" s="46">
        <f t="shared" si="3"/>
        <v>99.999996923912576</v>
      </c>
      <c r="M75" s="46">
        <f t="shared" si="4"/>
        <v>99.999996923912576</v>
      </c>
    </row>
    <row r="76" spans="1:13" s="33" customFormat="1" ht="12.75">
      <c r="A76" s="67"/>
      <c r="B76" s="67"/>
      <c r="C76" s="67"/>
      <c r="D76" s="67" t="s">
        <v>140</v>
      </c>
      <c r="E76" s="66"/>
      <c r="F76" s="66"/>
      <c r="G76" s="71">
        <f>SUM(G77:G78)</f>
        <v>149.70274800000001</v>
      </c>
      <c r="H76" s="71">
        <f>SUM(H77:H78)</f>
        <v>173.56802458999999</v>
      </c>
      <c r="I76" s="71">
        <f>SUM(I77:I78)</f>
        <v>173.56802458999999</v>
      </c>
      <c r="J76" s="71">
        <f>SUM(J77:J78)</f>
        <v>170.58610671000002</v>
      </c>
      <c r="K76" s="48"/>
      <c r="L76" s="39">
        <f t="shared" ref="L76:L139" si="6">IFERROR(+J76/H76*100,"n.a")</f>
        <v>98.281988927946955</v>
      </c>
      <c r="M76" s="39">
        <f t="shared" ref="M76:M139" si="7">IFERROR(+J76/I76*100,"n.a.")</f>
        <v>98.281988927946955</v>
      </c>
    </row>
    <row r="77" spans="1:13" s="33" customFormat="1" ht="12.75">
      <c r="A77" s="64"/>
      <c r="B77" s="64"/>
      <c r="C77" s="64"/>
      <c r="D77" s="64"/>
      <c r="E77" s="63" t="s">
        <v>177</v>
      </c>
      <c r="F77" s="63"/>
      <c r="G77" s="62">
        <v>129.076537</v>
      </c>
      <c r="H77" s="62">
        <v>153.97312459</v>
      </c>
      <c r="I77" s="62">
        <v>153.97312459</v>
      </c>
      <c r="J77" s="62">
        <v>151.01833311000001</v>
      </c>
      <c r="K77" s="48"/>
      <c r="L77" s="46">
        <f t="shared" si="6"/>
        <v>98.080969332883257</v>
      </c>
      <c r="M77" s="46">
        <f t="shared" si="7"/>
        <v>98.080969332883257</v>
      </c>
    </row>
    <row r="78" spans="1:13" s="33" customFormat="1" ht="12.75">
      <c r="A78" s="64"/>
      <c r="B78" s="64"/>
      <c r="C78" s="64"/>
      <c r="D78" s="64"/>
      <c r="E78" s="63" t="s">
        <v>176</v>
      </c>
      <c r="F78" s="63"/>
      <c r="G78" s="77">
        <v>20.626211000000001</v>
      </c>
      <c r="H78" s="77">
        <v>19.594899999999999</v>
      </c>
      <c r="I78" s="77">
        <v>19.594899999999999</v>
      </c>
      <c r="J78" s="77">
        <v>19.567773600000002</v>
      </c>
      <c r="K78" s="48"/>
      <c r="L78" s="46">
        <f t="shared" si="6"/>
        <v>99.861563978382151</v>
      </c>
      <c r="M78" s="46">
        <f t="shared" si="7"/>
        <v>99.861563978382151</v>
      </c>
    </row>
    <row r="79" spans="1:13" s="33" customFormat="1" ht="12.75">
      <c r="A79" s="67"/>
      <c r="B79" s="67"/>
      <c r="C79" s="67" t="s">
        <v>128</v>
      </c>
      <c r="D79" s="67"/>
      <c r="E79" s="66"/>
      <c r="F79" s="66"/>
      <c r="G79" s="71">
        <f>+G80+G81</f>
        <v>3695.2908324</v>
      </c>
      <c r="H79" s="71">
        <f>+H80+H81</f>
        <v>3739.3143543020001</v>
      </c>
      <c r="I79" s="71">
        <f>+I80+I81</f>
        <v>3739.3143543020001</v>
      </c>
      <c r="J79" s="71">
        <f>+J80+J81</f>
        <v>3689.8812662090004</v>
      </c>
      <c r="K79" s="48"/>
      <c r="L79" s="39">
        <f t="shared" si="6"/>
        <v>98.678017320578363</v>
      </c>
      <c r="M79" s="39">
        <f t="shared" si="7"/>
        <v>98.678017320578363</v>
      </c>
    </row>
    <row r="80" spans="1:13" s="33" customFormat="1" ht="12.75">
      <c r="A80" s="64"/>
      <c r="B80" s="64"/>
      <c r="C80" s="64"/>
      <c r="D80" s="67" t="s">
        <v>175</v>
      </c>
      <c r="E80" s="63"/>
      <c r="F80" s="63"/>
      <c r="G80" s="65">
        <v>2496.5130879000003</v>
      </c>
      <c r="H80" s="65">
        <v>2655.4688957589997</v>
      </c>
      <c r="I80" s="65">
        <v>2655.4688957589997</v>
      </c>
      <c r="J80" s="65">
        <v>2623.5014586419998</v>
      </c>
      <c r="K80" s="48"/>
      <c r="L80" s="39">
        <f t="shared" si="6"/>
        <v>98.796166011657888</v>
      </c>
      <c r="M80" s="39">
        <f t="shared" si="7"/>
        <v>98.796166011657888</v>
      </c>
    </row>
    <row r="81" spans="1:13" s="33" customFormat="1" ht="12.75">
      <c r="A81" s="67"/>
      <c r="B81" s="67"/>
      <c r="C81" s="67"/>
      <c r="D81" s="67" t="s">
        <v>174</v>
      </c>
      <c r="E81" s="66"/>
      <c r="F81" s="66"/>
      <c r="G81" s="65">
        <f>SUM(G82:G84)</f>
        <v>1198.7777444999999</v>
      </c>
      <c r="H81" s="65">
        <f>SUM(H82:H84)</f>
        <v>1083.8454585430004</v>
      </c>
      <c r="I81" s="65">
        <f>SUM(I82:I84)</f>
        <v>1083.8454585430004</v>
      </c>
      <c r="J81" s="65">
        <f>SUM(J82:J84)</f>
        <v>1066.3798075670006</v>
      </c>
      <c r="K81" s="48"/>
      <c r="L81" s="39">
        <f t="shared" si="6"/>
        <v>98.388547847081583</v>
      </c>
      <c r="M81" s="39">
        <f t="shared" si="7"/>
        <v>98.388547847081583</v>
      </c>
    </row>
    <row r="82" spans="1:13" s="33" customFormat="1" ht="12.75">
      <c r="A82" s="64"/>
      <c r="B82" s="64"/>
      <c r="C82" s="63"/>
      <c r="D82" s="63"/>
      <c r="E82" s="63" t="s">
        <v>173</v>
      </c>
      <c r="F82" s="63"/>
      <c r="G82" s="70">
        <v>181.27632700000001</v>
      </c>
      <c r="H82" s="70">
        <v>219.75297900000001</v>
      </c>
      <c r="I82" s="70">
        <v>219.75297900000001</v>
      </c>
      <c r="J82" s="70">
        <v>219.75297900000001</v>
      </c>
      <c r="K82" s="48"/>
      <c r="L82" s="46">
        <f t="shared" si="6"/>
        <v>100</v>
      </c>
      <c r="M82" s="46">
        <f t="shared" si="7"/>
        <v>100</v>
      </c>
    </row>
    <row r="83" spans="1:13" s="33" customFormat="1" ht="12.75">
      <c r="A83" s="64"/>
      <c r="B83" s="64"/>
      <c r="C83" s="64"/>
      <c r="D83" s="64"/>
      <c r="E83" s="63" t="s">
        <v>172</v>
      </c>
      <c r="F83" s="63"/>
      <c r="G83" s="75">
        <v>218.35419750000003</v>
      </c>
      <c r="H83" s="75">
        <v>241.13121957299998</v>
      </c>
      <c r="I83" s="75">
        <v>241.13121957299998</v>
      </c>
      <c r="J83" s="75">
        <v>238.88029112699991</v>
      </c>
      <c r="K83" s="48"/>
      <c r="L83" s="46">
        <f t="shared" si="6"/>
        <v>99.066513058746168</v>
      </c>
      <c r="M83" s="46">
        <f t="shared" si="7"/>
        <v>99.066513058746168</v>
      </c>
    </row>
    <row r="84" spans="1:13" s="33" customFormat="1" ht="12.75">
      <c r="A84" s="64"/>
      <c r="B84" s="64"/>
      <c r="C84" s="64"/>
      <c r="D84" s="64"/>
      <c r="E84" s="63" t="s">
        <v>171</v>
      </c>
      <c r="F84" s="63"/>
      <c r="G84" s="75">
        <v>799.14721999999995</v>
      </c>
      <c r="H84" s="75">
        <v>622.96125997000047</v>
      </c>
      <c r="I84" s="75">
        <v>622.96125997000047</v>
      </c>
      <c r="J84" s="75">
        <v>607.74653744000068</v>
      </c>
      <c r="K84" s="48"/>
      <c r="L84" s="46">
        <f t="shared" si="6"/>
        <v>97.55767757842078</v>
      </c>
      <c r="M84" s="46">
        <f t="shared" si="7"/>
        <v>97.55767757842078</v>
      </c>
    </row>
    <row r="85" spans="1:13" s="33" customFormat="1" ht="12.75">
      <c r="A85" s="73" t="s">
        <v>170</v>
      </c>
      <c r="B85" s="73"/>
      <c r="C85" s="73"/>
      <c r="D85" s="73"/>
      <c r="E85" s="73"/>
      <c r="F85" s="73"/>
      <c r="G85" s="72">
        <f>+G86</f>
        <v>50458.09278073546</v>
      </c>
      <c r="H85" s="72">
        <f>+H86</f>
        <v>41415.043142202019</v>
      </c>
      <c r="I85" s="72">
        <f>+I86</f>
        <v>41415.043142202019</v>
      </c>
      <c r="J85" s="72">
        <f>+J86</f>
        <v>41026.131174465409</v>
      </c>
      <c r="K85" s="48"/>
      <c r="L85" s="39">
        <f t="shared" si="6"/>
        <v>99.060940329335764</v>
      </c>
      <c r="M85" s="39">
        <f t="shared" si="7"/>
        <v>99.060940329335764</v>
      </c>
    </row>
    <row r="86" spans="1:13" s="33" customFormat="1" ht="12.75">
      <c r="A86" s="67"/>
      <c r="B86" s="67" t="s">
        <v>169</v>
      </c>
      <c r="C86" s="67"/>
      <c r="D86" s="67"/>
      <c r="E86" s="66"/>
      <c r="F86" s="66"/>
      <c r="G86" s="74">
        <f>+G87+G93</f>
        <v>50458.09278073546</v>
      </c>
      <c r="H86" s="74">
        <f>+H87+H93</f>
        <v>41415.043142202019</v>
      </c>
      <c r="I86" s="74">
        <f>+I87+I93</f>
        <v>41415.043142202019</v>
      </c>
      <c r="J86" s="74">
        <f>+J87+J93</f>
        <v>41026.131174465409</v>
      </c>
      <c r="K86" s="48"/>
      <c r="L86" s="39">
        <f t="shared" si="6"/>
        <v>99.060940329335764</v>
      </c>
      <c r="M86" s="39">
        <f t="shared" si="7"/>
        <v>99.060940329335764</v>
      </c>
    </row>
    <row r="87" spans="1:13" s="33" customFormat="1" ht="12.75">
      <c r="A87" s="67"/>
      <c r="B87" s="67"/>
      <c r="C87" s="67" t="s">
        <v>105</v>
      </c>
      <c r="D87" s="67"/>
      <c r="E87" s="66"/>
      <c r="F87" s="66"/>
      <c r="G87" s="74">
        <f>SUM(G88:G92)</f>
        <v>6098.6561160000001</v>
      </c>
      <c r="H87" s="74">
        <f>SUM(H88:H92)</f>
        <v>6101.8493574800004</v>
      </c>
      <c r="I87" s="74">
        <f>SUM(I88:I92)</f>
        <v>6101.8493574800004</v>
      </c>
      <c r="J87" s="74">
        <f>SUM(J88:J92)</f>
        <v>5998.79216266</v>
      </c>
      <c r="K87" s="48"/>
      <c r="L87" s="39">
        <f t="shared" si="6"/>
        <v>98.311049834528163</v>
      </c>
      <c r="M87" s="39">
        <f t="shared" si="7"/>
        <v>98.311049834528163</v>
      </c>
    </row>
    <row r="88" spans="1:13" s="33" customFormat="1" ht="12.75">
      <c r="A88" s="64"/>
      <c r="B88" s="64"/>
      <c r="C88" s="64"/>
      <c r="D88" s="64" t="s">
        <v>168</v>
      </c>
      <c r="E88" s="63"/>
      <c r="F88" s="63"/>
      <c r="G88" s="75">
        <v>1361.1427859999999</v>
      </c>
      <c r="H88" s="75">
        <v>1361.0374992500001</v>
      </c>
      <c r="I88" s="75">
        <v>1361.0374992500001</v>
      </c>
      <c r="J88" s="75">
        <v>1349.6438481399998</v>
      </c>
      <c r="K88" s="48"/>
      <c r="L88" s="46">
        <f t="shared" si="6"/>
        <v>99.162870154842992</v>
      </c>
      <c r="M88" s="46">
        <f t="shared" si="7"/>
        <v>99.162870154842992</v>
      </c>
    </row>
    <row r="89" spans="1:13" s="33" customFormat="1" ht="12.75">
      <c r="A89" s="64"/>
      <c r="B89" s="64"/>
      <c r="C89" s="64"/>
      <c r="D89" s="64" t="s">
        <v>167</v>
      </c>
      <c r="E89" s="63"/>
      <c r="F89" s="63"/>
      <c r="G89" s="70">
        <v>110.200884</v>
      </c>
      <c r="H89" s="70">
        <v>107.61473065000001</v>
      </c>
      <c r="I89" s="70">
        <v>107.61473065000001</v>
      </c>
      <c r="J89" s="70">
        <v>87.331583819999949</v>
      </c>
      <c r="K89" s="48"/>
      <c r="L89" s="46">
        <f t="shared" si="6"/>
        <v>81.152072111793132</v>
      </c>
      <c r="M89" s="46">
        <f t="shared" si="7"/>
        <v>81.152072111793132</v>
      </c>
    </row>
    <row r="90" spans="1:13" s="33" customFormat="1" ht="12.75">
      <c r="A90" s="64"/>
      <c r="B90" s="64"/>
      <c r="C90" s="64"/>
      <c r="D90" s="64" t="s">
        <v>166</v>
      </c>
      <c r="E90" s="63"/>
      <c r="F90" s="63"/>
      <c r="G90" s="70">
        <v>1288.708374</v>
      </c>
      <c r="H90" s="70">
        <v>1276.3551158800003</v>
      </c>
      <c r="I90" s="70">
        <v>1276.3551158800003</v>
      </c>
      <c r="J90" s="70">
        <v>1262.3633313400003</v>
      </c>
      <c r="K90" s="48"/>
      <c r="L90" s="46">
        <f t="shared" si="6"/>
        <v>98.903770246546699</v>
      </c>
      <c r="M90" s="46">
        <f t="shared" si="7"/>
        <v>98.903770246546699</v>
      </c>
    </row>
    <row r="91" spans="1:13" s="33" customFormat="1" ht="12.75">
      <c r="A91" s="64"/>
      <c r="B91" s="64"/>
      <c r="C91" s="64"/>
      <c r="D91" s="64" t="s">
        <v>165</v>
      </c>
      <c r="E91" s="63"/>
      <c r="F91" s="63"/>
      <c r="G91" s="75">
        <v>516.54582600000003</v>
      </c>
      <c r="H91" s="75">
        <v>486.90423657000008</v>
      </c>
      <c r="I91" s="75">
        <v>486.90423657000008</v>
      </c>
      <c r="J91" s="75">
        <v>482.78485783000002</v>
      </c>
      <c r="K91" s="48"/>
      <c r="L91" s="46">
        <f t="shared" si="6"/>
        <v>99.153965311737878</v>
      </c>
      <c r="M91" s="46">
        <f t="shared" si="7"/>
        <v>99.153965311737878</v>
      </c>
    </row>
    <row r="92" spans="1:13" s="33" customFormat="1" ht="12.75">
      <c r="A92" s="64"/>
      <c r="B92" s="64"/>
      <c r="C92" s="64"/>
      <c r="D92" s="64" t="s">
        <v>164</v>
      </c>
      <c r="E92" s="63"/>
      <c r="F92" s="63"/>
      <c r="G92" s="75">
        <v>2822.0582460000001</v>
      </c>
      <c r="H92" s="75">
        <v>2869.9377751299999</v>
      </c>
      <c r="I92" s="75">
        <v>2869.9377751299999</v>
      </c>
      <c r="J92" s="75">
        <v>2816.6685415299994</v>
      </c>
      <c r="K92" s="48"/>
      <c r="L92" s="46">
        <f t="shared" si="6"/>
        <v>98.143888900253685</v>
      </c>
      <c r="M92" s="46">
        <f t="shared" si="7"/>
        <v>98.143888900253685</v>
      </c>
    </row>
    <row r="93" spans="1:13" s="33" customFormat="1" ht="12.75">
      <c r="A93" s="67"/>
      <c r="B93" s="67"/>
      <c r="C93" s="67" t="s">
        <v>163</v>
      </c>
      <c r="D93" s="67"/>
      <c r="E93" s="66"/>
      <c r="F93" s="66"/>
      <c r="G93" s="74">
        <f>SUM(G94:G97)</f>
        <v>44359.436664735462</v>
      </c>
      <c r="H93" s="74">
        <f>SUM(H94:H97)</f>
        <v>35313.193784722018</v>
      </c>
      <c r="I93" s="74">
        <f>SUM(I94:I97)</f>
        <v>35313.193784722018</v>
      </c>
      <c r="J93" s="74">
        <f>SUM(J94:J97)</f>
        <v>35027.339011805409</v>
      </c>
      <c r="K93" s="48"/>
      <c r="L93" s="39">
        <f t="shared" si="6"/>
        <v>99.190515662051837</v>
      </c>
      <c r="M93" s="39">
        <f t="shared" si="7"/>
        <v>99.190515662051837</v>
      </c>
    </row>
    <row r="94" spans="1:13" s="33" customFormat="1" ht="12.75">
      <c r="A94" s="64"/>
      <c r="B94" s="64"/>
      <c r="C94" s="64"/>
      <c r="D94" s="64" t="s">
        <v>162</v>
      </c>
      <c r="E94" s="63"/>
      <c r="F94" s="63"/>
      <c r="G94" s="75">
        <v>8549.317122416167</v>
      </c>
      <c r="H94" s="75">
        <v>10300.46526634898</v>
      </c>
      <c r="I94" s="75">
        <v>10300.46526634898</v>
      </c>
      <c r="J94" s="75">
        <v>10058.214592625382</v>
      </c>
      <c r="K94" s="48"/>
      <c r="L94" s="46">
        <f t="shared" si="6"/>
        <v>97.648157947631574</v>
      </c>
      <c r="M94" s="46">
        <f t="shared" si="7"/>
        <v>97.648157947631574</v>
      </c>
    </row>
    <row r="95" spans="1:13" s="33" customFormat="1" ht="12.75">
      <c r="A95" s="64"/>
      <c r="B95" s="64"/>
      <c r="C95" s="64"/>
      <c r="D95" s="64" t="s">
        <v>161</v>
      </c>
      <c r="E95" s="63"/>
      <c r="F95" s="63"/>
      <c r="G95" s="70">
        <v>9170.6922977798204</v>
      </c>
      <c r="H95" s="70">
        <v>8869.8150830298036</v>
      </c>
      <c r="I95" s="70">
        <v>8869.8150830298036</v>
      </c>
      <c r="J95" s="70">
        <v>8843.1971906886392</v>
      </c>
      <c r="K95" s="48"/>
      <c r="L95" s="46">
        <f t="shared" si="6"/>
        <v>99.699904765860438</v>
      </c>
      <c r="M95" s="46">
        <f t="shared" si="7"/>
        <v>99.699904765860438</v>
      </c>
    </row>
    <row r="96" spans="1:13" s="33" customFormat="1" ht="12.75">
      <c r="A96" s="64"/>
      <c r="B96" s="64"/>
      <c r="C96" s="64"/>
      <c r="D96" s="64" t="s">
        <v>160</v>
      </c>
      <c r="E96" s="63"/>
      <c r="F96" s="63"/>
      <c r="G96" s="75">
        <v>25671.727348611217</v>
      </c>
      <c r="H96" s="75">
        <v>14974.27539146798</v>
      </c>
      <c r="I96" s="75">
        <v>14974.27539146798</v>
      </c>
      <c r="J96" s="75">
        <v>14974.27539146798</v>
      </c>
      <c r="K96" s="48"/>
      <c r="L96" s="46">
        <f t="shared" si="6"/>
        <v>100</v>
      </c>
      <c r="M96" s="46">
        <f t="shared" si="7"/>
        <v>100</v>
      </c>
    </row>
    <row r="97" spans="1:13" s="33" customFormat="1" ht="12.75">
      <c r="A97" s="64"/>
      <c r="B97" s="64"/>
      <c r="C97" s="63"/>
      <c r="D97" s="63" t="s">
        <v>159</v>
      </c>
      <c r="E97" s="63"/>
      <c r="F97" s="63"/>
      <c r="G97" s="70">
        <v>967.69989592825493</v>
      </c>
      <c r="H97" s="70">
        <v>1168.6380438752558</v>
      </c>
      <c r="I97" s="70">
        <v>1168.6380438752558</v>
      </c>
      <c r="J97" s="70">
        <v>1151.6518370234101</v>
      </c>
      <c r="K97" s="48"/>
      <c r="L97" s="46">
        <f t="shared" si="6"/>
        <v>98.546495474722121</v>
      </c>
      <c r="M97" s="46">
        <f t="shared" si="7"/>
        <v>98.546495474722121</v>
      </c>
    </row>
    <row r="98" spans="1:13" s="33" customFormat="1" ht="12.75">
      <c r="A98" s="73" t="s">
        <v>158</v>
      </c>
      <c r="B98" s="73"/>
      <c r="C98" s="73"/>
      <c r="D98" s="73"/>
      <c r="E98" s="73"/>
      <c r="F98" s="73"/>
      <c r="G98" s="72">
        <f t="shared" ref="G98:J100" si="8">+G99</f>
        <v>35</v>
      </c>
      <c r="H98" s="72">
        <f t="shared" si="8"/>
        <v>32.983490250000003</v>
      </c>
      <c r="I98" s="72">
        <f t="shared" si="8"/>
        <v>32.983490250000003</v>
      </c>
      <c r="J98" s="72">
        <f t="shared" si="8"/>
        <v>32.983490250000003</v>
      </c>
      <c r="K98" s="48"/>
      <c r="L98" s="39">
        <f t="shared" si="6"/>
        <v>100</v>
      </c>
      <c r="M98" s="39">
        <f t="shared" si="7"/>
        <v>100</v>
      </c>
    </row>
    <row r="99" spans="1:13" s="33" customFormat="1" ht="12.75">
      <c r="A99" s="67"/>
      <c r="B99" s="67" t="s">
        <v>157</v>
      </c>
      <c r="C99" s="67"/>
      <c r="D99" s="67"/>
      <c r="E99" s="66"/>
      <c r="F99" s="66"/>
      <c r="G99" s="65">
        <f t="shared" si="8"/>
        <v>35</v>
      </c>
      <c r="H99" s="65">
        <f t="shared" si="8"/>
        <v>32.983490250000003</v>
      </c>
      <c r="I99" s="65">
        <f t="shared" si="8"/>
        <v>32.983490250000003</v>
      </c>
      <c r="J99" s="65">
        <f t="shared" si="8"/>
        <v>32.983490250000003</v>
      </c>
      <c r="K99" s="48"/>
      <c r="L99" s="39">
        <f t="shared" si="6"/>
        <v>100</v>
      </c>
      <c r="M99" s="39">
        <f t="shared" si="7"/>
        <v>100</v>
      </c>
    </row>
    <row r="100" spans="1:13" s="33" customFormat="1" ht="12.75">
      <c r="A100" s="67"/>
      <c r="B100" s="67"/>
      <c r="C100" s="67" t="s">
        <v>156</v>
      </c>
      <c r="D100" s="67"/>
      <c r="E100" s="66"/>
      <c r="F100" s="66"/>
      <c r="G100" s="74">
        <f t="shared" si="8"/>
        <v>35</v>
      </c>
      <c r="H100" s="74">
        <f t="shared" si="8"/>
        <v>32.983490250000003</v>
      </c>
      <c r="I100" s="74">
        <f t="shared" si="8"/>
        <v>32.983490250000003</v>
      </c>
      <c r="J100" s="74">
        <f t="shared" si="8"/>
        <v>32.983490250000003</v>
      </c>
      <c r="K100" s="48"/>
      <c r="L100" s="39">
        <f t="shared" si="6"/>
        <v>100</v>
      </c>
      <c r="M100" s="39">
        <f t="shared" si="7"/>
        <v>100</v>
      </c>
    </row>
    <row r="101" spans="1:13" s="33" customFormat="1" ht="12.75">
      <c r="A101" s="64"/>
      <c r="B101" s="64"/>
      <c r="C101" s="64"/>
      <c r="D101" s="64" t="s">
        <v>155</v>
      </c>
      <c r="E101" s="63"/>
      <c r="F101" s="63"/>
      <c r="G101" s="75">
        <v>35</v>
      </c>
      <c r="H101" s="75">
        <v>32.983490250000003</v>
      </c>
      <c r="I101" s="75">
        <v>32.983490250000003</v>
      </c>
      <c r="J101" s="75">
        <v>32.983490250000003</v>
      </c>
      <c r="K101" s="48"/>
      <c r="L101" s="46">
        <f t="shared" si="6"/>
        <v>100</v>
      </c>
      <c r="M101" s="46">
        <f t="shared" si="7"/>
        <v>100</v>
      </c>
    </row>
    <row r="102" spans="1:13" s="33" customFormat="1" ht="12.75">
      <c r="A102" s="73" t="s">
        <v>154</v>
      </c>
      <c r="B102" s="73"/>
      <c r="C102" s="73"/>
      <c r="D102" s="73"/>
      <c r="E102" s="73"/>
      <c r="F102" s="73"/>
      <c r="G102" s="72">
        <f>+G103+G117+G126+G129</f>
        <v>124526.51284039985</v>
      </c>
      <c r="H102" s="72">
        <f>+H103+H117+H126+H129</f>
        <v>117279.07421287212</v>
      </c>
      <c r="I102" s="72">
        <f>+I103+I117+I126+I129</f>
        <v>117279.07421287212</v>
      </c>
      <c r="J102" s="72">
        <f>+J103+J117+J126+J129</f>
        <v>116412.51099369563</v>
      </c>
      <c r="K102" s="48"/>
      <c r="L102" s="39">
        <f t="shared" si="6"/>
        <v>99.261110112786525</v>
      </c>
      <c r="M102" s="39">
        <f t="shared" si="7"/>
        <v>99.261110112786525</v>
      </c>
    </row>
    <row r="103" spans="1:13" s="33" customFormat="1" ht="12.75">
      <c r="A103" s="67"/>
      <c r="B103" s="67" t="s">
        <v>153</v>
      </c>
      <c r="C103" s="67"/>
      <c r="D103" s="67"/>
      <c r="E103" s="66"/>
      <c r="F103" s="66"/>
      <c r="G103" s="65">
        <f>+G104+G115+G106+G109</f>
        <v>107811.03338160552</v>
      </c>
      <c r="H103" s="65">
        <f>+H104+H115+H106+H109</f>
        <v>109668.12033288027</v>
      </c>
      <c r="I103" s="65">
        <f>+I104+I115+I106+I109</f>
        <v>109668.12033288027</v>
      </c>
      <c r="J103" s="65">
        <f>+J104+J115+J106+J109</f>
        <v>108806.93027697378</v>
      </c>
      <c r="K103" s="48"/>
      <c r="L103" s="39">
        <f t="shared" si="6"/>
        <v>99.214730722754723</v>
      </c>
      <c r="M103" s="39">
        <f t="shared" si="7"/>
        <v>99.214730722754723</v>
      </c>
    </row>
    <row r="104" spans="1:13" s="33" customFormat="1" ht="12.75">
      <c r="A104" s="67"/>
      <c r="B104" s="67"/>
      <c r="C104" s="66" t="s">
        <v>152</v>
      </c>
      <c r="D104" s="66"/>
      <c r="E104" s="66"/>
      <c r="F104" s="66"/>
      <c r="G104" s="65">
        <f>+G105</f>
        <v>75</v>
      </c>
      <c r="H104" s="65">
        <f>+H105</f>
        <v>75.260018819999999</v>
      </c>
      <c r="I104" s="65">
        <f>+I105</f>
        <v>75.260018819999999</v>
      </c>
      <c r="J104" s="65">
        <f>+J105</f>
        <v>74.207743959999988</v>
      </c>
      <c r="K104" s="48"/>
      <c r="L104" s="39">
        <f t="shared" si="6"/>
        <v>98.601814248124569</v>
      </c>
      <c r="M104" s="39">
        <f t="shared" si="7"/>
        <v>98.601814248124569</v>
      </c>
    </row>
    <row r="105" spans="1:13" s="33" customFormat="1" ht="12.75">
      <c r="A105" s="64"/>
      <c r="B105" s="64"/>
      <c r="C105" s="64"/>
      <c r="D105" s="64" t="s">
        <v>150</v>
      </c>
      <c r="E105" s="63"/>
      <c r="F105" s="63"/>
      <c r="G105" s="75">
        <v>75</v>
      </c>
      <c r="H105" s="75">
        <v>75.260018819999999</v>
      </c>
      <c r="I105" s="75">
        <v>75.260018819999999</v>
      </c>
      <c r="J105" s="75">
        <v>74.207743959999988</v>
      </c>
      <c r="K105" s="48"/>
      <c r="L105" s="46">
        <f t="shared" si="6"/>
        <v>98.601814248124569</v>
      </c>
      <c r="M105" s="46">
        <f t="shared" si="7"/>
        <v>98.601814248124569</v>
      </c>
    </row>
    <row r="106" spans="1:13" s="33" customFormat="1" ht="12.75">
      <c r="A106" s="67"/>
      <c r="B106" s="67"/>
      <c r="C106" s="67" t="s">
        <v>93</v>
      </c>
      <c r="D106" s="67"/>
      <c r="E106" s="66"/>
      <c r="F106" s="66"/>
      <c r="G106" s="74">
        <f>+G107</f>
        <v>8000</v>
      </c>
      <c r="H106" s="74">
        <f>+H107</f>
        <v>2829.67147062</v>
      </c>
      <c r="I106" s="74">
        <f>+I107</f>
        <v>2829.67147062</v>
      </c>
      <c r="J106" s="74">
        <f>+J107</f>
        <v>2677.5956702899998</v>
      </c>
      <c r="K106" s="48"/>
      <c r="L106" s="39">
        <f t="shared" si="6"/>
        <v>94.625672912598603</v>
      </c>
      <c r="M106" s="39">
        <f t="shared" si="7"/>
        <v>94.625672912598603</v>
      </c>
    </row>
    <row r="107" spans="1:13" s="33" customFormat="1" ht="12.75">
      <c r="A107" s="67"/>
      <c r="B107" s="67"/>
      <c r="C107" s="67"/>
      <c r="D107" s="67" t="s">
        <v>149</v>
      </c>
      <c r="E107" s="66"/>
      <c r="F107" s="66"/>
      <c r="G107" s="74">
        <f>SUM(G108:G108)</f>
        <v>8000</v>
      </c>
      <c r="H107" s="74">
        <f>SUM(H108:H108)</f>
        <v>2829.67147062</v>
      </c>
      <c r="I107" s="74">
        <f>SUM(I108:I108)</f>
        <v>2829.67147062</v>
      </c>
      <c r="J107" s="74">
        <f>SUM(J108:J108)</f>
        <v>2677.5956702899998</v>
      </c>
      <c r="K107" s="48"/>
      <c r="L107" s="39">
        <f t="shared" si="6"/>
        <v>94.625672912598603</v>
      </c>
      <c r="M107" s="39">
        <f t="shared" si="7"/>
        <v>94.625672912598603</v>
      </c>
    </row>
    <row r="108" spans="1:13" s="33" customFormat="1" ht="12.75">
      <c r="A108" s="64"/>
      <c r="B108" s="64"/>
      <c r="C108" s="64"/>
      <c r="D108" s="64"/>
      <c r="E108" s="63" t="s">
        <v>151</v>
      </c>
      <c r="F108" s="63"/>
      <c r="G108" s="75">
        <v>8000</v>
      </c>
      <c r="H108" s="75">
        <v>2829.67147062</v>
      </c>
      <c r="I108" s="75">
        <v>2829.67147062</v>
      </c>
      <c r="J108" s="75">
        <v>2677.5956702899998</v>
      </c>
      <c r="K108" s="48"/>
      <c r="L108" s="46">
        <f t="shared" si="6"/>
        <v>94.625672912598603</v>
      </c>
      <c r="M108" s="46">
        <f t="shared" si="7"/>
        <v>94.625672912598603</v>
      </c>
    </row>
    <row r="109" spans="1:13" s="33" customFormat="1" ht="12.75">
      <c r="A109" s="67"/>
      <c r="B109" s="67"/>
      <c r="C109" s="67" t="s">
        <v>134</v>
      </c>
      <c r="D109" s="67"/>
      <c r="E109" s="66"/>
      <c r="F109" s="66"/>
      <c r="G109" s="74">
        <f>+G110+G111</f>
        <v>93735.458768605517</v>
      </c>
      <c r="H109" s="74">
        <f>+H110+H111</f>
        <v>101212.88768931027</v>
      </c>
      <c r="I109" s="74">
        <f>+I110+I111</f>
        <v>101212.88768931027</v>
      </c>
      <c r="J109" s="74">
        <f>+J110+J111</f>
        <v>100657.7640328938</v>
      </c>
      <c r="K109" s="48"/>
      <c r="L109" s="39">
        <f t="shared" si="6"/>
        <v>99.451528684646846</v>
      </c>
      <c r="M109" s="39">
        <f t="shared" si="7"/>
        <v>99.451528684646846</v>
      </c>
    </row>
    <row r="110" spans="1:13" s="33" customFormat="1" ht="12.75">
      <c r="A110" s="67"/>
      <c r="B110" s="67"/>
      <c r="C110" s="67"/>
      <c r="D110" s="76" t="s">
        <v>150</v>
      </c>
      <c r="E110" s="76"/>
      <c r="F110" s="76"/>
      <c r="G110" s="74">
        <v>65.8</v>
      </c>
      <c r="H110" s="74">
        <v>0.52458793709000007</v>
      </c>
      <c r="I110" s="74">
        <v>0.52458793709000007</v>
      </c>
      <c r="J110" s="74">
        <v>0</v>
      </c>
      <c r="K110" s="48"/>
      <c r="L110" s="39">
        <f t="shared" si="6"/>
        <v>0</v>
      </c>
      <c r="M110" s="39">
        <f t="shared" si="7"/>
        <v>0</v>
      </c>
    </row>
    <row r="111" spans="1:13" s="33" customFormat="1" ht="12.75">
      <c r="A111" s="67"/>
      <c r="B111" s="67"/>
      <c r="C111" s="67"/>
      <c r="D111" s="76" t="s">
        <v>149</v>
      </c>
      <c r="E111" s="76"/>
      <c r="F111" s="76"/>
      <c r="G111" s="74">
        <f>SUM(G112:G114)</f>
        <v>93669.658768605514</v>
      </c>
      <c r="H111" s="74">
        <f>SUM(H112:H114)</f>
        <v>101212.36310137318</v>
      </c>
      <c r="I111" s="74">
        <f>SUM(I112:I114)</f>
        <v>101212.36310137318</v>
      </c>
      <c r="J111" s="74">
        <f>SUM(J112:J114)</f>
        <v>100657.7640328938</v>
      </c>
      <c r="K111" s="48"/>
      <c r="L111" s="39">
        <f t="shared" si="6"/>
        <v>99.452044146105052</v>
      </c>
      <c r="M111" s="39">
        <f t="shared" si="7"/>
        <v>99.452044146105052</v>
      </c>
    </row>
    <row r="112" spans="1:13" s="33" customFormat="1" ht="12.75">
      <c r="A112" s="64"/>
      <c r="B112" s="64"/>
      <c r="C112" s="64"/>
      <c r="D112" s="64"/>
      <c r="E112" s="63" t="s">
        <v>148</v>
      </c>
      <c r="F112" s="63"/>
      <c r="G112" s="75">
        <v>88918.499970291523</v>
      </c>
      <c r="H112" s="75">
        <v>101046.94939357006</v>
      </c>
      <c r="I112" s="75">
        <v>101046.94939357006</v>
      </c>
      <c r="J112" s="75">
        <v>100508.60116188416</v>
      </c>
      <c r="K112" s="48"/>
      <c r="L112" s="46">
        <f t="shared" si="6"/>
        <v>99.467229604736431</v>
      </c>
      <c r="M112" s="46">
        <f t="shared" si="7"/>
        <v>99.467229604736431</v>
      </c>
    </row>
    <row r="113" spans="1:13" s="33" customFormat="1" ht="12.75">
      <c r="A113" s="64"/>
      <c r="B113" s="64"/>
      <c r="C113" s="64"/>
      <c r="D113" s="64"/>
      <c r="E113" s="63" t="s">
        <v>147</v>
      </c>
      <c r="F113" s="63"/>
      <c r="G113" s="75">
        <v>4649.0587982866</v>
      </c>
      <c r="H113" s="75">
        <v>63.313707775728005</v>
      </c>
      <c r="I113" s="75">
        <v>63.313707775728005</v>
      </c>
      <c r="J113" s="75">
        <v>63.313707775728005</v>
      </c>
      <c r="K113" s="48"/>
      <c r="L113" s="46">
        <f t="shared" si="6"/>
        <v>100</v>
      </c>
      <c r="M113" s="46">
        <f t="shared" si="7"/>
        <v>100</v>
      </c>
    </row>
    <row r="114" spans="1:13" s="33" customFormat="1" ht="12.75">
      <c r="A114" s="64"/>
      <c r="B114" s="64"/>
      <c r="C114" s="64"/>
      <c r="D114" s="64"/>
      <c r="E114" s="63" t="s">
        <v>146</v>
      </c>
      <c r="F114" s="63"/>
      <c r="G114" s="75">
        <v>102.10000002738542</v>
      </c>
      <c r="H114" s="75">
        <v>102.10000002738542</v>
      </c>
      <c r="I114" s="75">
        <v>102.10000002738542</v>
      </c>
      <c r="J114" s="75">
        <v>85.84916323391468</v>
      </c>
      <c r="K114" s="48"/>
      <c r="L114" s="46">
        <f t="shared" si="6"/>
        <v>84.083411567960908</v>
      </c>
      <c r="M114" s="46">
        <f t="shared" si="7"/>
        <v>84.083411567960908</v>
      </c>
    </row>
    <row r="115" spans="1:13" s="33" customFormat="1" ht="12.75">
      <c r="A115" s="67"/>
      <c r="B115" s="67"/>
      <c r="C115" s="67" t="s">
        <v>145</v>
      </c>
      <c r="D115" s="67"/>
      <c r="E115" s="66"/>
      <c r="F115" s="66"/>
      <c r="G115" s="74">
        <f>+G116</f>
        <v>6000.5746129999998</v>
      </c>
      <c r="H115" s="74">
        <f>+H116</f>
        <v>5550.3011541299938</v>
      </c>
      <c r="I115" s="74">
        <f>+I116</f>
        <v>5550.3011541299938</v>
      </c>
      <c r="J115" s="74">
        <f>+J116</f>
        <v>5397.3628298299873</v>
      </c>
      <c r="K115" s="48"/>
      <c r="L115" s="39">
        <f t="shared" si="6"/>
        <v>97.244504035853893</v>
      </c>
      <c r="M115" s="39">
        <f t="shared" si="7"/>
        <v>97.244504035853893</v>
      </c>
    </row>
    <row r="116" spans="1:13" s="33" customFormat="1" ht="12.75">
      <c r="A116" s="64"/>
      <c r="B116" s="64"/>
      <c r="C116" s="64"/>
      <c r="D116" s="64" t="s">
        <v>144</v>
      </c>
      <c r="E116" s="63"/>
      <c r="F116" s="63"/>
      <c r="G116" s="75">
        <v>6000.5746129999998</v>
      </c>
      <c r="H116" s="75">
        <v>5550.3011541299938</v>
      </c>
      <c r="I116" s="75">
        <v>5550.3011541299938</v>
      </c>
      <c r="J116" s="75">
        <v>5397.3628298299873</v>
      </c>
      <c r="K116" s="48"/>
      <c r="L116" s="46">
        <f t="shared" si="6"/>
        <v>97.244504035853893</v>
      </c>
      <c r="M116" s="46">
        <f t="shared" si="7"/>
        <v>97.244504035853893</v>
      </c>
    </row>
    <row r="117" spans="1:13" s="33" customFormat="1" ht="12.75">
      <c r="A117" s="67"/>
      <c r="B117" s="67" t="s">
        <v>143</v>
      </c>
      <c r="C117" s="67"/>
      <c r="D117" s="67"/>
      <c r="E117" s="66"/>
      <c r="F117" s="66"/>
      <c r="G117" s="65">
        <f>+G118+G124</f>
        <v>14880.883326805641</v>
      </c>
      <c r="H117" s="65">
        <f>+H118+H124</f>
        <v>5775.8406716375721</v>
      </c>
      <c r="I117" s="65">
        <f>+I118+I124</f>
        <v>5775.8406716375721</v>
      </c>
      <c r="J117" s="65">
        <f>+J118+J124</f>
        <v>5770.467508367572</v>
      </c>
      <c r="K117" s="48"/>
      <c r="L117" s="39">
        <f t="shared" si="6"/>
        <v>99.906971753975398</v>
      </c>
      <c r="M117" s="39">
        <f t="shared" si="7"/>
        <v>99.906971753975398</v>
      </c>
    </row>
    <row r="118" spans="1:13" s="33" customFormat="1" ht="12.75">
      <c r="A118" s="67"/>
      <c r="B118" s="67"/>
      <c r="C118" s="67" t="s">
        <v>105</v>
      </c>
      <c r="D118" s="66"/>
      <c r="E118" s="66"/>
      <c r="F118" s="66"/>
      <c r="G118" s="65">
        <f>SUM(G119:G122)</f>
        <v>5031.2561830000013</v>
      </c>
      <c r="H118" s="65">
        <f>SUM(H119:H122)</f>
        <v>5641.7024639400006</v>
      </c>
      <c r="I118" s="65">
        <f>SUM(I119:I122)</f>
        <v>5641.7024639400006</v>
      </c>
      <c r="J118" s="65">
        <f>SUM(J119:J122)</f>
        <v>5636.3293006700005</v>
      </c>
      <c r="K118" s="48"/>
      <c r="L118" s="39">
        <f t="shared" si="6"/>
        <v>99.904759896425873</v>
      </c>
      <c r="M118" s="39">
        <f t="shared" si="7"/>
        <v>99.904759896425873</v>
      </c>
    </row>
    <row r="119" spans="1:13" s="33" customFormat="1" ht="12.75">
      <c r="A119" s="67"/>
      <c r="B119" s="67"/>
      <c r="C119" s="67"/>
      <c r="D119" s="66" t="s">
        <v>142</v>
      </c>
      <c r="E119" s="66"/>
      <c r="F119" s="66"/>
      <c r="G119" s="65">
        <v>1240.7510119999999</v>
      </c>
      <c r="H119" s="65">
        <v>1240.7510119999999</v>
      </c>
      <c r="I119" s="65">
        <v>1240.7510119999999</v>
      </c>
      <c r="J119" s="65">
        <v>1240.7510119999999</v>
      </c>
      <c r="K119" s="48"/>
      <c r="L119" s="39">
        <f t="shared" si="6"/>
        <v>100</v>
      </c>
      <c r="M119" s="39">
        <f t="shared" si="7"/>
        <v>100</v>
      </c>
    </row>
    <row r="120" spans="1:13" s="33" customFormat="1" ht="12.75">
      <c r="A120" s="67"/>
      <c r="B120" s="67"/>
      <c r="C120" s="67"/>
      <c r="D120" s="66" t="s">
        <v>141</v>
      </c>
      <c r="E120" s="66"/>
      <c r="F120" s="66"/>
      <c r="G120" s="65">
        <v>2147.1350550000002</v>
      </c>
      <c r="H120" s="65">
        <v>4047.1350550000002</v>
      </c>
      <c r="I120" s="65">
        <v>4047.1350550000002</v>
      </c>
      <c r="J120" s="65">
        <v>4047.1350550000002</v>
      </c>
      <c r="K120" s="48"/>
      <c r="L120" s="39">
        <f t="shared" si="6"/>
        <v>100</v>
      </c>
      <c r="M120" s="39">
        <f t="shared" si="7"/>
        <v>100</v>
      </c>
    </row>
    <row r="121" spans="1:13" s="33" customFormat="1" ht="12.75">
      <c r="A121" s="67"/>
      <c r="B121" s="67"/>
      <c r="C121" s="67"/>
      <c r="D121" s="66" t="s">
        <v>24</v>
      </c>
      <c r="E121" s="66"/>
      <c r="F121" s="66"/>
      <c r="G121" s="65">
        <v>1612.4</v>
      </c>
      <c r="H121" s="65">
        <v>321.03578694000009</v>
      </c>
      <c r="I121" s="65">
        <v>321.03578694000009</v>
      </c>
      <c r="J121" s="65">
        <v>317.00627167000016</v>
      </c>
      <c r="K121" s="48"/>
      <c r="L121" s="39">
        <f t="shared" si="6"/>
        <v>98.744839225430951</v>
      </c>
      <c r="M121" s="39">
        <f t="shared" si="7"/>
        <v>98.744839225430951</v>
      </c>
    </row>
    <row r="122" spans="1:13" s="33" customFormat="1" ht="12.75">
      <c r="A122" s="67"/>
      <c r="B122" s="67"/>
      <c r="C122" s="67"/>
      <c r="D122" s="67" t="s">
        <v>140</v>
      </c>
      <c r="E122" s="66"/>
      <c r="F122" s="66"/>
      <c r="G122" s="74">
        <f>+G123</f>
        <v>30.970116000000001</v>
      </c>
      <c r="H122" s="74">
        <f>+H123</f>
        <v>32.780610000000003</v>
      </c>
      <c r="I122" s="74">
        <f>+I123</f>
        <v>32.780610000000003</v>
      </c>
      <c r="J122" s="74">
        <f>+J123</f>
        <v>31.436962000000001</v>
      </c>
      <c r="K122" s="48"/>
      <c r="L122" s="39">
        <f t="shared" si="6"/>
        <v>95.901089088946179</v>
      </c>
      <c r="M122" s="39">
        <f t="shared" si="7"/>
        <v>95.901089088946179</v>
      </c>
    </row>
    <row r="123" spans="1:13" s="33" customFormat="1" ht="12.75">
      <c r="A123" s="64"/>
      <c r="B123" s="64"/>
      <c r="C123" s="63"/>
      <c r="D123" s="63"/>
      <c r="E123" s="63" t="s">
        <v>139</v>
      </c>
      <c r="F123" s="63"/>
      <c r="G123" s="70">
        <v>30.970116000000001</v>
      </c>
      <c r="H123" s="70">
        <v>32.780610000000003</v>
      </c>
      <c r="I123" s="70">
        <v>32.780610000000003</v>
      </c>
      <c r="J123" s="70">
        <v>31.436962000000001</v>
      </c>
      <c r="K123" s="48"/>
      <c r="L123" s="46">
        <f t="shared" si="6"/>
        <v>95.901089088946179</v>
      </c>
      <c r="M123" s="46">
        <f t="shared" si="7"/>
        <v>95.901089088946179</v>
      </c>
    </row>
    <row r="124" spans="1:13" s="33" customFormat="1" ht="12.75">
      <c r="A124" s="67"/>
      <c r="B124" s="67"/>
      <c r="C124" s="67" t="s">
        <v>134</v>
      </c>
      <c r="D124" s="67"/>
      <c r="E124" s="66"/>
      <c r="F124" s="66"/>
      <c r="G124" s="65">
        <f>SUM(G125:G125)</f>
        <v>9849.6271438056392</v>
      </c>
      <c r="H124" s="65">
        <f>SUM(H125:H125)</f>
        <v>134.1382076975712</v>
      </c>
      <c r="I124" s="65">
        <f>SUM(I125:I125)</f>
        <v>134.1382076975712</v>
      </c>
      <c r="J124" s="65">
        <f>SUM(J125:J125)</f>
        <v>134.1382076975712</v>
      </c>
      <c r="K124" s="48"/>
      <c r="L124" s="39">
        <f t="shared" si="6"/>
        <v>100</v>
      </c>
      <c r="M124" s="39">
        <f t="shared" si="7"/>
        <v>100</v>
      </c>
    </row>
    <row r="125" spans="1:13" s="33" customFormat="1" ht="12.75">
      <c r="A125" s="64"/>
      <c r="B125" s="64"/>
      <c r="C125" s="64"/>
      <c r="D125" s="63" t="s">
        <v>138</v>
      </c>
      <c r="E125" s="63"/>
      <c r="F125" s="63"/>
      <c r="G125" s="62">
        <v>9849.6271438056392</v>
      </c>
      <c r="H125" s="62">
        <v>134.1382076975712</v>
      </c>
      <c r="I125" s="62">
        <v>134.1382076975712</v>
      </c>
      <c r="J125" s="62">
        <v>134.1382076975712</v>
      </c>
      <c r="K125" s="48"/>
      <c r="L125" s="46">
        <f t="shared" si="6"/>
        <v>100</v>
      </c>
      <c r="M125" s="46">
        <f t="shared" si="7"/>
        <v>100</v>
      </c>
    </row>
    <row r="126" spans="1:13" s="33" customFormat="1" ht="12.75">
      <c r="A126" s="67"/>
      <c r="B126" s="67" t="s">
        <v>137</v>
      </c>
      <c r="C126" s="67"/>
      <c r="D126" s="67"/>
      <c r="E126" s="66"/>
      <c r="F126" s="66"/>
      <c r="G126" s="65">
        <f t="shared" ref="G126:J127" si="9">+G127</f>
        <v>1768.8961320000001</v>
      </c>
      <c r="H126" s="65">
        <f t="shared" si="9"/>
        <v>1768.8961320000001</v>
      </c>
      <c r="I126" s="65">
        <f t="shared" si="9"/>
        <v>1768.8961320000001</v>
      </c>
      <c r="J126" s="65">
        <f t="shared" si="9"/>
        <v>1768.8961320000001</v>
      </c>
      <c r="K126" s="48"/>
      <c r="L126" s="39">
        <f t="shared" si="6"/>
        <v>100</v>
      </c>
      <c r="M126" s="39">
        <f t="shared" si="7"/>
        <v>100</v>
      </c>
    </row>
    <row r="127" spans="1:13" s="33" customFormat="1" ht="12.75">
      <c r="A127" s="67"/>
      <c r="B127" s="67"/>
      <c r="C127" s="67" t="s">
        <v>105</v>
      </c>
      <c r="D127" s="67"/>
      <c r="E127" s="66"/>
      <c r="F127" s="66"/>
      <c r="G127" s="65">
        <f t="shared" si="9"/>
        <v>1768.8961320000001</v>
      </c>
      <c r="H127" s="65">
        <f t="shared" si="9"/>
        <v>1768.8961320000001</v>
      </c>
      <c r="I127" s="65">
        <f t="shared" si="9"/>
        <v>1768.8961320000001</v>
      </c>
      <c r="J127" s="65">
        <f t="shared" si="9"/>
        <v>1768.8961320000001</v>
      </c>
      <c r="K127" s="48"/>
      <c r="L127" s="39">
        <f t="shared" si="6"/>
        <v>100</v>
      </c>
      <c r="M127" s="39">
        <f t="shared" si="7"/>
        <v>100</v>
      </c>
    </row>
    <row r="128" spans="1:13" s="33" customFormat="1" ht="12.75">
      <c r="A128" s="64"/>
      <c r="B128" s="64"/>
      <c r="C128" s="64"/>
      <c r="D128" s="63" t="s">
        <v>136</v>
      </c>
      <c r="E128" s="63"/>
      <c r="F128" s="63"/>
      <c r="G128" s="62">
        <v>1768.8961320000001</v>
      </c>
      <c r="H128" s="62">
        <v>1768.8961320000001</v>
      </c>
      <c r="I128" s="62">
        <v>1768.8961320000001</v>
      </c>
      <c r="J128" s="62">
        <v>1768.8961320000001</v>
      </c>
      <c r="K128" s="48"/>
      <c r="L128" s="46">
        <f t="shared" si="6"/>
        <v>100</v>
      </c>
      <c r="M128" s="46">
        <f t="shared" si="7"/>
        <v>100</v>
      </c>
    </row>
    <row r="129" spans="1:13" s="33" customFormat="1" ht="12.75">
      <c r="A129" s="67"/>
      <c r="B129" s="67" t="s">
        <v>135</v>
      </c>
      <c r="C129" s="67"/>
      <c r="D129" s="67"/>
      <c r="E129" s="66"/>
      <c r="F129" s="66"/>
      <c r="G129" s="65">
        <f t="shared" ref="G129:J130" si="10">+G130</f>
        <v>65.699999988697627</v>
      </c>
      <c r="H129" s="65">
        <f t="shared" si="10"/>
        <v>66.21707635427515</v>
      </c>
      <c r="I129" s="65">
        <f t="shared" si="10"/>
        <v>66.21707635427515</v>
      </c>
      <c r="J129" s="65">
        <f t="shared" si="10"/>
        <v>66.21707635427515</v>
      </c>
      <c r="K129" s="48"/>
      <c r="L129" s="39">
        <f t="shared" si="6"/>
        <v>100</v>
      </c>
      <c r="M129" s="39">
        <f t="shared" si="7"/>
        <v>100</v>
      </c>
    </row>
    <row r="130" spans="1:13" s="33" customFormat="1" ht="12.75">
      <c r="A130" s="67"/>
      <c r="B130" s="67"/>
      <c r="C130" s="67" t="s">
        <v>134</v>
      </c>
      <c r="D130" s="67"/>
      <c r="E130" s="66"/>
      <c r="F130" s="66"/>
      <c r="G130" s="65">
        <f t="shared" si="10"/>
        <v>65.699999988697627</v>
      </c>
      <c r="H130" s="65">
        <f t="shared" si="10"/>
        <v>66.21707635427515</v>
      </c>
      <c r="I130" s="65">
        <f t="shared" si="10"/>
        <v>66.21707635427515</v>
      </c>
      <c r="J130" s="65">
        <f t="shared" si="10"/>
        <v>66.21707635427515</v>
      </c>
      <c r="K130" s="48"/>
      <c r="L130" s="39">
        <f t="shared" si="6"/>
        <v>100</v>
      </c>
      <c r="M130" s="39">
        <f t="shared" si="7"/>
        <v>100</v>
      </c>
    </row>
    <row r="131" spans="1:13" s="33" customFormat="1" ht="12.75">
      <c r="A131" s="64"/>
      <c r="B131" s="64"/>
      <c r="C131" s="64"/>
      <c r="D131" s="63" t="s">
        <v>133</v>
      </c>
      <c r="E131" s="63"/>
      <c r="F131" s="63"/>
      <c r="G131" s="62">
        <v>65.699999988697627</v>
      </c>
      <c r="H131" s="62">
        <v>66.21707635427515</v>
      </c>
      <c r="I131" s="62">
        <v>66.21707635427515</v>
      </c>
      <c r="J131" s="62">
        <v>66.21707635427515</v>
      </c>
      <c r="K131" s="48"/>
      <c r="L131" s="46">
        <f t="shared" si="6"/>
        <v>100</v>
      </c>
      <c r="M131" s="46">
        <f t="shared" si="7"/>
        <v>100</v>
      </c>
    </row>
    <row r="132" spans="1:13" s="33" customFormat="1" ht="12.75">
      <c r="A132" s="73" t="s">
        <v>130</v>
      </c>
      <c r="B132" s="73"/>
      <c r="C132" s="73"/>
      <c r="D132" s="73"/>
      <c r="E132" s="73"/>
      <c r="F132" s="73"/>
      <c r="G132" s="72">
        <f>+G133</f>
        <v>65505.589951316993</v>
      </c>
      <c r="H132" s="72">
        <f>+H133</f>
        <v>63330.038505643315</v>
      </c>
      <c r="I132" s="72">
        <f>+I133</f>
        <v>63330.038505643315</v>
      </c>
      <c r="J132" s="72">
        <f>+J133</f>
        <v>63143.829335298826</v>
      </c>
      <c r="K132" s="48"/>
      <c r="L132" s="39">
        <f t="shared" si="6"/>
        <v>99.705970224022693</v>
      </c>
      <c r="M132" s="39">
        <f t="shared" si="7"/>
        <v>99.705970224022693</v>
      </c>
    </row>
    <row r="133" spans="1:13" s="33" customFormat="1" ht="12.75">
      <c r="A133" s="67"/>
      <c r="B133" s="67" t="s">
        <v>132</v>
      </c>
      <c r="C133" s="67"/>
      <c r="D133" s="67"/>
      <c r="E133" s="66"/>
      <c r="F133" s="66"/>
      <c r="G133" s="71">
        <f>+G134+G137+G141</f>
        <v>65505.589951316993</v>
      </c>
      <c r="H133" s="71">
        <f>+H134+H137+H141</f>
        <v>63330.038505643315</v>
      </c>
      <c r="I133" s="71">
        <f>+I134+I137+I141</f>
        <v>63330.038505643315</v>
      </c>
      <c r="J133" s="71">
        <f>+J134+J137+J141</f>
        <v>63143.829335298826</v>
      </c>
      <c r="K133" s="48"/>
      <c r="L133" s="39">
        <f t="shared" si="6"/>
        <v>99.705970224022693</v>
      </c>
      <c r="M133" s="39">
        <f t="shared" si="7"/>
        <v>99.705970224022693</v>
      </c>
    </row>
    <row r="134" spans="1:13" s="33" customFormat="1" ht="12.75">
      <c r="A134" s="67"/>
      <c r="B134" s="67"/>
      <c r="C134" s="66" t="s">
        <v>131</v>
      </c>
      <c r="D134" s="66"/>
      <c r="E134" s="66"/>
      <c r="F134" s="66"/>
      <c r="G134" s="65">
        <f>+G135</f>
        <v>3950.2157450249997</v>
      </c>
      <c r="H134" s="65">
        <f>+H135</f>
        <v>2874.8826976390474</v>
      </c>
      <c r="I134" s="65">
        <f>+I135</f>
        <v>2874.8826976390474</v>
      </c>
      <c r="J134" s="65">
        <f>+J135</f>
        <v>2738.0100787617034</v>
      </c>
      <c r="K134" s="48"/>
      <c r="L134" s="39">
        <f t="shared" si="6"/>
        <v>95.239019004505877</v>
      </c>
      <c r="M134" s="39">
        <f t="shared" si="7"/>
        <v>95.239019004505877</v>
      </c>
    </row>
    <row r="135" spans="1:13" s="33" customFormat="1" ht="12.75">
      <c r="A135" s="67"/>
      <c r="B135" s="67"/>
      <c r="C135" s="67"/>
      <c r="D135" s="67" t="s">
        <v>130</v>
      </c>
      <c r="E135" s="66"/>
      <c r="F135" s="66"/>
      <c r="G135" s="65">
        <f>SUM(G136:G136)</f>
        <v>3950.2157450249997</v>
      </c>
      <c r="H135" s="65">
        <f>SUM(H136:H136)</f>
        <v>2874.8826976390474</v>
      </c>
      <c r="I135" s="65">
        <f>SUM(I136:I136)</f>
        <v>2874.8826976390474</v>
      </c>
      <c r="J135" s="65">
        <f>SUM(J136:J136)</f>
        <v>2738.0100787617034</v>
      </c>
      <c r="K135" s="48"/>
      <c r="L135" s="39">
        <f t="shared" si="6"/>
        <v>95.239019004505877</v>
      </c>
      <c r="M135" s="39">
        <f t="shared" si="7"/>
        <v>95.239019004505877</v>
      </c>
    </row>
    <row r="136" spans="1:13" s="33" customFormat="1" ht="12.75">
      <c r="A136" s="64"/>
      <c r="B136" s="64"/>
      <c r="C136" s="63"/>
      <c r="D136" s="63"/>
      <c r="E136" s="63" t="s">
        <v>129</v>
      </c>
      <c r="F136" s="63"/>
      <c r="G136" s="70">
        <v>3950.2157450249997</v>
      </c>
      <c r="H136" s="70">
        <v>2874.8826976390474</v>
      </c>
      <c r="I136" s="70">
        <v>2874.8826976390474</v>
      </c>
      <c r="J136" s="70">
        <v>2738.0100787617034</v>
      </c>
      <c r="K136" s="48"/>
      <c r="L136" s="46">
        <f t="shared" si="6"/>
        <v>95.239019004505877</v>
      </c>
      <c r="M136" s="46">
        <f t="shared" si="7"/>
        <v>95.239019004505877</v>
      </c>
    </row>
    <row r="137" spans="1:13" s="33" customFormat="1" ht="12.75">
      <c r="A137" s="67"/>
      <c r="B137" s="67"/>
      <c r="C137" s="67" t="s">
        <v>128</v>
      </c>
      <c r="D137" s="67"/>
      <c r="E137" s="66"/>
      <c r="F137" s="66"/>
      <c r="G137" s="65">
        <f>SUM(G138:G140)</f>
        <v>2962.1637609300005</v>
      </c>
      <c r="H137" s="65">
        <f>SUM(H138:H140)</f>
        <v>1920.5385729312707</v>
      </c>
      <c r="I137" s="65">
        <f>SUM(I138:I140)</f>
        <v>1920.5385729312707</v>
      </c>
      <c r="J137" s="65">
        <f>SUM(J138:J140)</f>
        <v>1871.2020214641266</v>
      </c>
      <c r="K137" s="48"/>
      <c r="L137" s="39">
        <f t="shared" si="6"/>
        <v>97.431108535776872</v>
      </c>
      <c r="M137" s="39">
        <f t="shared" si="7"/>
        <v>97.431108535776872</v>
      </c>
    </row>
    <row r="138" spans="1:13" s="33" customFormat="1" ht="12.75">
      <c r="A138" s="64"/>
      <c r="B138" s="64"/>
      <c r="C138" s="64"/>
      <c r="D138" s="64" t="s">
        <v>127</v>
      </c>
      <c r="E138" s="63"/>
      <c r="F138" s="63"/>
      <c r="G138" s="62">
        <v>224.35611599999999</v>
      </c>
      <c r="H138" s="62">
        <v>221.08239321000011</v>
      </c>
      <c r="I138" s="62">
        <v>221.08239321000011</v>
      </c>
      <c r="J138" s="62">
        <v>220.02697550000008</v>
      </c>
      <c r="K138" s="48"/>
      <c r="L138" s="46">
        <f t="shared" si="6"/>
        <v>99.522613404588256</v>
      </c>
      <c r="M138" s="46">
        <f t="shared" si="7"/>
        <v>99.522613404588256</v>
      </c>
    </row>
    <row r="139" spans="1:13" s="33" customFormat="1" ht="12.75">
      <c r="A139" s="64"/>
      <c r="B139" s="64"/>
      <c r="C139" s="64"/>
      <c r="D139" s="64" t="s">
        <v>126</v>
      </c>
      <c r="E139" s="63"/>
      <c r="F139" s="63"/>
      <c r="G139" s="62">
        <v>793.40961213000003</v>
      </c>
      <c r="H139" s="62">
        <v>393.18032019110001</v>
      </c>
      <c r="I139" s="62">
        <v>393.18032019110001</v>
      </c>
      <c r="J139" s="62">
        <v>357.00858631149976</v>
      </c>
      <c r="K139" s="48"/>
      <c r="L139" s="46">
        <f t="shared" si="6"/>
        <v>90.800217604477382</v>
      </c>
      <c r="M139" s="46">
        <f t="shared" si="7"/>
        <v>90.800217604477382</v>
      </c>
    </row>
    <row r="140" spans="1:13" s="33" customFormat="1" ht="12.75">
      <c r="A140" s="64"/>
      <c r="B140" s="64"/>
      <c r="C140" s="64"/>
      <c r="D140" s="64" t="s">
        <v>125</v>
      </c>
      <c r="E140" s="63"/>
      <c r="F140" s="63"/>
      <c r="G140" s="62">
        <v>1944.3980328000002</v>
      </c>
      <c r="H140" s="62">
        <v>1306.2758595301707</v>
      </c>
      <c r="I140" s="62">
        <v>1306.2758595301707</v>
      </c>
      <c r="J140" s="62">
        <v>1294.1664596526268</v>
      </c>
      <c r="K140" s="48"/>
      <c r="L140" s="46">
        <f t="shared" ref="L140:L181" si="11">IFERROR(+J140/H140*100,"n.a")</f>
        <v>99.072982954618851</v>
      </c>
      <c r="M140" s="46">
        <f t="shared" ref="M140:M181" si="12">IFERROR(+J140/I140*100,"n.a.")</f>
        <v>99.072982954618851</v>
      </c>
    </row>
    <row r="141" spans="1:13" s="33" customFormat="1" ht="12.75">
      <c r="A141" s="67"/>
      <c r="B141" s="67"/>
      <c r="C141" s="67" t="s">
        <v>124</v>
      </c>
      <c r="D141" s="67"/>
      <c r="E141" s="66"/>
      <c r="F141" s="66"/>
      <c r="G141" s="65">
        <f>+G142</f>
        <v>58593.21044536199</v>
      </c>
      <c r="H141" s="65">
        <f>+H142</f>
        <v>58534.617235072998</v>
      </c>
      <c r="I141" s="65">
        <f>+I142</f>
        <v>58534.617235072998</v>
      </c>
      <c r="J141" s="65">
        <f>+J142</f>
        <v>58534.617235072998</v>
      </c>
      <c r="K141" s="48"/>
      <c r="L141" s="39">
        <f t="shared" si="11"/>
        <v>100</v>
      </c>
      <c r="M141" s="39">
        <f t="shared" si="12"/>
        <v>100</v>
      </c>
    </row>
    <row r="142" spans="1:13" s="33" customFormat="1" ht="12.75">
      <c r="A142" s="64"/>
      <c r="B142" s="64"/>
      <c r="C142" s="63"/>
      <c r="D142" s="63" t="s">
        <v>124</v>
      </c>
      <c r="E142" s="63"/>
      <c r="F142" s="63"/>
      <c r="G142" s="70">
        <v>58593.21044536199</v>
      </c>
      <c r="H142" s="70">
        <v>58534.617235072998</v>
      </c>
      <c r="I142" s="70">
        <v>58534.617235072998</v>
      </c>
      <c r="J142" s="70">
        <v>58534.617235072998</v>
      </c>
      <c r="K142" s="48"/>
      <c r="L142" s="46">
        <f t="shared" si="11"/>
        <v>100</v>
      </c>
      <c r="M142" s="46">
        <f t="shared" si="12"/>
        <v>100</v>
      </c>
    </row>
    <row r="143" spans="1:13" s="33" customFormat="1" ht="12.75">
      <c r="A143" s="73" t="s">
        <v>122</v>
      </c>
      <c r="B143" s="73"/>
      <c r="C143" s="73"/>
      <c r="D143" s="73"/>
      <c r="E143" s="73"/>
      <c r="F143" s="73"/>
      <c r="G143" s="72">
        <f>+G144</f>
        <v>48243.648441502177</v>
      </c>
      <c r="H143" s="72">
        <f>+H144</f>
        <v>48243.346189851196</v>
      </c>
      <c r="I143" s="72">
        <f>+I144</f>
        <v>48243.346189851196</v>
      </c>
      <c r="J143" s="72">
        <f>+J144</f>
        <v>48236.005136330517</v>
      </c>
      <c r="K143" s="48"/>
      <c r="L143" s="39">
        <f t="shared" si="11"/>
        <v>99.984783282876379</v>
      </c>
      <c r="M143" s="39">
        <f t="shared" si="12"/>
        <v>99.984783282876379</v>
      </c>
    </row>
    <row r="144" spans="1:13" s="33" customFormat="1" ht="12.75">
      <c r="A144" s="67"/>
      <c r="B144" s="67" t="s">
        <v>123</v>
      </c>
      <c r="C144" s="67"/>
      <c r="D144" s="67"/>
      <c r="E144" s="66"/>
      <c r="F144" s="66"/>
      <c r="G144" s="71">
        <f>+G145+G152</f>
        <v>48243.648441502177</v>
      </c>
      <c r="H144" s="71">
        <f>+H145+H152</f>
        <v>48243.346189851196</v>
      </c>
      <c r="I144" s="71">
        <f>+I145+I152</f>
        <v>48243.346189851196</v>
      </c>
      <c r="J144" s="71">
        <f>+J145+J152</f>
        <v>48236.005136330517</v>
      </c>
      <c r="K144" s="48"/>
      <c r="L144" s="39">
        <f t="shared" si="11"/>
        <v>99.984783282876379</v>
      </c>
      <c r="M144" s="39">
        <f t="shared" si="12"/>
        <v>99.984783282876379</v>
      </c>
    </row>
    <row r="145" spans="1:13" s="33" customFormat="1" ht="12.75">
      <c r="A145" s="67"/>
      <c r="B145" s="67"/>
      <c r="C145" s="67" t="s">
        <v>122</v>
      </c>
      <c r="D145" s="67"/>
      <c r="E145" s="66"/>
      <c r="F145" s="66"/>
      <c r="G145" s="65">
        <f>+G146</f>
        <v>36070.121665502178</v>
      </c>
      <c r="H145" s="65">
        <f>+H146</f>
        <v>36069.819413851197</v>
      </c>
      <c r="I145" s="65">
        <f>+I146</f>
        <v>36069.819413851197</v>
      </c>
      <c r="J145" s="65">
        <f>+J146</f>
        <v>36062.478360330519</v>
      </c>
      <c r="K145" s="48"/>
      <c r="L145" s="39">
        <f t="shared" si="11"/>
        <v>99.979647656572794</v>
      </c>
      <c r="M145" s="39">
        <f t="shared" si="12"/>
        <v>99.979647656572794</v>
      </c>
    </row>
    <row r="146" spans="1:13" s="33" customFormat="1" ht="12.75">
      <c r="A146" s="67"/>
      <c r="B146" s="67"/>
      <c r="C146" s="67"/>
      <c r="D146" s="67" t="s">
        <v>121</v>
      </c>
      <c r="E146" s="66"/>
      <c r="F146" s="66"/>
      <c r="G146" s="71">
        <f>+G147+G148</f>
        <v>36070.121665502178</v>
      </c>
      <c r="H146" s="71">
        <f>+H147+H148</f>
        <v>36069.819413851197</v>
      </c>
      <c r="I146" s="71">
        <f>+I147+I148</f>
        <v>36069.819413851197</v>
      </c>
      <c r="J146" s="71">
        <f>+J147+J148</f>
        <v>36062.478360330519</v>
      </c>
      <c r="K146" s="48"/>
      <c r="L146" s="39">
        <f t="shared" si="11"/>
        <v>99.979647656572794</v>
      </c>
      <c r="M146" s="39">
        <f t="shared" si="12"/>
        <v>99.979647656572794</v>
      </c>
    </row>
    <row r="147" spans="1:13" s="33" customFormat="1" ht="12.75">
      <c r="A147" s="64"/>
      <c r="B147" s="64"/>
      <c r="C147" s="64"/>
      <c r="D147" s="64"/>
      <c r="E147" s="63" t="s">
        <v>120</v>
      </c>
      <c r="F147" s="63"/>
      <c r="G147" s="70">
        <v>188.97055556000001</v>
      </c>
      <c r="H147" s="70">
        <v>188.66830391439993</v>
      </c>
      <c r="I147" s="70">
        <v>188.66830391439993</v>
      </c>
      <c r="J147" s="70">
        <v>181.48292535372002</v>
      </c>
      <c r="K147" s="48"/>
      <c r="L147" s="46">
        <f t="shared" si="11"/>
        <v>96.191528512420419</v>
      </c>
      <c r="M147" s="46">
        <f t="shared" si="12"/>
        <v>96.191528512420419</v>
      </c>
    </row>
    <row r="148" spans="1:13" s="33" customFormat="1" ht="12.75">
      <c r="A148" s="67"/>
      <c r="B148" s="67"/>
      <c r="C148" s="67"/>
      <c r="D148" s="67"/>
      <c r="E148" s="66" t="s">
        <v>119</v>
      </c>
      <c r="F148" s="66"/>
      <c r="G148" s="71">
        <f>SUM(G149:G151)</f>
        <v>35881.151109942177</v>
      </c>
      <c r="H148" s="71">
        <f>SUM(H149:H151)</f>
        <v>35881.1511099368</v>
      </c>
      <c r="I148" s="71">
        <f>SUM(I149:I151)</f>
        <v>35881.1511099368</v>
      </c>
      <c r="J148" s="71">
        <f>SUM(J149:J151)</f>
        <v>35880.995434976801</v>
      </c>
      <c r="K148" s="48"/>
      <c r="L148" s="39">
        <f t="shared" si="11"/>
        <v>99.999566137219176</v>
      </c>
      <c r="M148" s="39">
        <f t="shared" si="12"/>
        <v>99.999566137219176</v>
      </c>
    </row>
    <row r="149" spans="1:13" s="33" customFormat="1" ht="12.75">
      <c r="A149" s="67"/>
      <c r="B149" s="67"/>
      <c r="C149" s="67"/>
      <c r="D149" s="67"/>
      <c r="E149" s="66"/>
      <c r="F149" s="63" t="s">
        <v>118</v>
      </c>
      <c r="G149" s="62">
        <v>0</v>
      </c>
      <c r="H149" s="62">
        <v>2057.32143971</v>
      </c>
      <c r="I149" s="62">
        <v>2057.32143971</v>
      </c>
      <c r="J149" s="62">
        <v>2057.32143971</v>
      </c>
      <c r="K149" s="48"/>
      <c r="L149" s="46">
        <f t="shared" si="11"/>
        <v>100</v>
      </c>
      <c r="M149" s="46">
        <f t="shared" si="12"/>
        <v>100</v>
      </c>
    </row>
    <row r="150" spans="1:13" s="33" customFormat="1" ht="12.75">
      <c r="A150" s="64"/>
      <c r="B150" s="64"/>
      <c r="C150" s="64"/>
      <c r="D150" s="64"/>
      <c r="E150" s="63"/>
      <c r="F150" s="63" t="s">
        <v>117</v>
      </c>
      <c r="G150" s="62">
        <v>2058.1635460171929</v>
      </c>
      <c r="H150" s="62">
        <v>0.84210630495318894</v>
      </c>
      <c r="I150" s="62">
        <v>0.84210630495318894</v>
      </c>
      <c r="J150" s="62">
        <v>0.84210630495318894</v>
      </c>
      <c r="K150" s="48"/>
      <c r="L150" s="46">
        <f t="shared" si="11"/>
        <v>100</v>
      </c>
      <c r="M150" s="46">
        <f t="shared" si="12"/>
        <v>100</v>
      </c>
    </row>
    <row r="151" spans="1:13" s="33" customFormat="1" ht="12.75">
      <c r="A151" s="64"/>
      <c r="B151" s="64"/>
      <c r="C151" s="63"/>
      <c r="D151" s="63"/>
      <c r="E151" s="63"/>
      <c r="F151" s="63" t="s">
        <v>45</v>
      </c>
      <c r="G151" s="70">
        <v>33822.98756392498</v>
      </c>
      <c r="H151" s="70">
        <v>33822.987563921844</v>
      </c>
      <c r="I151" s="70">
        <v>33822.987563921844</v>
      </c>
      <c r="J151" s="70">
        <v>33822.831888961846</v>
      </c>
      <c r="K151" s="48"/>
      <c r="L151" s="46">
        <f t="shared" si="11"/>
        <v>99.99953973622317</v>
      </c>
      <c r="M151" s="46">
        <f t="shared" si="12"/>
        <v>99.99953973622317</v>
      </c>
    </row>
    <row r="152" spans="1:13" s="33" customFormat="1" ht="12.75">
      <c r="A152" s="67"/>
      <c r="B152" s="67"/>
      <c r="C152" s="67" t="s">
        <v>116</v>
      </c>
      <c r="D152" s="67"/>
      <c r="E152" s="66"/>
      <c r="F152" s="66"/>
      <c r="G152" s="71">
        <f>SUM(G153:G154)</f>
        <v>12173.526776000001</v>
      </c>
      <c r="H152" s="71">
        <f>SUM(H153:H154)</f>
        <v>12173.526776000001</v>
      </c>
      <c r="I152" s="71">
        <f>SUM(I153:I154)</f>
        <v>12173.526776000001</v>
      </c>
      <c r="J152" s="71">
        <f>SUM(J153:J154)</f>
        <v>12173.526776000001</v>
      </c>
      <c r="K152" s="48"/>
      <c r="L152" s="39">
        <f t="shared" si="11"/>
        <v>100</v>
      </c>
      <c r="M152" s="39">
        <f t="shared" si="12"/>
        <v>100</v>
      </c>
    </row>
    <row r="153" spans="1:13" s="33" customFormat="1" ht="12.75">
      <c r="A153" s="64"/>
      <c r="B153" s="64"/>
      <c r="C153" s="64"/>
      <c r="D153" s="64" t="s">
        <v>115</v>
      </c>
      <c r="E153" s="63"/>
      <c r="F153" s="63"/>
      <c r="G153" s="62">
        <v>11893.526776000001</v>
      </c>
      <c r="H153" s="62">
        <v>11893.526776000001</v>
      </c>
      <c r="I153" s="62">
        <v>11893.526776000001</v>
      </c>
      <c r="J153" s="62">
        <v>11893.526776000001</v>
      </c>
      <c r="K153" s="48"/>
      <c r="L153" s="46">
        <f t="shared" si="11"/>
        <v>100</v>
      </c>
      <c r="M153" s="46">
        <f t="shared" si="12"/>
        <v>100</v>
      </c>
    </row>
    <row r="154" spans="1:13" s="33" customFormat="1" ht="12.75">
      <c r="A154" s="64"/>
      <c r="B154" s="64"/>
      <c r="C154" s="64"/>
      <c r="D154" s="64" t="s">
        <v>114</v>
      </c>
      <c r="E154" s="63"/>
      <c r="F154" s="63"/>
      <c r="G154" s="62">
        <v>280</v>
      </c>
      <c r="H154" s="62">
        <v>280</v>
      </c>
      <c r="I154" s="62">
        <v>280</v>
      </c>
      <c r="J154" s="62">
        <v>280</v>
      </c>
      <c r="K154" s="48"/>
      <c r="L154" s="46">
        <f t="shared" si="11"/>
        <v>100</v>
      </c>
      <c r="M154" s="46">
        <f t="shared" si="12"/>
        <v>100</v>
      </c>
    </row>
    <row r="155" spans="1:13" s="33" customFormat="1" ht="12.75">
      <c r="A155" s="73" t="s">
        <v>113</v>
      </c>
      <c r="B155" s="73"/>
      <c r="C155" s="73"/>
      <c r="D155" s="73"/>
      <c r="E155" s="73"/>
      <c r="F155" s="73"/>
      <c r="G155" s="72">
        <f t="shared" ref="G155:J157" si="13">+G156</f>
        <v>804.34692999999993</v>
      </c>
      <c r="H155" s="72">
        <f t="shared" si="13"/>
        <v>524.08908324000004</v>
      </c>
      <c r="I155" s="72">
        <f t="shared" si="13"/>
        <v>524.08908324000004</v>
      </c>
      <c r="J155" s="72">
        <f t="shared" si="13"/>
        <v>517.91887278000002</v>
      </c>
      <c r="K155" s="48"/>
      <c r="L155" s="39">
        <f t="shared" si="11"/>
        <v>98.82267907168476</v>
      </c>
      <c r="M155" s="39">
        <f t="shared" si="12"/>
        <v>98.82267907168476</v>
      </c>
    </row>
    <row r="156" spans="1:13" s="33" customFormat="1" ht="12.75">
      <c r="A156" s="67"/>
      <c r="B156" s="67" t="s">
        <v>112</v>
      </c>
      <c r="C156" s="67"/>
      <c r="D156" s="67"/>
      <c r="E156" s="66"/>
      <c r="F156" s="66"/>
      <c r="G156" s="65">
        <f t="shared" si="13"/>
        <v>804.34692999999993</v>
      </c>
      <c r="H156" s="65">
        <f t="shared" si="13"/>
        <v>524.08908324000004</v>
      </c>
      <c r="I156" s="65">
        <f t="shared" si="13"/>
        <v>524.08908324000004</v>
      </c>
      <c r="J156" s="65">
        <f t="shared" si="13"/>
        <v>517.91887278000002</v>
      </c>
      <c r="K156" s="48"/>
      <c r="L156" s="39">
        <f t="shared" si="11"/>
        <v>98.82267907168476</v>
      </c>
      <c r="M156" s="39">
        <f t="shared" si="12"/>
        <v>98.82267907168476</v>
      </c>
    </row>
    <row r="157" spans="1:13" s="33" customFormat="1" ht="12.75">
      <c r="A157" s="67"/>
      <c r="B157" s="67"/>
      <c r="C157" s="66" t="s">
        <v>93</v>
      </c>
      <c r="D157" s="66"/>
      <c r="E157" s="66"/>
      <c r="F157" s="66"/>
      <c r="G157" s="65">
        <f t="shared" si="13"/>
        <v>804.34692999999993</v>
      </c>
      <c r="H157" s="65">
        <f t="shared" si="13"/>
        <v>524.08908324000004</v>
      </c>
      <c r="I157" s="65">
        <f t="shared" si="13"/>
        <v>524.08908324000004</v>
      </c>
      <c r="J157" s="65">
        <f t="shared" si="13"/>
        <v>517.91887278000002</v>
      </c>
      <c r="K157" s="48"/>
      <c r="L157" s="39">
        <f t="shared" si="11"/>
        <v>98.82267907168476</v>
      </c>
      <c r="M157" s="39">
        <f t="shared" si="12"/>
        <v>98.82267907168476</v>
      </c>
    </row>
    <row r="158" spans="1:13" s="33" customFormat="1" ht="12.75">
      <c r="A158" s="67"/>
      <c r="B158" s="67"/>
      <c r="C158" s="67"/>
      <c r="D158" s="67" t="s">
        <v>111</v>
      </c>
      <c r="E158" s="66"/>
      <c r="F158" s="66"/>
      <c r="G158" s="65">
        <f>SUM(G159:G161)</f>
        <v>804.34692999999993</v>
      </c>
      <c r="H158" s="65">
        <f>SUM(H159:H161)</f>
        <v>524.08908324000004</v>
      </c>
      <c r="I158" s="65">
        <f>SUM(I159:I161)</f>
        <v>524.08908324000004</v>
      </c>
      <c r="J158" s="65">
        <f>SUM(J159:J161)</f>
        <v>517.91887278000002</v>
      </c>
      <c r="K158" s="48"/>
      <c r="L158" s="39">
        <f t="shared" si="11"/>
        <v>98.82267907168476</v>
      </c>
      <c r="M158" s="39">
        <f t="shared" si="12"/>
        <v>98.82267907168476</v>
      </c>
    </row>
    <row r="159" spans="1:13" s="33" customFormat="1" ht="12.75">
      <c r="A159" s="64"/>
      <c r="B159" s="64"/>
      <c r="C159" s="64"/>
      <c r="D159" s="64"/>
      <c r="E159" s="63" t="s">
        <v>110</v>
      </c>
      <c r="F159" s="63"/>
      <c r="G159" s="62">
        <v>140.11048400000001</v>
      </c>
      <c r="H159" s="62">
        <v>102.93203408000001</v>
      </c>
      <c r="I159" s="62">
        <v>102.93203408000001</v>
      </c>
      <c r="J159" s="62">
        <v>98.256908990000014</v>
      </c>
      <c r="K159" s="48"/>
      <c r="L159" s="46">
        <f t="shared" si="11"/>
        <v>95.458046533534514</v>
      </c>
      <c r="M159" s="46">
        <f t="shared" si="12"/>
        <v>95.458046533534514</v>
      </c>
    </row>
    <row r="160" spans="1:13" s="33" customFormat="1" ht="12.75">
      <c r="A160" s="64"/>
      <c r="B160" s="64"/>
      <c r="C160" s="63"/>
      <c r="D160" s="63"/>
      <c r="E160" s="63" t="s">
        <v>109</v>
      </c>
      <c r="F160" s="63"/>
      <c r="G160" s="70">
        <v>454.66564299999999</v>
      </c>
      <c r="H160" s="70">
        <v>222.9855767</v>
      </c>
      <c r="I160" s="70">
        <v>222.9855767</v>
      </c>
      <c r="J160" s="70">
        <v>222.91152161000002</v>
      </c>
      <c r="K160" s="48"/>
      <c r="L160" s="46">
        <f t="shared" si="11"/>
        <v>99.966789291443902</v>
      </c>
      <c r="M160" s="46">
        <f t="shared" si="12"/>
        <v>99.966789291443902</v>
      </c>
    </row>
    <row r="161" spans="1:13" s="33" customFormat="1" ht="12.75">
      <c r="A161" s="64"/>
      <c r="B161" s="64"/>
      <c r="C161" s="64"/>
      <c r="D161" s="64"/>
      <c r="E161" s="63" t="s">
        <v>108</v>
      </c>
      <c r="F161" s="63"/>
      <c r="G161" s="62">
        <v>209.57080300000001</v>
      </c>
      <c r="H161" s="62">
        <v>198.17147245999999</v>
      </c>
      <c r="I161" s="62">
        <v>198.17147245999999</v>
      </c>
      <c r="J161" s="62">
        <v>196.75044217999996</v>
      </c>
      <c r="K161" s="48"/>
      <c r="L161" s="46">
        <f t="shared" si="11"/>
        <v>99.282928939084897</v>
      </c>
      <c r="M161" s="46">
        <f t="shared" si="12"/>
        <v>99.282928939084897</v>
      </c>
    </row>
    <row r="162" spans="1:13" s="33" customFormat="1" ht="12.75">
      <c r="A162" s="73" t="s">
        <v>107</v>
      </c>
      <c r="B162" s="73"/>
      <c r="C162" s="73"/>
      <c r="D162" s="73"/>
      <c r="E162" s="73"/>
      <c r="F162" s="73"/>
      <c r="G162" s="72">
        <f>+G163</f>
        <v>9917.0727060000008</v>
      </c>
      <c r="H162" s="72">
        <f>+H163</f>
        <v>11309.58010267001</v>
      </c>
      <c r="I162" s="72">
        <f>+I163</f>
        <v>11309.58010267001</v>
      </c>
      <c r="J162" s="72">
        <f>+J163</f>
        <v>10464.150895470011</v>
      </c>
      <c r="K162" s="48"/>
      <c r="L162" s="39">
        <f t="shared" si="11"/>
        <v>92.524663165872909</v>
      </c>
      <c r="M162" s="39">
        <f t="shared" si="12"/>
        <v>92.524663165872909</v>
      </c>
    </row>
    <row r="163" spans="1:13" s="33" customFormat="1" ht="12.75">
      <c r="A163" s="67"/>
      <c r="B163" s="67" t="s">
        <v>106</v>
      </c>
      <c r="C163" s="67"/>
      <c r="D163" s="67"/>
      <c r="E163" s="66"/>
      <c r="F163" s="66"/>
      <c r="G163" s="71">
        <f>+G164+G176+G180</f>
        <v>9917.0727060000008</v>
      </c>
      <c r="H163" s="71">
        <f>+H164+H176+H180</f>
        <v>11309.58010267001</v>
      </c>
      <c r="I163" s="71">
        <f>+I164+I176+I180</f>
        <v>11309.58010267001</v>
      </c>
      <c r="J163" s="71">
        <f>+J164+J176+J180</f>
        <v>10464.150895470011</v>
      </c>
      <c r="K163" s="48"/>
      <c r="L163" s="39">
        <f t="shared" si="11"/>
        <v>92.524663165872909</v>
      </c>
      <c r="M163" s="39">
        <f t="shared" si="12"/>
        <v>92.524663165872909</v>
      </c>
    </row>
    <row r="164" spans="1:13" s="33" customFormat="1" ht="12.75">
      <c r="A164" s="67"/>
      <c r="B164" s="67"/>
      <c r="C164" s="67" t="s">
        <v>105</v>
      </c>
      <c r="D164" s="67"/>
      <c r="E164" s="66"/>
      <c r="F164" s="66"/>
      <c r="G164" s="71">
        <f>SUM(G165:G175)</f>
        <v>6971.2526970000008</v>
      </c>
      <c r="H164" s="71">
        <f>SUM(H165:H175)</f>
        <v>8306.451874010012</v>
      </c>
      <c r="I164" s="71">
        <f>SUM(I165:I175)</f>
        <v>8306.451874010012</v>
      </c>
      <c r="J164" s="71">
        <f>SUM(J165:J175)</f>
        <v>7536.3574646700126</v>
      </c>
      <c r="K164" s="48"/>
      <c r="L164" s="39">
        <f t="shared" si="11"/>
        <v>90.728960800344353</v>
      </c>
      <c r="M164" s="39">
        <f t="shared" si="12"/>
        <v>90.728960800344353</v>
      </c>
    </row>
    <row r="165" spans="1:13" s="33" customFormat="1" ht="12.75">
      <c r="A165" s="64"/>
      <c r="B165" s="64"/>
      <c r="C165" s="63"/>
      <c r="D165" s="63" t="s">
        <v>104</v>
      </c>
      <c r="E165" s="63"/>
      <c r="F165" s="63"/>
      <c r="G165" s="70">
        <v>215.366072</v>
      </c>
      <c r="H165" s="70">
        <v>267.04994992000002</v>
      </c>
      <c r="I165" s="70">
        <v>267.04994992000002</v>
      </c>
      <c r="J165" s="70">
        <v>238.28996150999993</v>
      </c>
      <c r="K165" s="48"/>
      <c r="L165" s="46">
        <f t="shared" si="11"/>
        <v>89.230483503698196</v>
      </c>
      <c r="M165" s="46">
        <f t="shared" si="12"/>
        <v>89.230483503698196</v>
      </c>
    </row>
    <row r="166" spans="1:13" s="33" customFormat="1" ht="12.75">
      <c r="A166" s="64"/>
      <c r="B166" s="64"/>
      <c r="C166" s="64"/>
      <c r="D166" s="64" t="s">
        <v>103</v>
      </c>
      <c r="E166" s="63"/>
      <c r="F166" s="63"/>
      <c r="G166" s="62">
        <v>11.199538</v>
      </c>
      <c r="H166" s="62">
        <v>13.032092840000001</v>
      </c>
      <c r="I166" s="62">
        <v>13.032092840000001</v>
      </c>
      <c r="J166" s="62">
        <v>11.440790090000004</v>
      </c>
      <c r="K166" s="48"/>
      <c r="L166" s="46">
        <f t="shared" si="11"/>
        <v>87.7893537934618</v>
      </c>
      <c r="M166" s="46">
        <f t="shared" si="12"/>
        <v>87.7893537934618</v>
      </c>
    </row>
    <row r="167" spans="1:13" s="33" customFormat="1" ht="12.75">
      <c r="A167" s="64"/>
      <c r="B167" s="64"/>
      <c r="C167" s="64"/>
      <c r="D167" s="64" t="s">
        <v>102</v>
      </c>
      <c r="E167" s="63"/>
      <c r="F167" s="63"/>
      <c r="G167" s="62">
        <v>716.15939100000003</v>
      </c>
      <c r="H167" s="62">
        <v>734.45958216999998</v>
      </c>
      <c r="I167" s="62">
        <v>734.45958216999998</v>
      </c>
      <c r="J167" s="62">
        <v>699.5286833399997</v>
      </c>
      <c r="K167" s="48"/>
      <c r="L167" s="46">
        <f t="shared" si="11"/>
        <v>95.243999849958385</v>
      </c>
      <c r="M167" s="46">
        <f t="shared" si="12"/>
        <v>95.243999849958385</v>
      </c>
    </row>
    <row r="168" spans="1:13" s="33" customFormat="1" ht="12.75">
      <c r="A168" s="64"/>
      <c r="B168" s="64"/>
      <c r="C168" s="64"/>
      <c r="D168" s="64" t="s">
        <v>101</v>
      </c>
      <c r="E168" s="63"/>
      <c r="F168" s="63"/>
      <c r="G168" s="62">
        <v>54.506807999999999</v>
      </c>
      <c r="H168" s="62">
        <v>71.603400560000011</v>
      </c>
      <c r="I168" s="62">
        <v>71.603400560000011</v>
      </c>
      <c r="J168" s="62">
        <v>64.88183453000002</v>
      </c>
      <c r="K168" s="48"/>
      <c r="L168" s="46">
        <f t="shared" si="11"/>
        <v>90.612783782010936</v>
      </c>
      <c r="M168" s="46">
        <f t="shared" si="12"/>
        <v>90.612783782010936</v>
      </c>
    </row>
    <row r="169" spans="1:13" s="33" customFormat="1" ht="12.75">
      <c r="A169" s="64"/>
      <c r="B169" s="64"/>
      <c r="C169" s="64"/>
      <c r="D169" s="64" t="s">
        <v>100</v>
      </c>
      <c r="E169" s="63"/>
      <c r="F169" s="63"/>
      <c r="G169" s="62">
        <v>3847.2569319999998</v>
      </c>
      <c r="H169" s="62">
        <v>4348.0847660000099</v>
      </c>
      <c r="I169" s="62">
        <v>4348.0847660000099</v>
      </c>
      <c r="J169" s="62">
        <v>3756.6796165000114</v>
      </c>
      <c r="K169" s="48"/>
      <c r="L169" s="46">
        <f t="shared" si="11"/>
        <v>86.39849079933974</v>
      </c>
      <c r="M169" s="46">
        <f t="shared" si="12"/>
        <v>86.39849079933974</v>
      </c>
    </row>
    <row r="170" spans="1:13" s="33" customFormat="1" ht="12.75">
      <c r="A170" s="64"/>
      <c r="B170" s="64"/>
      <c r="C170" s="64"/>
      <c r="D170" s="64" t="s">
        <v>99</v>
      </c>
      <c r="E170" s="63"/>
      <c r="F170" s="63"/>
      <c r="G170" s="62">
        <v>5.4247240000000003</v>
      </c>
      <c r="H170" s="62">
        <v>6.2938485100000001</v>
      </c>
      <c r="I170" s="62">
        <v>6.2938485100000001</v>
      </c>
      <c r="J170" s="62">
        <v>5.9747600499999995</v>
      </c>
      <c r="K170" s="48"/>
      <c r="L170" s="46">
        <f t="shared" si="11"/>
        <v>94.930153474570986</v>
      </c>
      <c r="M170" s="46">
        <f t="shared" si="12"/>
        <v>94.930153474570986</v>
      </c>
    </row>
    <row r="171" spans="1:13" s="33" customFormat="1" ht="12.75">
      <c r="A171" s="64"/>
      <c r="B171" s="64"/>
      <c r="C171" s="64"/>
      <c r="D171" s="64" t="s">
        <v>98</v>
      </c>
      <c r="E171" s="63"/>
      <c r="F171" s="63"/>
      <c r="G171" s="62">
        <v>227.287859</v>
      </c>
      <c r="H171" s="62">
        <v>306.45958121000001</v>
      </c>
      <c r="I171" s="62">
        <v>306.45958121000001</v>
      </c>
      <c r="J171" s="62">
        <v>292.03649292000006</v>
      </c>
      <c r="K171" s="48"/>
      <c r="L171" s="46">
        <f t="shared" si="11"/>
        <v>95.293640932010348</v>
      </c>
      <c r="M171" s="46">
        <f t="shared" si="12"/>
        <v>95.293640932010348</v>
      </c>
    </row>
    <row r="172" spans="1:13" s="33" customFormat="1" ht="12.75">
      <c r="A172" s="64"/>
      <c r="B172" s="64"/>
      <c r="C172" s="64"/>
      <c r="D172" s="64" t="s">
        <v>97</v>
      </c>
      <c r="E172" s="63"/>
      <c r="F172" s="63"/>
      <c r="G172" s="70">
        <v>24.242988</v>
      </c>
      <c r="H172" s="70">
        <v>43.238344199999993</v>
      </c>
      <c r="I172" s="70">
        <v>43.238344199999993</v>
      </c>
      <c r="J172" s="70">
        <v>41.371418749999989</v>
      </c>
      <c r="K172" s="48"/>
      <c r="L172" s="46">
        <f t="shared" si="11"/>
        <v>95.682245736875359</v>
      </c>
      <c r="M172" s="46">
        <f t="shared" si="12"/>
        <v>95.682245736875359</v>
      </c>
    </row>
    <row r="173" spans="1:13" s="33" customFormat="1" ht="12.75">
      <c r="A173" s="64"/>
      <c r="B173" s="64"/>
      <c r="C173" s="64"/>
      <c r="D173" s="64" t="s">
        <v>96</v>
      </c>
      <c r="E173" s="69"/>
      <c r="F173" s="68"/>
      <c r="G173" s="62">
        <v>1728.3948459999999</v>
      </c>
      <c r="H173" s="62">
        <v>2311.0096681400009</v>
      </c>
      <c r="I173" s="62">
        <v>2311.0096681400009</v>
      </c>
      <c r="J173" s="62">
        <v>2246.4018191500008</v>
      </c>
      <c r="K173" s="48"/>
      <c r="L173" s="46">
        <f t="shared" si="11"/>
        <v>97.204345361220433</v>
      </c>
      <c r="M173" s="46">
        <f t="shared" si="12"/>
        <v>97.204345361220433</v>
      </c>
    </row>
    <row r="174" spans="1:13" s="33" customFormat="1" ht="12.75">
      <c r="A174" s="64"/>
      <c r="B174" s="64"/>
      <c r="C174" s="64"/>
      <c r="D174" s="64" t="s">
        <v>95</v>
      </c>
      <c r="E174" s="69"/>
      <c r="F174" s="68"/>
      <c r="G174" s="62">
        <v>104.617279</v>
      </c>
      <c r="H174" s="62">
        <v>150.38118204999998</v>
      </c>
      <c r="I174" s="62">
        <v>150.38118204999998</v>
      </c>
      <c r="J174" s="62">
        <v>130.71456672999997</v>
      </c>
      <c r="K174" s="48"/>
      <c r="L174" s="46">
        <f t="shared" si="11"/>
        <v>86.922156714088672</v>
      </c>
      <c r="M174" s="46">
        <f t="shared" si="12"/>
        <v>86.922156714088672</v>
      </c>
    </row>
    <row r="175" spans="1:13" s="33" customFormat="1" ht="12.75">
      <c r="A175" s="64"/>
      <c r="B175" s="64"/>
      <c r="C175" s="64"/>
      <c r="D175" s="64" t="s">
        <v>94</v>
      </c>
      <c r="E175" s="69"/>
      <c r="F175" s="68"/>
      <c r="G175" s="62">
        <v>36.796259999999997</v>
      </c>
      <c r="H175" s="62">
        <v>54.839458410000013</v>
      </c>
      <c r="I175" s="62">
        <v>54.839458410000013</v>
      </c>
      <c r="J175" s="62">
        <v>49.037521100000006</v>
      </c>
      <c r="K175" s="48"/>
      <c r="L175" s="46">
        <f t="shared" si="11"/>
        <v>89.420141120609571</v>
      </c>
      <c r="M175" s="46">
        <f t="shared" si="12"/>
        <v>89.420141120609571</v>
      </c>
    </row>
    <row r="176" spans="1:13" s="33" customFormat="1" ht="12.75">
      <c r="A176" s="67"/>
      <c r="B176" s="67"/>
      <c r="C176" s="66" t="s">
        <v>93</v>
      </c>
      <c r="D176" s="66"/>
      <c r="E176" s="66"/>
      <c r="F176" s="66"/>
      <c r="G176" s="65">
        <f>SUM(G177:G179)</f>
        <v>2114.4172310000004</v>
      </c>
      <c r="H176" s="65">
        <f>SUM(H177:H179)</f>
        <v>2120.0514421000003</v>
      </c>
      <c r="I176" s="65">
        <f>SUM(I177:I179)</f>
        <v>2120.0514421000003</v>
      </c>
      <c r="J176" s="65">
        <f>SUM(J177:J179)</f>
        <v>2044.7166442400005</v>
      </c>
      <c r="K176" s="48"/>
      <c r="L176" s="39">
        <f t="shared" si="11"/>
        <v>96.446558023829013</v>
      </c>
      <c r="M176" s="39">
        <f t="shared" si="12"/>
        <v>96.446558023829013</v>
      </c>
    </row>
    <row r="177" spans="1:13" s="33" customFormat="1" ht="12.75">
      <c r="A177" s="64"/>
      <c r="B177" s="64"/>
      <c r="C177" s="64"/>
      <c r="D177" s="64" t="s">
        <v>92</v>
      </c>
      <c r="E177" s="63"/>
      <c r="F177" s="63"/>
      <c r="G177" s="62">
        <v>1142.1818270000001</v>
      </c>
      <c r="H177" s="62">
        <v>1124.5617668000004</v>
      </c>
      <c r="I177" s="62">
        <v>1124.5617668000004</v>
      </c>
      <c r="J177" s="62">
        <v>1094.2786999900004</v>
      </c>
      <c r="K177" s="48"/>
      <c r="L177" s="46">
        <f t="shared" si="11"/>
        <v>97.307122854072119</v>
      </c>
      <c r="M177" s="46">
        <f t="shared" si="12"/>
        <v>97.307122854072119</v>
      </c>
    </row>
    <row r="178" spans="1:13" s="33" customFormat="1" ht="12.75">
      <c r="A178" s="64"/>
      <c r="B178" s="64"/>
      <c r="C178" s="64"/>
      <c r="D178" s="64" t="s">
        <v>91</v>
      </c>
      <c r="E178" s="63"/>
      <c r="F178" s="63"/>
      <c r="G178" s="62">
        <v>836.00633100000005</v>
      </c>
      <c r="H178" s="62">
        <v>869.07795050000016</v>
      </c>
      <c r="I178" s="62">
        <v>869.07795050000016</v>
      </c>
      <c r="J178" s="62">
        <v>824.58857923000016</v>
      </c>
      <c r="K178" s="48"/>
      <c r="L178" s="46">
        <f t="shared" si="11"/>
        <v>94.880853754901466</v>
      </c>
      <c r="M178" s="46">
        <f t="shared" si="12"/>
        <v>94.880853754901466</v>
      </c>
    </row>
    <row r="179" spans="1:13" s="33" customFormat="1" ht="12.75">
      <c r="A179" s="64"/>
      <c r="B179" s="64"/>
      <c r="C179" s="64"/>
      <c r="D179" s="64" t="s">
        <v>90</v>
      </c>
      <c r="E179" s="63"/>
      <c r="F179" s="63"/>
      <c r="G179" s="62">
        <v>136.229073</v>
      </c>
      <c r="H179" s="62">
        <v>126.41172479999999</v>
      </c>
      <c r="I179" s="62">
        <v>126.41172479999999</v>
      </c>
      <c r="J179" s="62">
        <v>125.84936501999999</v>
      </c>
      <c r="K179" s="48"/>
      <c r="L179" s="46">
        <f t="shared" si="11"/>
        <v>99.555136376084008</v>
      </c>
      <c r="M179" s="46">
        <f t="shared" si="12"/>
        <v>99.555136376084008</v>
      </c>
    </row>
    <row r="180" spans="1:13" s="33" customFormat="1" ht="12.75">
      <c r="A180" s="67"/>
      <c r="B180" s="67"/>
      <c r="C180" s="67" t="s">
        <v>89</v>
      </c>
      <c r="D180" s="67"/>
      <c r="E180" s="66"/>
      <c r="F180" s="66"/>
      <c r="G180" s="65">
        <f>SUM(G181)</f>
        <v>831.40277800000001</v>
      </c>
      <c r="H180" s="65">
        <f>SUM(H181)</f>
        <v>883.0767865599978</v>
      </c>
      <c r="I180" s="65">
        <f>SUM(I181)</f>
        <v>883.0767865599978</v>
      </c>
      <c r="J180" s="65">
        <f>SUM(J181)</f>
        <v>883.0767865599978</v>
      </c>
      <c r="K180" s="48"/>
      <c r="L180" s="39">
        <f t="shared" si="11"/>
        <v>100</v>
      </c>
      <c r="M180" s="39">
        <f t="shared" si="12"/>
        <v>100</v>
      </c>
    </row>
    <row r="181" spans="1:13" s="33" customFormat="1" ht="12.75">
      <c r="A181" s="64"/>
      <c r="B181" s="64"/>
      <c r="C181" s="64"/>
      <c r="D181" s="64" t="s">
        <v>89</v>
      </c>
      <c r="E181" s="63"/>
      <c r="F181" s="63"/>
      <c r="G181" s="62">
        <v>831.40277800000001</v>
      </c>
      <c r="H181" s="62">
        <v>883.0767865599978</v>
      </c>
      <c r="I181" s="62">
        <v>883.0767865599978</v>
      </c>
      <c r="J181" s="62">
        <v>883.0767865599978</v>
      </c>
      <c r="K181" s="48"/>
      <c r="L181" s="46">
        <f t="shared" si="11"/>
        <v>100</v>
      </c>
      <c r="M181" s="46">
        <f t="shared" si="12"/>
        <v>100</v>
      </c>
    </row>
    <row r="182" spans="1:13" s="5" customFormat="1" ht="5.25" customHeight="1" thickBot="1">
      <c r="A182" s="25"/>
      <c r="B182" s="25"/>
      <c r="C182" s="25"/>
      <c r="D182" s="25"/>
      <c r="E182" s="25"/>
      <c r="F182" s="29"/>
      <c r="G182" s="30"/>
      <c r="H182" s="30"/>
      <c r="I182" s="30"/>
      <c r="J182" s="30"/>
      <c r="K182" s="31"/>
      <c r="L182" s="26"/>
      <c r="M182" s="26"/>
    </row>
    <row r="183" spans="1:13" s="52" customFormat="1" ht="9" customHeight="1">
      <c r="A183" s="175" t="s">
        <v>13</v>
      </c>
      <c r="B183" s="175"/>
      <c r="C183" s="175"/>
      <c r="D183" s="175"/>
      <c r="E183" s="175"/>
      <c r="F183" s="175"/>
      <c r="G183" s="175"/>
      <c r="H183" s="175"/>
      <c r="I183" s="175"/>
      <c r="J183" s="175"/>
      <c r="K183" s="175"/>
      <c r="L183" s="175"/>
      <c r="M183" s="175"/>
    </row>
    <row r="184" spans="1:13" s="52" customFormat="1" ht="9" customHeight="1">
      <c r="A184" s="176" t="s">
        <v>12</v>
      </c>
      <c r="B184" s="176"/>
      <c r="C184" s="176"/>
      <c r="D184" s="176"/>
      <c r="E184" s="176"/>
      <c r="F184" s="176"/>
      <c r="G184" s="176"/>
      <c r="H184" s="176"/>
      <c r="I184" s="176"/>
      <c r="J184" s="176"/>
      <c r="K184" s="176"/>
      <c r="L184" s="176"/>
      <c r="M184" s="176"/>
    </row>
    <row r="185" spans="1:13" s="52" customFormat="1" ht="9" customHeight="1">
      <c r="A185" s="167" t="s">
        <v>597</v>
      </c>
      <c r="B185" s="167"/>
      <c r="C185" s="167"/>
      <c r="D185" s="167"/>
      <c r="E185" s="167"/>
      <c r="F185" s="167"/>
      <c r="G185" s="167"/>
      <c r="H185" s="167"/>
      <c r="I185" s="167"/>
      <c r="J185" s="167"/>
      <c r="K185" s="167"/>
      <c r="L185" s="167"/>
      <c r="M185" s="167"/>
    </row>
    <row r="186" spans="1:13" s="52" customFormat="1" ht="9" customHeight="1">
      <c r="A186" s="174" t="s">
        <v>11</v>
      </c>
      <c r="B186" s="174"/>
      <c r="C186" s="174"/>
      <c r="D186" s="174"/>
      <c r="E186" s="174"/>
      <c r="F186" s="174"/>
      <c r="G186" s="174"/>
      <c r="H186" s="174"/>
      <c r="I186" s="174"/>
      <c r="J186" s="174"/>
      <c r="K186" s="174"/>
      <c r="L186" s="174"/>
      <c r="M186" s="174"/>
    </row>
    <row r="188" spans="1:13">
      <c r="K188" s="3"/>
    </row>
    <row r="189" spans="1:13">
      <c r="K189" s="3"/>
    </row>
    <row r="190" spans="1:13">
      <c r="K190" s="3"/>
    </row>
    <row r="191" spans="1:13">
      <c r="K191" s="3"/>
    </row>
    <row r="192" spans="1:13">
      <c r="K192" s="3"/>
    </row>
    <row r="193" spans="11:11">
      <c r="K193" s="3"/>
    </row>
  </sheetData>
  <mergeCells count="15">
    <mergeCell ref="A186:M186"/>
    <mergeCell ref="A1:G1"/>
    <mergeCell ref="G6:G7"/>
    <mergeCell ref="A185:M185"/>
    <mergeCell ref="A3:M3"/>
    <mergeCell ref="A5:A8"/>
    <mergeCell ref="I5:J5"/>
    <mergeCell ref="L5:M6"/>
    <mergeCell ref="H6:H7"/>
    <mergeCell ref="I6:I7"/>
    <mergeCell ref="A183:M183"/>
    <mergeCell ref="A184:M184"/>
    <mergeCell ref="D16:F16"/>
    <mergeCell ref="E56:F56"/>
    <mergeCell ref="B5:F8"/>
  </mergeCells>
  <pageMargins left="0" right="0" top="0" bottom="0.39370078740157483" header="0.31496062992125984" footer="0.31496062992125984"/>
  <pageSetup scale="54" fitToHeight="100" orientation="landscape" r:id="rId1"/>
  <headerFooter>
    <oddFooter>&amp;R&amp;P/&amp;N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36"/>
  <sheetViews>
    <sheetView showGridLines="0" zoomScale="120" zoomScaleNormal="120" workbookViewId="0">
      <selection sqref="A1:C1"/>
    </sheetView>
  </sheetViews>
  <sheetFormatPr baseColWidth="10" defaultRowHeight="15"/>
  <cols>
    <col min="1" max="1" width="7.140625" style="3" customWidth="1"/>
    <col min="2" max="2" width="56.7109375" style="28" customWidth="1"/>
    <col min="3" max="6" width="18.7109375" style="3" customWidth="1"/>
    <col min="7" max="7" width="1.7109375" style="16" customWidth="1"/>
    <col min="8" max="9" width="13.7109375" style="3" customWidth="1"/>
    <col min="10" max="10" width="7.140625" style="3" customWidth="1"/>
    <col min="11" max="11" width="11.5703125" style="3" bestFit="1" customWidth="1"/>
    <col min="12" max="16384" width="11.42578125" style="3"/>
  </cols>
  <sheetData>
    <row r="1" spans="1:13" s="1" customFormat="1" ht="53.25" customHeight="1">
      <c r="A1" s="168" t="s">
        <v>14</v>
      </c>
      <c r="B1" s="168"/>
      <c r="C1" s="168"/>
      <c r="D1" s="21" t="s">
        <v>86</v>
      </c>
      <c r="G1" s="19"/>
      <c r="H1" s="20"/>
      <c r="J1" s="18"/>
    </row>
    <row r="2" spans="1:13" s="2" customFormat="1" ht="13.5" customHeight="1">
      <c r="B2" s="24"/>
      <c r="C2" s="6"/>
      <c r="D2" s="6"/>
      <c r="E2" s="6"/>
      <c r="F2" s="6"/>
      <c r="G2" s="5"/>
      <c r="J2" s="3"/>
    </row>
    <row r="3" spans="1:13" ht="60" customHeight="1" thickBot="1">
      <c r="A3" s="170" t="s">
        <v>598</v>
      </c>
      <c r="B3" s="170"/>
      <c r="C3" s="170"/>
      <c r="D3" s="170"/>
      <c r="E3" s="170"/>
      <c r="F3" s="170"/>
      <c r="G3" s="170"/>
      <c r="H3" s="170"/>
      <c r="I3" s="170"/>
    </row>
    <row r="4" spans="1:13" ht="5.25" customHeight="1">
      <c r="A4" s="7"/>
      <c r="B4" s="7"/>
      <c r="C4" s="7"/>
      <c r="D4" s="7"/>
      <c r="E4" s="7"/>
      <c r="F4" s="7"/>
      <c r="G4" s="7"/>
      <c r="H4" s="7"/>
      <c r="I4" s="7"/>
    </row>
    <row r="5" spans="1:13" s="35" customFormat="1" ht="14.25" customHeight="1">
      <c r="A5" s="171" t="s">
        <v>0</v>
      </c>
      <c r="B5" s="183" t="s">
        <v>370</v>
      </c>
      <c r="C5" s="32"/>
      <c r="D5" s="125"/>
      <c r="E5" s="172" t="s">
        <v>1</v>
      </c>
      <c r="F5" s="172"/>
      <c r="G5" s="125"/>
      <c r="H5" s="171" t="s">
        <v>2</v>
      </c>
      <c r="I5" s="171"/>
      <c r="J5" s="34"/>
    </row>
    <row r="6" spans="1:13" s="35" customFormat="1" ht="14.25" customHeight="1">
      <c r="A6" s="171"/>
      <c r="B6" s="169"/>
      <c r="C6" s="169" t="s">
        <v>3</v>
      </c>
      <c r="D6" s="169" t="s">
        <v>15</v>
      </c>
      <c r="E6" s="169" t="s">
        <v>16</v>
      </c>
      <c r="F6" s="126" t="s">
        <v>18</v>
      </c>
      <c r="G6" s="124"/>
      <c r="H6" s="173"/>
      <c r="I6" s="173"/>
      <c r="J6" s="34"/>
    </row>
    <row r="7" spans="1:13" s="35" customFormat="1" ht="24.75" customHeight="1">
      <c r="A7" s="171"/>
      <c r="B7" s="169"/>
      <c r="C7" s="169"/>
      <c r="D7" s="169"/>
      <c r="E7" s="169"/>
      <c r="F7" s="125" t="s">
        <v>87</v>
      </c>
      <c r="G7" s="125"/>
      <c r="H7" s="146" t="s">
        <v>15</v>
      </c>
      <c r="I7" s="146" t="s">
        <v>4</v>
      </c>
      <c r="J7" s="34"/>
    </row>
    <row r="8" spans="1:13" s="35" customFormat="1" ht="14.25" customHeight="1">
      <c r="A8" s="171"/>
      <c r="B8" s="169"/>
      <c r="C8" s="124" t="s">
        <v>5</v>
      </c>
      <c r="D8" s="124" t="s">
        <v>6</v>
      </c>
      <c r="E8" s="124" t="s">
        <v>7</v>
      </c>
      <c r="F8" s="125" t="s">
        <v>8</v>
      </c>
      <c r="G8" s="125"/>
      <c r="H8" s="125" t="s">
        <v>9</v>
      </c>
      <c r="I8" s="125" t="s">
        <v>10</v>
      </c>
      <c r="J8" s="34"/>
    </row>
    <row r="9" spans="1:13" ht="5.25" customHeight="1" thickBot="1">
      <c r="A9" s="8"/>
      <c r="B9" s="22"/>
      <c r="C9" s="9"/>
      <c r="D9" s="9"/>
      <c r="E9" s="9"/>
      <c r="F9" s="10"/>
      <c r="G9" s="10"/>
      <c r="H9" s="10"/>
      <c r="I9" s="10"/>
      <c r="J9" s="4"/>
    </row>
    <row r="10" spans="1:13" ht="5.25" customHeight="1" thickBot="1">
      <c r="A10" s="11"/>
      <c r="B10" s="23"/>
      <c r="C10" s="12"/>
      <c r="D10" s="12"/>
      <c r="E10" s="12"/>
      <c r="F10" s="13"/>
      <c r="G10" s="13"/>
      <c r="H10" s="13"/>
      <c r="I10" s="13"/>
      <c r="J10" s="4"/>
    </row>
    <row r="11" spans="1:13" s="33" customFormat="1" ht="12.75">
      <c r="A11" s="36" t="s">
        <v>17</v>
      </c>
      <c r="B11" s="37"/>
      <c r="C11" s="55">
        <f>+C12+C14+C16+C22+C25+C32+C48+C76+C78+C81+C83+C88+C90+C92+C121+C123+C125</f>
        <v>91390119361.262787</v>
      </c>
      <c r="D11" s="55">
        <f>+D12+D14+D16+D22+D25+D32+D48+D76+D78+D81+D83+D88+D90+D92+D121+D123+D125</f>
        <v>94932281776.475952</v>
      </c>
      <c r="E11" s="55">
        <f>+E12+E14+E16+E22+E25+E32+E48+E76+E78+E81+E83+E88+E90+E92+E121+E123+E125</f>
        <v>93731948500.575943</v>
      </c>
      <c r="F11" s="55">
        <f>+F12+F14+F16+F22+F25+F32+F48+F76+F78+F81+F83+F88+F90+F92+F121+F123+F125</f>
        <v>90101268133.746201</v>
      </c>
      <c r="G11" s="38"/>
      <c r="H11" s="39">
        <f t="shared" ref="H11" si="0">IFERROR(+F11/D11*100,"n.a")</f>
        <v>94.91109499073805</v>
      </c>
      <c r="I11" s="39">
        <f t="shared" ref="I11" si="1">IFERROR(+F11/E11*100,"n.a.")</f>
        <v>96.126528441039042</v>
      </c>
      <c r="J11" s="40"/>
      <c r="K11" s="41"/>
      <c r="L11" s="42"/>
      <c r="M11" s="42"/>
    </row>
    <row r="12" spans="1:13" s="33" customFormat="1" ht="12.75">
      <c r="A12" s="139" t="s">
        <v>19</v>
      </c>
      <c r="B12" s="139"/>
      <c r="C12" s="47">
        <f>+C13</f>
        <v>65503761</v>
      </c>
      <c r="D12" s="47">
        <f>+D13</f>
        <v>39762789.609999999</v>
      </c>
      <c r="E12" s="47">
        <f>+E13</f>
        <v>39762789.609999999</v>
      </c>
      <c r="F12" s="47">
        <f>+F13</f>
        <v>38412018.640000001</v>
      </c>
      <c r="G12" s="48"/>
      <c r="H12" s="39">
        <f t="shared" ref="H12:H75" si="2">IFERROR(+F12/D12*100,"n.a")</f>
        <v>96.602927050016902</v>
      </c>
      <c r="I12" s="39">
        <f t="shared" ref="I12:I75" si="3">IFERROR(+F12/E12*100,"n.a.")</f>
        <v>96.602927050016902</v>
      </c>
      <c r="J12" s="40"/>
      <c r="K12" s="41"/>
      <c r="L12" s="42"/>
      <c r="M12" s="42"/>
    </row>
    <row r="13" spans="1:13" s="33" customFormat="1" ht="12.75">
      <c r="A13" s="140"/>
      <c r="B13" s="140" t="s">
        <v>569</v>
      </c>
      <c r="C13" s="44">
        <v>65503761</v>
      </c>
      <c r="D13" s="44">
        <v>39762789.609999999</v>
      </c>
      <c r="E13" s="44">
        <v>39762789.609999999</v>
      </c>
      <c r="F13" s="44">
        <v>38412018.640000001</v>
      </c>
      <c r="G13" s="45"/>
      <c r="H13" s="46">
        <f t="shared" si="2"/>
        <v>96.602927050016902</v>
      </c>
      <c r="I13" s="46">
        <f t="shared" si="3"/>
        <v>96.602927050016902</v>
      </c>
      <c r="J13" s="40"/>
      <c r="K13" s="41"/>
      <c r="L13" s="42"/>
      <c r="M13" s="42"/>
    </row>
    <row r="14" spans="1:13" s="33" customFormat="1" ht="12.75">
      <c r="A14" s="139" t="s">
        <v>316</v>
      </c>
      <c r="B14" s="141"/>
      <c r="C14" s="47">
        <f>+C15</f>
        <v>5300000</v>
      </c>
      <c r="D14" s="47">
        <f>+D15</f>
        <v>5300000</v>
      </c>
      <c r="E14" s="47">
        <f>+E15</f>
        <v>5300000</v>
      </c>
      <c r="F14" s="47">
        <f>+F15</f>
        <v>5074265.1900000004</v>
      </c>
      <c r="G14" s="48"/>
      <c r="H14" s="39">
        <f t="shared" si="2"/>
        <v>95.740852641509449</v>
      </c>
      <c r="I14" s="39">
        <f t="shared" si="3"/>
        <v>95.740852641509449</v>
      </c>
      <c r="J14" s="40"/>
      <c r="K14" s="41"/>
      <c r="L14" s="42"/>
      <c r="M14" s="42"/>
    </row>
    <row r="15" spans="1:13" s="33" customFormat="1" ht="12.75">
      <c r="A15" s="140"/>
      <c r="B15" s="140" t="s">
        <v>568</v>
      </c>
      <c r="C15" s="44">
        <v>5300000</v>
      </c>
      <c r="D15" s="44">
        <v>5300000</v>
      </c>
      <c r="E15" s="44">
        <v>5300000</v>
      </c>
      <c r="F15" s="44">
        <v>5074265.1900000004</v>
      </c>
      <c r="G15" s="45"/>
      <c r="H15" s="46">
        <f t="shared" si="2"/>
        <v>95.740852641509449</v>
      </c>
      <c r="I15" s="46">
        <f t="shared" si="3"/>
        <v>95.740852641509449</v>
      </c>
      <c r="J15" s="40"/>
      <c r="K15" s="41"/>
      <c r="L15" s="42"/>
      <c r="M15" s="42"/>
    </row>
    <row r="16" spans="1:13" s="33" customFormat="1" ht="12.75">
      <c r="A16" s="139" t="s">
        <v>368</v>
      </c>
      <c r="B16" s="141"/>
      <c r="C16" s="47">
        <f>SUM(C17:C21)</f>
        <v>7240895234</v>
      </c>
      <c r="D16" s="47">
        <f>SUM(D17:D21)</f>
        <v>6540810020.960001</v>
      </c>
      <c r="E16" s="47">
        <f>SUM(E17:E21)</f>
        <v>6533950162.8500004</v>
      </c>
      <c r="F16" s="47">
        <f>SUM(F17:F21)</f>
        <v>6329483722.8099995</v>
      </c>
      <c r="G16" s="48"/>
      <c r="H16" s="39">
        <f t="shared" si="2"/>
        <v>96.769111203768233</v>
      </c>
      <c r="I16" s="39">
        <f t="shared" si="3"/>
        <v>96.870707076975677</v>
      </c>
      <c r="J16" s="40"/>
      <c r="K16" s="41"/>
      <c r="L16" s="42"/>
      <c r="M16" s="42"/>
    </row>
    <row r="17" spans="1:13" s="33" customFormat="1" ht="12.75">
      <c r="A17" s="140"/>
      <c r="B17" s="141" t="s">
        <v>567</v>
      </c>
      <c r="C17" s="44">
        <v>1021723451</v>
      </c>
      <c r="D17" s="44">
        <v>373304970.39999998</v>
      </c>
      <c r="E17" s="44">
        <v>373304970.39999998</v>
      </c>
      <c r="F17" s="44">
        <v>367297717.02999997</v>
      </c>
      <c r="G17" s="45"/>
      <c r="H17" s="46">
        <f t="shared" si="2"/>
        <v>98.39079202091439</v>
      </c>
      <c r="I17" s="46">
        <f t="shared" si="3"/>
        <v>98.39079202091439</v>
      </c>
      <c r="J17" s="40"/>
      <c r="K17" s="41"/>
      <c r="L17" s="42"/>
      <c r="M17" s="42"/>
    </row>
    <row r="18" spans="1:13" s="33" customFormat="1" ht="12.75">
      <c r="A18" s="140"/>
      <c r="B18" s="140" t="s">
        <v>164</v>
      </c>
      <c r="C18" s="44">
        <v>2825648246</v>
      </c>
      <c r="D18" s="44">
        <v>2827445475.1300001</v>
      </c>
      <c r="E18" s="44">
        <v>2827445475.1300001</v>
      </c>
      <c r="F18" s="44">
        <v>2774176241.5299997</v>
      </c>
      <c r="G18" s="45"/>
      <c r="H18" s="46">
        <f t="shared" si="2"/>
        <v>98.115994311170539</v>
      </c>
      <c r="I18" s="46">
        <f t="shared" si="3"/>
        <v>98.115994311170539</v>
      </c>
      <c r="J18" s="40"/>
      <c r="K18" s="41"/>
      <c r="L18" s="42"/>
      <c r="M18" s="42"/>
    </row>
    <row r="19" spans="1:13" s="33" customFormat="1" ht="12.75">
      <c r="A19" s="140"/>
      <c r="B19" s="140" t="s">
        <v>168</v>
      </c>
      <c r="C19" s="44">
        <v>1385142786</v>
      </c>
      <c r="D19" s="44">
        <v>1383046497.2500002</v>
      </c>
      <c r="E19" s="44">
        <v>1383046497.2500002</v>
      </c>
      <c r="F19" s="44">
        <v>1354920736.0800002</v>
      </c>
      <c r="G19" s="45"/>
      <c r="H19" s="46">
        <f t="shared" si="2"/>
        <v>97.966390773851472</v>
      </c>
      <c r="I19" s="46">
        <f t="shared" si="3"/>
        <v>97.966390773851472</v>
      </c>
      <c r="J19" s="40"/>
      <c r="K19" s="41"/>
      <c r="L19" s="42"/>
      <c r="M19" s="42"/>
    </row>
    <row r="20" spans="1:13" s="33" customFormat="1" ht="12.75">
      <c r="A20" s="140"/>
      <c r="B20" s="140" t="s">
        <v>566</v>
      </c>
      <c r="C20" s="44">
        <v>1568708974</v>
      </c>
      <c r="D20" s="44">
        <v>1556355715.8800001</v>
      </c>
      <c r="E20" s="44">
        <v>1556355715.8800001</v>
      </c>
      <c r="F20" s="44">
        <v>1440477502.95</v>
      </c>
      <c r="G20" s="45"/>
      <c r="H20" s="46">
        <f t="shared" si="2"/>
        <v>92.554516184978979</v>
      </c>
      <c r="I20" s="46">
        <f t="shared" si="3"/>
        <v>92.554516184978979</v>
      </c>
      <c r="J20" s="40"/>
      <c r="K20" s="41"/>
      <c r="L20" s="42"/>
      <c r="M20" s="42"/>
    </row>
    <row r="21" spans="1:13" s="33" customFormat="1" ht="12.75">
      <c r="A21" s="142"/>
      <c r="B21" s="140" t="s">
        <v>565</v>
      </c>
      <c r="C21" s="44">
        <v>439671777</v>
      </c>
      <c r="D21" s="44">
        <v>400657362.29999995</v>
      </c>
      <c r="E21" s="44">
        <v>393797504.18999994</v>
      </c>
      <c r="F21" s="44">
        <v>392611525.21999997</v>
      </c>
      <c r="G21" s="45"/>
      <c r="H21" s="46">
        <f t="shared" si="2"/>
        <v>97.991840950129472</v>
      </c>
      <c r="I21" s="46">
        <f t="shared" si="3"/>
        <v>99.698835325927377</v>
      </c>
      <c r="J21" s="40"/>
      <c r="K21" s="41"/>
      <c r="L21" s="42"/>
      <c r="M21" s="42"/>
    </row>
    <row r="22" spans="1:13" s="33" customFormat="1" ht="12.75">
      <c r="A22" s="139" t="s">
        <v>25</v>
      </c>
      <c r="B22" s="141"/>
      <c r="C22" s="47">
        <f>SUM(C23:C24)</f>
        <v>183735945</v>
      </c>
      <c r="D22" s="47">
        <f>SUM(D23:D24)</f>
        <v>258563465.31999993</v>
      </c>
      <c r="E22" s="47">
        <f>SUM(E23:E24)</f>
        <v>258563465.31999993</v>
      </c>
      <c r="F22" s="47">
        <f>SUM(F23:F24)</f>
        <v>249763267.5</v>
      </c>
      <c r="G22" s="48"/>
      <c r="H22" s="39">
        <f t="shared" si="2"/>
        <v>96.596503760069609</v>
      </c>
      <c r="I22" s="39">
        <f t="shared" si="3"/>
        <v>96.596503760069609</v>
      </c>
      <c r="J22" s="40"/>
      <c r="K22" s="41"/>
      <c r="L22" s="42"/>
      <c r="M22" s="42"/>
    </row>
    <row r="23" spans="1:13" s="33" customFormat="1" ht="12.75">
      <c r="A23" s="140"/>
      <c r="B23" s="140" t="s">
        <v>564</v>
      </c>
      <c r="C23" s="44">
        <v>121489202</v>
      </c>
      <c r="D23" s="44">
        <v>146209034.79999995</v>
      </c>
      <c r="E23" s="44">
        <v>146209034.79999995</v>
      </c>
      <c r="F23" s="44">
        <v>140494488.79999998</v>
      </c>
      <c r="G23" s="45"/>
      <c r="H23" s="46">
        <f t="shared" si="2"/>
        <v>96.091523339979005</v>
      </c>
      <c r="I23" s="46">
        <f t="shared" si="3"/>
        <v>96.091523339979005</v>
      </c>
      <c r="J23" s="40"/>
      <c r="K23" s="41"/>
      <c r="L23" s="42"/>
      <c r="M23" s="42"/>
    </row>
    <row r="24" spans="1:13" s="33" customFormat="1" ht="12.75">
      <c r="A24" s="140"/>
      <c r="B24" s="140" t="s">
        <v>563</v>
      </c>
      <c r="C24" s="44">
        <v>62246743</v>
      </c>
      <c r="D24" s="44">
        <v>112354430.52</v>
      </c>
      <c r="E24" s="44">
        <v>112354430.52</v>
      </c>
      <c r="F24" s="44">
        <v>109268778.70000002</v>
      </c>
      <c r="G24" s="45"/>
      <c r="H24" s="46">
        <f t="shared" si="2"/>
        <v>97.253644733261581</v>
      </c>
      <c r="I24" s="46">
        <f t="shared" si="3"/>
        <v>97.253644733261581</v>
      </c>
      <c r="J24" s="40"/>
      <c r="K24" s="41"/>
      <c r="L24" s="42"/>
      <c r="M24" s="42"/>
    </row>
    <row r="25" spans="1:13" s="33" customFormat="1" ht="12.75">
      <c r="A25" s="139" t="s">
        <v>28</v>
      </c>
      <c r="B25" s="141"/>
      <c r="C25" s="47">
        <f>SUM(C26:C31)</f>
        <v>1391236631</v>
      </c>
      <c r="D25" s="47">
        <f>SUM(D26:D31)</f>
        <v>1731454354.0799999</v>
      </c>
      <c r="E25" s="47">
        <f>SUM(E26:E31)</f>
        <v>1731454354.0799999</v>
      </c>
      <c r="F25" s="47">
        <f>SUM(F26:F31)</f>
        <v>1474712530.7699995</v>
      </c>
      <c r="G25" s="48"/>
      <c r="H25" s="39">
        <f t="shared" si="2"/>
        <v>85.171897676365887</v>
      </c>
      <c r="I25" s="39">
        <f t="shared" si="3"/>
        <v>85.171897676365887</v>
      </c>
      <c r="J25" s="40"/>
      <c r="K25" s="41"/>
      <c r="L25" s="42"/>
      <c r="M25" s="42"/>
    </row>
    <row r="26" spans="1:13" s="33" customFormat="1" ht="12.75">
      <c r="A26" s="140"/>
      <c r="B26" s="141" t="s">
        <v>562</v>
      </c>
      <c r="C26" s="44">
        <v>191337936</v>
      </c>
      <c r="D26" s="44">
        <v>334497579.75</v>
      </c>
      <c r="E26" s="44">
        <v>334497579.75</v>
      </c>
      <c r="F26" s="44">
        <v>334497579.75</v>
      </c>
      <c r="G26" s="45"/>
      <c r="H26" s="46">
        <f t="shared" si="2"/>
        <v>100</v>
      </c>
      <c r="I26" s="46">
        <f t="shared" si="3"/>
        <v>100</v>
      </c>
      <c r="J26" s="40"/>
      <c r="K26" s="41"/>
      <c r="L26" s="42"/>
      <c r="M26" s="42"/>
    </row>
    <row r="27" spans="1:13" s="33" customFormat="1" ht="12.75">
      <c r="A27" s="140"/>
      <c r="B27" s="140" t="s">
        <v>561</v>
      </c>
      <c r="C27" s="44">
        <v>24500000</v>
      </c>
      <c r="D27" s="44">
        <v>24500000</v>
      </c>
      <c r="E27" s="44">
        <v>24500000</v>
      </c>
      <c r="F27" s="44">
        <v>24500000</v>
      </c>
      <c r="G27" s="45"/>
      <c r="H27" s="46">
        <f t="shared" si="2"/>
        <v>100</v>
      </c>
      <c r="I27" s="46">
        <f t="shared" si="3"/>
        <v>100</v>
      </c>
      <c r="J27" s="40"/>
      <c r="K27" s="41"/>
      <c r="L27" s="42"/>
      <c r="M27" s="42"/>
    </row>
    <row r="28" spans="1:13" s="33" customFormat="1" ht="12.75">
      <c r="A28" s="140"/>
      <c r="B28" s="140" t="s">
        <v>560</v>
      </c>
      <c r="C28" s="44">
        <v>125362388</v>
      </c>
      <c r="D28" s="44">
        <v>246024919.81</v>
      </c>
      <c r="E28" s="44">
        <v>246024919.81</v>
      </c>
      <c r="F28" s="44">
        <v>233757929.6099999</v>
      </c>
      <c r="G28" s="45"/>
      <c r="H28" s="46">
        <f t="shared" si="2"/>
        <v>95.013923707617238</v>
      </c>
      <c r="I28" s="46">
        <f t="shared" si="3"/>
        <v>95.013923707617238</v>
      </c>
      <c r="J28" s="40"/>
      <c r="K28" s="41"/>
      <c r="L28" s="42"/>
      <c r="M28" s="42"/>
    </row>
    <row r="29" spans="1:13" s="33" customFormat="1" ht="12.75">
      <c r="A29" s="140"/>
      <c r="B29" s="87" t="s">
        <v>559</v>
      </c>
      <c r="C29" s="44">
        <v>178557290</v>
      </c>
      <c r="D29" s="44">
        <v>178857246.94000003</v>
      </c>
      <c r="E29" s="44">
        <v>178857246.94000003</v>
      </c>
      <c r="F29" s="44">
        <v>152643162.77000001</v>
      </c>
      <c r="G29" s="45"/>
      <c r="H29" s="46">
        <f t="shared" si="2"/>
        <v>85.343571692795948</v>
      </c>
      <c r="I29" s="46">
        <f t="shared" si="3"/>
        <v>85.343571692795948</v>
      </c>
      <c r="J29" s="40"/>
      <c r="K29" s="41"/>
      <c r="L29" s="42"/>
      <c r="M29" s="42"/>
    </row>
    <row r="30" spans="1:13" s="33" customFormat="1" ht="12.75">
      <c r="A30" s="140"/>
      <c r="B30" s="141" t="s">
        <v>558</v>
      </c>
      <c r="C30" s="44">
        <v>1806692</v>
      </c>
      <c r="D30" s="44">
        <v>5040627.58</v>
      </c>
      <c r="E30" s="44">
        <v>5040627.58</v>
      </c>
      <c r="F30" s="44">
        <v>4981398.87</v>
      </c>
      <c r="G30" s="45"/>
      <c r="H30" s="46">
        <f t="shared" si="2"/>
        <v>98.824973496653371</v>
      </c>
      <c r="I30" s="46">
        <f t="shared" si="3"/>
        <v>98.824973496653371</v>
      </c>
      <c r="J30" s="40"/>
      <c r="K30" s="41"/>
      <c r="L30" s="42"/>
      <c r="M30" s="42"/>
    </row>
    <row r="31" spans="1:13" s="33" customFormat="1" ht="12.75">
      <c r="A31" s="140"/>
      <c r="B31" s="140" t="s">
        <v>557</v>
      </c>
      <c r="C31" s="44">
        <v>869672325</v>
      </c>
      <c r="D31" s="44">
        <v>942533980</v>
      </c>
      <c r="E31" s="44">
        <v>942533980</v>
      </c>
      <c r="F31" s="44">
        <v>724332459.76999974</v>
      </c>
      <c r="G31" s="45"/>
      <c r="H31" s="46">
        <f t="shared" si="2"/>
        <v>76.849479715309542</v>
      </c>
      <c r="I31" s="46">
        <f t="shared" si="3"/>
        <v>76.849479715309542</v>
      </c>
      <c r="J31" s="40"/>
      <c r="K31" s="41"/>
      <c r="L31" s="42"/>
      <c r="M31" s="42"/>
    </row>
    <row r="32" spans="1:13" s="33" customFormat="1" ht="12.75">
      <c r="A32" s="139" t="s">
        <v>31</v>
      </c>
      <c r="B32" s="141"/>
      <c r="C32" s="47">
        <f>SUM(C33:C47)</f>
        <v>36123050291.262779</v>
      </c>
      <c r="D32" s="47">
        <f>SUM(D33:D47)</f>
        <v>37848422819.485939</v>
      </c>
      <c r="E32" s="47">
        <f>SUM(E33:E47)</f>
        <v>37368248443.035934</v>
      </c>
      <c r="F32" s="47">
        <f>SUM(F33:F47)</f>
        <v>36834804262.726189</v>
      </c>
      <c r="G32" s="48"/>
      <c r="H32" s="39">
        <f t="shared" si="2"/>
        <v>97.321900144705907</v>
      </c>
      <c r="I32" s="39">
        <f t="shared" si="3"/>
        <v>98.57246672633606</v>
      </c>
      <c r="J32" s="40"/>
      <c r="K32" s="41"/>
      <c r="L32" s="42"/>
      <c r="M32" s="42"/>
    </row>
    <row r="33" spans="1:13" s="33" customFormat="1" ht="12.75">
      <c r="A33" s="140"/>
      <c r="B33" s="140" t="s">
        <v>556</v>
      </c>
      <c r="C33" s="44">
        <v>7647691455.9808826</v>
      </c>
      <c r="D33" s="44">
        <v>7949867154.279562</v>
      </c>
      <c r="E33" s="44">
        <v>7949867154.279562</v>
      </c>
      <c r="F33" s="44">
        <v>7949867154.279562</v>
      </c>
      <c r="G33" s="45"/>
      <c r="H33" s="46">
        <f t="shared" si="2"/>
        <v>100</v>
      </c>
      <c r="I33" s="46">
        <f t="shared" si="3"/>
        <v>100</v>
      </c>
      <c r="J33" s="40"/>
      <c r="K33" s="41"/>
      <c r="L33" s="42"/>
      <c r="M33" s="42"/>
    </row>
    <row r="34" spans="1:13" s="33" customFormat="1" ht="12.75">
      <c r="A34" s="140"/>
      <c r="B34" s="140" t="s">
        <v>555</v>
      </c>
      <c r="C34" s="44">
        <v>563403263.33441412</v>
      </c>
      <c r="D34" s="44">
        <v>598091591.66294312</v>
      </c>
      <c r="E34" s="44">
        <v>598091591.66294312</v>
      </c>
      <c r="F34" s="44">
        <v>598091591.65913224</v>
      </c>
      <c r="G34" s="45"/>
      <c r="H34" s="46">
        <f t="shared" si="2"/>
        <v>99.999999999362814</v>
      </c>
      <c r="I34" s="46">
        <f t="shared" si="3"/>
        <v>99.999999999362814</v>
      </c>
      <c r="J34" s="40"/>
      <c r="K34" s="41"/>
      <c r="L34" s="42"/>
      <c r="M34" s="42"/>
    </row>
    <row r="35" spans="1:13" s="33" customFormat="1" ht="12.75">
      <c r="A35" s="140"/>
      <c r="B35" s="140" t="s">
        <v>554</v>
      </c>
      <c r="C35" s="44">
        <v>4933449</v>
      </c>
      <c r="D35" s="44">
        <v>4933449</v>
      </c>
      <c r="E35" s="44">
        <v>4933449</v>
      </c>
      <c r="F35" s="44">
        <v>4821949</v>
      </c>
      <c r="G35" s="45"/>
      <c r="H35" s="46">
        <f t="shared" si="2"/>
        <v>97.739917854628672</v>
      </c>
      <c r="I35" s="46">
        <f t="shared" si="3"/>
        <v>97.739917854628672</v>
      </c>
      <c r="J35" s="40"/>
      <c r="K35" s="41"/>
      <c r="L35" s="42"/>
      <c r="M35" s="42"/>
    </row>
    <row r="36" spans="1:13" s="33" customFormat="1" ht="26.25">
      <c r="A36" s="140"/>
      <c r="B36" s="166" t="s">
        <v>627</v>
      </c>
      <c r="C36" s="44">
        <v>560172</v>
      </c>
      <c r="D36" s="44">
        <v>2117016.5</v>
      </c>
      <c r="E36" s="44">
        <v>2117016.5</v>
      </c>
      <c r="F36" s="44">
        <v>512868.44999999995</v>
      </c>
      <c r="G36" s="45"/>
      <c r="H36" s="46">
        <f t="shared" si="2"/>
        <v>24.22600154509896</v>
      </c>
      <c r="I36" s="46">
        <f t="shared" si="3"/>
        <v>24.22600154509896</v>
      </c>
      <c r="J36" s="40"/>
      <c r="K36" s="41"/>
      <c r="L36" s="42"/>
      <c r="M36" s="42"/>
    </row>
    <row r="37" spans="1:13" s="33" customFormat="1" ht="12.75">
      <c r="A37" s="140"/>
      <c r="B37" s="140" t="s">
        <v>553</v>
      </c>
      <c r="C37" s="44">
        <v>103036579.40935403</v>
      </c>
      <c r="D37" s="44">
        <v>102701622.32297072</v>
      </c>
      <c r="E37" s="44">
        <v>102701622.32297072</v>
      </c>
      <c r="F37" s="44">
        <v>101983257.65228045</v>
      </c>
      <c r="G37" s="45"/>
      <c r="H37" s="46">
        <f t="shared" si="2"/>
        <v>99.300532304707716</v>
      </c>
      <c r="I37" s="46">
        <f t="shared" si="3"/>
        <v>99.300532304707716</v>
      </c>
      <c r="J37" s="40"/>
      <c r="K37" s="41"/>
      <c r="L37" s="42"/>
      <c r="M37" s="42"/>
    </row>
    <row r="38" spans="1:13" s="33" customFormat="1" ht="12.75">
      <c r="A38" s="140"/>
      <c r="B38" s="140" t="s">
        <v>552</v>
      </c>
      <c r="C38" s="44">
        <v>3420504532.2518902</v>
      </c>
      <c r="D38" s="44">
        <v>3457037039.3938904</v>
      </c>
      <c r="E38" s="44">
        <v>3457037039.3938904</v>
      </c>
      <c r="F38" s="44">
        <v>3457037039.3938904</v>
      </c>
      <c r="G38" s="45"/>
      <c r="H38" s="46">
        <f t="shared" si="2"/>
        <v>100</v>
      </c>
      <c r="I38" s="46">
        <f t="shared" si="3"/>
        <v>100</v>
      </c>
      <c r="J38" s="40"/>
      <c r="K38" s="41"/>
      <c r="L38" s="42"/>
      <c r="M38" s="42"/>
    </row>
    <row r="39" spans="1:13" s="33" customFormat="1" ht="12.75">
      <c r="A39" s="140"/>
      <c r="B39" s="140" t="s">
        <v>551</v>
      </c>
      <c r="C39" s="44">
        <v>13790604963.01824</v>
      </c>
      <c r="D39" s="44">
        <v>14339769646.66124</v>
      </c>
      <c r="E39" s="44">
        <v>13859595270.211237</v>
      </c>
      <c r="F39" s="44">
        <v>13859595270.211237</v>
      </c>
      <c r="G39" s="45"/>
      <c r="H39" s="46">
        <f t="shared" si="2"/>
        <v>96.651449860899248</v>
      </c>
      <c r="I39" s="46">
        <f t="shared" si="3"/>
        <v>100</v>
      </c>
      <c r="J39" s="40"/>
      <c r="K39" s="41"/>
      <c r="L39" s="42"/>
      <c r="M39" s="42"/>
    </row>
    <row r="40" spans="1:13" s="33" customFormat="1" ht="12.75">
      <c r="A40" s="140"/>
      <c r="B40" s="140" t="s">
        <v>550</v>
      </c>
      <c r="C40" s="44">
        <v>4204307599.9031715</v>
      </c>
      <c r="D40" s="44">
        <v>4276535684.2115817</v>
      </c>
      <c r="E40" s="44">
        <v>4276535684.2115817</v>
      </c>
      <c r="F40" s="44">
        <v>4263170985.4835811</v>
      </c>
      <c r="G40" s="45"/>
      <c r="H40" s="46">
        <f t="shared" si="2"/>
        <v>99.687487730376205</v>
      </c>
      <c r="I40" s="46">
        <f t="shared" si="3"/>
        <v>99.687487730376205</v>
      </c>
      <c r="J40" s="40"/>
      <c r="K40" s="41"/>
      <c r="L40" s="42"/>
      <c r="M40" s="42"/>
    </row>
    <row r="41" spans="1:13" s="33" customFormat="1" ht="12.75">
      <c r="A41" s="140"/>
      <c r="B41" s="140" t="s">
        <v>549</v>
      </c>
      <c r="C41" s="44">
        <v>19188075.399999999</v>
      </c>
      <c r="D41" s="44">
        <v>21855285.282000002</v>
      </c>
      <c r="E41" s="44">
        <v>21855285.282000002</v>
      </c>
      <c r="F41" s="44">
        <v>21755515.782999996</v>
      </c>
      <c r="G41" s="45"/>
      <c r="H41" s="46">
        <f t="shared" si="2"/>
        <v>99.543499443211687</v>
      </c>
      <c r="I41" s="46">
        <f t="shared" si="3"/>
        <v>99.543499443211687</v>
      </c>
      <c r="J41" s="40"/>
      <c r="K41" s="41"/>
      <c r="L41" s="42"/>
      <c r="M41" s="42"/>
    </row>
    <row r="42" spans="1:13" s="33" customFormat="1" ht="12.75">
      <c r="A42" s="140"/>
      <c r="B42" s="140" t="s">
        <v>548</v>
      </c>
      <c r="C42" s="44">
        <v>22478178.439745001</v>
      </c>
      <c r="D42" s="44">
        <v>20781985.390583597</v>
      </c>
      <c r="E42" s="44">
        <v>20781985.390583597</v>
      </c>
      <c r="F42" s="44">
        <v>20683915.34047614</v>
      </c>
      <c r="G42" s="45"/>
      <c r="H42" s="46">
        <f t="shared" si="2"/>
        <v>99.528100668611316</v>
      </c>
      <c r="I42" s="46">
        <f t="shared" si="3"/>
        <v>99.528100668611316</v>
      </c>
      <c r="J42" s="40"/>
      <c r="K42" s="41"/>
      <c r="L42" s="42"/>
      <c r="M42" s="42"/>
    </row>
    <row r="43" spans="1:13" s="33" customFormat="1" ht="25.5">
      <c r="A43" s="140"/>
      <c r="B43" s="165" t="s">
        <v>547</v>
      </c>
      <c r="C43" s="44">
        <v>3148048740.0680866</v>
      </c>
      <c r="D43" s="44">
        <v>3567349167.6065731</v>
      </c>
      <c r="E43" s="44">
        <v>3567349167.6065731</v>
      </c>
      <c r="F43" s="44">
        <v>3155194456.5424404</v>
      </c>
      <c r="G43" s="45"/>
      <c r="H43" s="46">
        <f t="shared" si="2"/>
        <v>88.446471267609112</v>
      </c>
      <c r="I43" s="46">
        <f t="shared" si="3"/>
        <v>88.446471267609112</v>
      </c>
      <c r="J43" s="40"/>
      <c r="K43" s="41"/>
      <c r="L43" s="42"/>
      <c r="M43" s="42"/>
    </row>
    <row r="44" spans="1:13" s="33" customFormat="1" ht="25.5">
      <c r="A44" s="140"/>
      <c r="B44" s="165" t="s">
        <v>546</v>
      </c>
      <c r="C44" s="44">
        <v>232044431.009628</v>
      </c>
      <c r="D44" s="44">
        <v>190043224.06</v>
      </c>
      <c r="E44" s="44">
        <v>190043224.06</v>
      </c>
      <c r="F44" s="44">
        <v>156205497.79999998</v>
      </c>
      <c r="G44" s="45"/>
      <c r="H44" s="46">
        <f t="shared" si="2"/>
        <v>82.19472100235636</v>
      </c>
      <c r="I44" s="46">
        <f t="shared" si="3"/>
        <v>82.19472100235636</v>
      </c>
      <c r="J44" s="40"/>
      <c r="K44" s="41"/>
      <c r="L44" s="42"/>
      <c r="M44" s="42"/>
    </row>
    <row r="45" spans="1:13" s="33" customFormat="1" ht="12.75">
      <c r="A45" s="140"/>
      <c r="B45" s="140" t="s">
        <v>545</v>
      </c>
      <c r="C45" s="44">
        <v>697971136.74064052</v>
      </c>
      <c r="D45" s="44">
        <v>787723848.12064064</v>
      </c>
      <c r="E45" s="44">
        <v>787723848.12064064</v>
      </c>
      <c r="F45" s="44">
        <v>736602829.12064052</v>
      </c>
      <c r="G45" s="45"/>
      <c r="H45" s="46">
        <f t="shared" si="2"/>
        <v>93.510286743004528</v>
      </c>
      <c r="I45" s="46">
        <f t="shared" si="3"/>
        <v>93.510286743004528</v>
      </c>
      <c r="J45" s="40"/>
      <c r="K45" s="41"/>
      <c r="L45" s="42"/>
      <c r="M45" s="42"/>
    </row>
    <row r="46" spans="1:13" s="33" customFormat="1" ht="12.75">
      <c r="A46" s="140"/>
      <c r="B46" s="140" t="s">
        <v>544</v>
      </c>
      <c r="C46" s="44">
        <v>1995807673.6079392</v>
      </c>
      <c r="D46" s="44">
        <v>2235805435.5491667</v>
      </c>
      <c r="E46" s="44">
        <v>2235805435.5491667</v>
      </c>
      <c r="F46" s="44">
        <v>2220598345.0651665</v>
      </c>
      <c r="G46" s="45"/>
      <c r="H46" s="46">
        <f t="shared" si="2"/>
        <v>99.31983837939525</v>
      </c>
      <c r="I46" s="46">
        <f t="shared" si="3"/>
        <v>99.31983837939525</v>
      </c>
      <c r="J46" s="40"/>
      <c r="K46" s="41"/>
      <c r="L46" s="42"/>
      <c r="M46" s="42"/>
    </row>
    <row r="47" spans="1:13" s="33" customFormat="1" ht="12.75">
      <c r="A47" s="140"/>
      <c r="B47" s="140" t="s">
        <v>159</v>
      </c>
      <c r="C47" s="44">
        <v>272470041.09878838</v>
      </c>
      <c r="D47" s="44">
        <v>293810669.4447884</v>
      </c>
      <c r="E47" s="44">
        <v>293810669.4447884</v>
      </c>
      <c r="F47" s="44">
        <v>288683586.94478834</v>
      </c>
      <c r="G47" s="45"/>
      <c r="H47" s="46">
        <f t="shared" si="2"/>
        <v>98.254970621152509</v>
      </c>
      <c r="I47" s="46">
        <f t="shared" si="3"/>
        <v>98.254970621152509</v>
      </c>
      <c r="J47" s="40"/>
      <c r="K47" s="41"/>
      <c r="L47" s="42"/>
      <c r="M47" s="42"/>
    </row>
    <row r="48" spans="1:13" s="33" customFormat="1" ht="12.75">
      <c r="A48" s="139" t="s">
        <v>40</v>
      </c>
      <c r="B48" s="141"/>
      <c r="C48" s="47">
        <f>SUM(C49:C75)</f>
        <v>6269213283</v>
      </c>
      <c r="D48" s="47">
        <f>SUM(D49:D75)</f>
        <v>6495990848.7200003</v>
      </c>
      <c r="E48" s="47">
        <f>SUM(E49:E75)</f>
        <v>6486485821.7200003</v>
      </c>
      <c r="F48" s="47">
        <f>SUM(F49:F75)</f>
        <v>6285121805.1200008</v>
      </c>
      <c r="G48" s="48"/>
      <c r="H48" s="39">
        <f t="shared" si="2"/>
        <v>96.753858672052317</v>
      </c>
      <c r="I48" s="39">
        <f t="shared" si="3"/>
        <v>96.895637759266634</v>
      </c>
      <c r="J48" s="40"/>
      <c r="K48" s="41"/>
      <c r="L48" s="42"/>
      <c r="M48" s="42"/>
    </row>
    <row r="49" spans="1:13" s="33" customFormat="1" ht="12.75">
      <c r="A49" s="142"/>
      <c r="B49" s="140" t="s">
        <v>543</v>
      </c>
      <c r="C49" s="44">
        <v>1824984</v>
      </c>
      <c r="D49" s="44">
        <v>27621115.82</v>
      </c>
      <c r="E49" s="44">
        <v>27621115.82</v>
      </c>
      <c r="F49" s="44">
        <v>26804764.309999999</v>
      </c>
      <c r="G49" s="45"/>
      <c r="H49" s="46">
        <f t="shared" si="2"/>
        <v>97.044465852429852</v>
      </c>
      <c r="I49" s="46">
        <f t="shared" si="3"/>
        <v>97.044465852429852</v>
      </c>
      <c r="J49" s="40"/>
      <c r="K49" s="41"/>
      <c r="L49" s="42"/>
      <c r="M49" s="42"/>
    </row>
    <row r="50" spans="1:13" s="33" customFormat="1" ht="12.75">
      <c r="A50" s="142"/>
      <c r="B50" s="140" t="s">
        <v>542</v>
      </c>
      <c r="C50" s="44">
        <v>2963473210</v>
      </c>
      <c r="D50" s="44">
        <v>2940941998.8500004</v>
      </c>
      <c r="E50" s="44">
        <v>2940941998.8500004</v>
      </c>
      <c r="F50" s="44">
        <v>2848136910.6900001</v>
      </c>
      <c r="G50" s="45"/>
      <c r="H50" s="46">
        <f t="shared" si="2"/>
        <v>96.844375434935813</v>
      </c>
      <c r="I50" s="46">
        <f t="shared" si="3"/>
        <v>96.844375434935813</v>
      </c>
      <c r="J50" s="40"/>
      <c r="K50" s="41"/>
      <c r="L50" s="42"/>
      <c r="M50" s="42"/>
    </row>
    <row r="51" spans="1:13" s="33" customFormat="1" ht="12.75">
      <c r="A51" s="140"/>
      <c r="B51" s="140" t="s">
        <v>541</v>
      </c>
      <c r="C51" s="44">
        <v>12966532</v>
      </c>
      <c r="D51" s="44">
        <v>10091944.84</v>
      </c>
      <c r="E51" s="44">
        <v>10091944.84</v>
      </c>
      <c r="F51" s="44">
        <v>8294057.9400000004</v>
      </c>
      <c r="G51" s="45"/>
      <c r="H51" s="46">
        <f t="shared" si="2"/>
        <v>82.184931363536876</v>
      </c>
      <c r="I51" s="46">
        <f t="shared" si="3"/>
        <v>82.184931363536876</v>
      </c>
      <c r="J51" s="40"/>
      <c r="K51" s="41"/>
      <c r="L51" s="42"/>
      <c r="M51" s="42"/>
    </row>
    <row r="52" spans="1:13" s="33" customFormat="1" ht="12.75">
      <c r="A52" s="140"/>
      <c r="B52" s="140" t="s">
        <v>540</v>
      </c>
      <c r="C52" s="44">
        <v>133414804</v>
      </c>
      <c r="D52" s="44">
        <v>155687761.27000001</v>
      </c>
      <c r="E52" s="44">
        <v>155687761.27000001</v>
      </c>
      <c r="F52" s="44">
        <v>154684421.5</v>
      </c>
      <c r="G52" s="45"/>
      <c r="H52" s="46">
        <f t="shared" si="2"/>
        <v>99.355543581707764</v>
      </c>
      <c r="I52" s="46">
        <f t="shared" si="3"/>
        <v>99.355543581707764</v>
      </c>
      <c r="J52" s="40"/>
      <c r="K52" s="41"/>
      <c r="L52" s="42"/>
      <c r="M52" s="42"/>
    </row>
    <row r="53" spans="1:13" s="33" customFormat="1" ht="12.75">
      <c r="A53" s="140"/>
      <c r="B53" s="140" t="s">
        <v>539</v>
      </c>
      <c r="C53" s="44">
        <v>25171225</v>
      </c>
      <c r="D53" s="44">
        <v>18841928.649999999</v>
      </c>
      <c r="E53" s="44">
        <v>18841928.649999999</v>
      </c>
      <c r="F53" s="44">
        <v>18093558.919999998</v>
      </c>
      <c r="G53" s="45"/>
      <c r="H53" s="46">
        <f t="shared" si="2"/>
        <v>96.028168114308187</v>
      </c>
      <c r="I53" s="46">
        <f t="shared" si="3"/>
        <v>96.028168114308187</v>
      </c>
      <c r="J53" s="40"/>
      <c r="K53" s="41"/>
      <c r="L53" s="42"/>
      <c r="M53" s="42"/>
    </row>
    <row r="54" spans="1:13" s="33" customFormat="1" ht="12.75">
      <c r="A54" s="140"/>
      <c r="B54" s="140" t="s">
        <v>538</v>
      </c>
      <c r="C54" s="44">
        <v>657561</v>
      </c>
      <c r="D54" s="44">
        <v>620840.84</v>
      </c>
      <c r="E54" s="44">
        <v>620840.84</v>
      </c>
      <c r="F54" s="44">
        <v>600776.25</v>
      </c>
      <c r="G54" s="45"/>
      <c r="H54" s="46">
        <f t="shared" si="2"/>
        <v>96.768158808624776</v>
      </c>
      <c r="I54" s="46">
        <f t="shared" si="3"/>
        <v>96.768158808624776</v>
      </c>
      <c r="J54" s="40"/>
      <c r="K54" s="41"/>
      <c r="L54" s="42"/>
      <c r="M54" s="42"/>
    </row>
    <row r="55" spans="1:13" s="33" customFormat="1" ht="12.75">
      <c r="A55" s="140"/>
      <c r="B55" s="140" t="s">
        <v>537</v>
      </c>
      <c r="C55" s="44">
        <v>209702701</v>
      </c>
      <c r="D55" s="44">
        <v>217537805.03999996</v>
      </c>
      <c r="E55" s="44">
        <v>217437805.03999996</v>
      </c>
      <c r="F55" s="44">
        <v>217174467.58999997</v>
      </c>
      <c r="G55" s="45"/>
      <c r="H55" s="46">
        <f t="shared" si="2"/>
        <v>99.832977330109046</v>
      </c>
      <c r="I55" s="46">
        <f t="shared" si="3"/>
        <v>99.87889067866945</v>
      </c>
      <c r="J55" s="40"/>
      <c r="K55" s="41"/>
      <c r="L55" s="42"/>
      <c r="M55" s="42"/>
    </row>
    <row r="56" spans="1:13" s="33" customFormat="1" ht="12.75">
      <c r="A56" s="140"/>
      <c r="B56" s="140" t="s">
        <v>536</v>
      </c>
      <c r="C56" s="44">
        <v>82954736</v>
      </c>
      <c r="D56" s="44">
        <v>82681155.450000003</v>
      </c>
      <c r="E56" s="44">
        <v>82681155.450000003</v>
      </c>
      <c r="F56" s="44">
        <v>82255678.670000002</v>
      </c>
      <c r="G56" s="45"/>
      <c r="H56" s="46">
        <f t="shared" si="2"/>
        <v>99.485400539355908</v>
      </c>
      <c r="I56" s="46">
        <f t="shared" si="3"/>
        <v>99.485400539355908</v>
      </c>
      <c r="J56" s="40"/>
      <c r="K56" s="41"/>
      <c r="L56" s="42"/>
      <c r="M56" s="42"/>
    </row>
    <row r="57" spans="1:13" s="33" customFormat="1" ht="12.75">
      <c r="A57" s="140"/>
      <c r="B57" s="140" t="s">
        <v>535</v>
      </c>
      <c r="C57" s="44">
        <v>176566261</v>
      </c>
      <c r="D57" s="44">
        <v>189223349.27999997</v>
      </c>
      <c r="E57" s="44">
        <v>189223349.27999997</v>
      </c>
      <c r="F57" s="44">
        <v>187857844.94000003</v>
      </c>
      <c r="G57" s="45"/>
      <c r="H57" s="46">
        <f t="shared" si="2"/>
        <v>99.278363719278971</v>
      </c>
      <c r="I57" s="46">
        <f t="shared" si="3"/>
        <v>99.278363719278971</v>
      </c>
      <c r="J57" s="40"/>
      <c r="K57" s="41"/>
      <c r="L57" s="42"/>
      <c r="M57" s="42"/>
    </row>
    <row r="58" spans="1:13" s="33" customFormat="1" ht="12.75">
      <c r="A58" s="140"/>
      <c r="B58" s="140" t="s">
        <v>534</v>
      </c>
      <c r="C58" s="44">
        <v>185702517</v>
      </c>
      <c r="D58" s="44">
        <v>238105161.28999999</v>
      </c>
      <c r="E58" s="44">
        <v>230397059.28999999</v>
      </c>
      <c r="F58" s="44">
        <v>228401390.46000001</v>
      </c>
      <c r="G58" s="45"/>
      <c r="H58" s="46">
        <f t="shared" si="2"/>
        <v>95.92458610412848</v>
      </c>
      <c r="I58" s="46">
        <f t="shared" si="3"/>
        <v>99.133813236961487</v>
      </c>
      <c r="J58" s="40"/>
      <c r="K58" s="41"/>
      <c r="L58" s="42"/>
      <c r="M58" s="42"/>
    </row>
    <row r="59" spans="1:13" s="33" customFormat="1" ht="12.75">
      <c r="A59" s="140"/>
      <c r="B59" s="140" t="s">
        <v>533</v>
      </c>
      <c r="C59" s="44">
        <v>14530810</v>
      </c>
      <c r="D59" s="44">
        <v>15527527.609999999</v>
      </c>
      <c r="E59" s="44">
        <v>15527527.609999999</v>
      </c>
      <c r="F59" s="44">
        <v>15048384.609999999</v>
      </c>
      <c r="G59" s="45"/>
      <c r="H59" s="46">
        <f t="shared" si="2"/>
        <v>96.914235079566538</v>
      </c>
      <c r="I59" s="46">
        <f t="shared" si="3"/>
        <v>96.914235079566538</v>
      </c>
      <c r="J59" s="40"/>
      <c r="K59" s="41"/>
      <c r="L59" s="42"/>
      <c r="M59" s="42"/>
    </row>
    <row r="60" spans="1:13" s="33" customFormat="1" ht="13.5">
      <c r="A60" s="140"/>
      <c r="B60" s="140" t="s">
        <v>628</v>
      </c>
      <c r="C60" s="44">
        <v>6340797</v>
      </c>
      <c r="D60" s="44">
        <v>5957418.5299999993</v>
      </c>
      <c r="E60" s="44">
        <v>5957418.5299999993</v>
      </c>
      <c r="F60" s="44">
        <v>3152173.4600000004</v>
      </c>
      <c r="G60" s="45"/>
      <c r="H60" s="46">
        <f t="shared" si="2"/>
        <v>52.911734237345932</v>
      </c>
      <c r="I60" s="46">
        <f t="shared" si="3"/>
        <v>52.911734237345932</v>
      </c>
      <c r="J60" s="40"/>
      <c r="K60" s="41"/>
      <c r="L60" s="42"/>
      <c r="M60" s="42"/>
    </row>
    <row r="61" spans="1:13" s="33" customFormat="1" ht="12.75">
      <c r="A61" s="140"/>
      <c r="B61" s="140" t="s">
        <v>532</v>
      </c>
      <c r="C61" s="44">
        <v>123737831</v>
      </c>
      <c r="D61" s="44">
        <v>125293544.23999999</v>
      </c>
      <c r="E61" s="44">
        <v>125293544.23999999</v>
      </c>
      <c r="F61" s="44">
        <v>119366227.10999998</v>
      </c>
      <c r="G61" s="45"/>
      <c r="H61" s="46">
        <f t="shared" si="2"/>
        <v>95.269255757785714</v>
      </c>
      <c r="I61" s="46">
        <f t="shared" si="3"/>
        <v>95.269255757785714</v>
      </c>
      <c r="J61" s="40"/>
      <c r="K61" s="41"/>
      <c r="L61" s="42"/>
      <c r="M61" s="42"/>
    </row>
    <row r="62" spans="1:13" s="33" customFormat="1" ht="26.25">
      <c r="A62" s="140"/>
      <c r="B62" s="165" t="s">
        <v>629</v>
      </c>
      <c r="C62" s="44">
        <v>4297349</v>
      </c>
      <c r="D62" s="44">
        <v>4903562.45</v>
      </c>
      <c r="E62" s="44">
        <v>4903562.45</v>
      </c>
      <c r="F62" s="44">
        <v>2594497.2599999998</v>
      </c>
      <c r="G62" s="45"/>
      <c r="H62" s="46">
        <f t="shared" si="2"/>
        <v>52.910456152138927</v>
      </c>
      <c r="I62" s="46">
        <f t="shared" si="3"/>
        <v>52.910456152138927</v>
      </c>
      <c r="J62" s="40"/>
      <c r="K62" s="41"/>
      <c r="L62" s="42"/>
      <c r="M62" s="42"/>
    </row>
    <row r="63" spans="1:13" s="33" customFormat="1" ht="12.75">
      <c r="A63" s="140"/>
      <c r="B63" s="140" t="s">
        <v>531</v>
      </c>
      <c r="C63" s="44">
        <v>7765838</v>
      </c>
      <c r="D63" s="44">
        <v>8442075.6900000013</v>
      </c>
      <c r="E63" s="44">
        <v>8442075.6900000013</v>
      </c>
      <c r="F63" s="44">
        <v>6992570.25</v>
      </c>
      <c r="G63" s="45"/>
      <c r="H63" s="46">
        <f t="shared" si="2"/>
        <v>82.829987633053307</v>
      </c>
      <c r="I63" s="46">
        <f t="shared" si="3"/>
        <v>82.829987633053307</v>
      </c>
      <c r="J63" s="40"/>
      <c r="K63" s="41"/>
      <c r="L63" s="42"/>
      <c r="M63" s="42"/>
    </row>
    <row r="64" spans="1:13" s="33" customFormat="1" ht="12.75">
      <c r="A64" s="140"/>
      <c r="B64" s="140" t="s">
        <v>530</v>
      </c>
      <c r="C64" s="44">
        <v>182467417</v>
      </c>
      <c r="D64" s="44">
        <v>201684833.17999998</v>
      </c>
      <c r="E64" s="44">
        <v>201684833.17999998</v>
      </c>
      <c r="F64" s="44">
        <v>164442102.49000001</v>
      </c>
      <c r="G64" s="45"/>
      <c r="H64" s="46">
        <f t="shared" si="2"/>
        <v>81.534193670992835</v>
      </c>
      <c r="I64" s="46">
        <f t="shared" si="3"/>
        <v>81.534193670992835</v>
      </c>
      <c r="J64" s="40"/>
      <c r="K64" s="41"/>
      <c r="L64" s="42"/>
      <c r="M64" s="42"/>
    </row>
    <row r="65" spans="1:13" s="33" customFormat="1" ht="12.75">
      <c r="A65" s="140"/>
      <c r="B65" s="140" t="s">
        <v>529</v>
      </c>
      <c r="C65" s="44">
        <v>157793291</v>
      </c>
      <c r="D65" s="44">
        <v>167464767.19999999</v>
      </c>
      <c r="E65" s="44">
        <v>167464767.19999999</v>
      </c>
      <c r="F65" s="44">
        <v>165310300.26999998</v>
      </c>
      <c r="G65" s="45"/>
      <c r="H65" s="46">
        <f t="shared" si="2"/>
        <v>98.713480473521358</v>
      </c>
      <c r="I65" s="46">
        <f t="shared" si="3"/>
        <v>98.713480473521358</v>
      </c>
      <c r="J65" s="40"/>
      <c r="K65" s="41"/>
      <c r="L65" s="42"/>
      <c r="M65" s="42"/>
    </row>
    <row r="66" spans="1:13" s="33" customFormat="1" ht="12.75">
      <c r="A66" s="140"/>
      <c r="B66" s="140" t="s">
        <v>528</v>
      </c>
      <c r="C66" s="44">
        <v>223226984</v>
      </c>
      <c r="D66" s="44">
        <v>229368895.02999997</v>
      </c>
      <c r="E66" s="44">
        <v>229368895.02999997</v>
      </c>
      <c r="F66" s="44">
        <v>228503150.57999998</v>
      </c>
      <c r="G66" s="45"/>
      <c r="H66" s="46">
        <f t="shared" si="2"/>
        <v>99.622553681532651</v>
      </c>
      <c r="I66" s="46">
        <f t="shared" si="3"/>
        <v>99.622553681532651</v>
      </c>
      <c r="J66" s="40"/>
      <c r="K66" s="41"/>
      <c r="L66" s="42"/>
      <c r="M66" s="42"/>
    </row>
    <row r="67" spans="1:13" s="33" customFormat="1" ht="12.75">
      <c r="A67" s="142"/>
      <c r="B67" s="140" t="s">
        <v>527</v>
      </c>
      <c r="C67" s="44">
        <v>49120273</v>
      </c>
      <c r="D67" s="44">
        <v>94497071.199999988</v>
      </c>
      <c r="E67" s="44">
        <v>94497071.199999988</v>
      </c>
      <c r="F67" s="44">
        <v>92696418.159999982</v>
      </c>
      <c r="G67" s="45"/>
      <c r="H67" s="46">
        <f t="shared" si="2"/>
        <v>98.094487990861651</v>
      </c>
      <c r="I67" s="46">
        <f t="shared" si="3"/>
        <v>98.094487990861651</v>
      </c>
      <c r="J67" s="40"/>
      <c r="K67" s="41"/>
      <c r="L67" s="42"/>
      <c r="M67" s="42"/>
    </row>
    <row r="68" spans="1:13" s="33" customFormat="1" ht="12.75">
      <c r="A68" s="140"/>
      <c r="B68" s="140" t="s">
        <v>526</v>
      </c>
      <c r="C68" s="44">
        <v>323897582</v>
      </c>
      <c r="D68" s="44">
        <v>327905758.31</v>
      </c>
      <c r="E68" s="44">
        <v>327905758.31</v>
      </c>
      <c r="F68" s="44">
        <v>327396338.39000005</v>
      </c>
      <c r="G68" s="45"/>
      <c r="H68" s="46">
        <f t="shared" si="2"/>
        <v>99.844644411667105</v>
      </c>
      <c r="I68" s="46">
        <f t="shared" si="3"/>
        <v>99.844644411667105</v>
      </c>
      <c r="J68" s="40"/>
      <c r="K68" s="41"/>
      <c r="L68" s="42"/>
      <c r="M68" s="42"/>
    </row>
    <row r="69" spans="1:13" s="33" customFormat="1" ht="12.75">
      <c r="A69" s="140"/>
      <c r="B69" s="140" t="s">
        <v>525</v>
      </c>
      <c r="C69" s="44">
        <v>178664683</v>
      </c>
      <c r="D69" s="44">
        <v>181647459.95000005</v>
      </c>
      <c r="E69" s="44">
        <v>181647459.95000005</v>
      </c>
      <c r="F69" s="44">
        <v>179464176.16000003</v>
      </c>
      <c r="G69" s="45"/>
      <c r="H69" s="46">
        <f t="shared" si="2"/>
        <v>98.798065334576663</v>
      </c>
      <c r="I69" s="46">
        <f t="shared" si="3"/>
        <v>98.798065334576663</v>
      </c>
      <c r="J69" s="40"/>
      <c r="K69" s="41"/>
      <c r="L69" s="42"/>
      <c r="M69" s="42"/>
    </row>
    <row r="70" spans="1:13" s="33" customFormat="1" ht="12.75">
      <c r="A70" s="140"/>
      <c r="B70" s="140" t="s">
        <v>524</v>
      </c>
      <c r="C70" s="44">
        <v>118755629</v>
      </c>
      <c r="D70" s="44">
        <v>122532154.80999999</v>
      </c>
      <c r="E70" s="44">
        <v>122532154.80999999</v>
      </c>
      <c r="F70" s="44">
        <v>118224886.67</v>
      </c>
      <c r="G70" s="45"/>
      <c r="H70" s="46">
        <f t="shared" si="2"/>
        <v>96.484785445356053</v>
      </c>
      <c r="I70" s="46">
        <f t="shared" si="3"/>
        <v>96.484785445356053</v>
      </c>
      <c r="J70" s="40"/>
      <c r="K70" s="41"/>
      <c r="L70" s="42"/>
      <c r="M70" s="42"/>
    </row>
    <row r="71" spans="1:13" s="33" customFormat="1" ht="12.75">
      <c r="A71" s="140"/>
      <c r="B71" s="140" t="s">
        <v>523</v>
      </c>
      <c r="C71" s="44">
        <v>231968246</v>
      </c>
      <c r="D71" s="44">
        <v>242283090.71000004</v>
      </c>
      <c r="E71" s="44">
        <v>242283090.71000004</v>
      </c>
      <c r="F71" s="44">
        <v>242283090.71000004</v>
      </c>
      <c r="G71" s="45"/>
      <c r="H71" s="46">
        <f t="shared" si="2"/>
        <v>100</v>
      </c>
      <c r="I71" s="46">
        <f t="shared" si="3"/>
        <v>100</v>
      </c>
      <c r="J71" s="40"/>
      <c r="K71" s="41"/>
      <c r="L71" s="42"/>
      <c r="M71" s="42"/>
    </row>
    <row r="72" spans="1:13" s="33" customFormat="1" ht="12.75">
      <c r="A72" s="140"/>
      <c r="B72" s="140" t="s">
        <v>522</v>
      </c>
      <c r="C72" s="44">
        <v>203373003</v>
      </c>
      <c r="D72" s="44">
        <v>209175594.50000003</v>
      </c>
      <c r="E72" s="44">
        <v>207478669.50000003</v>
      </c>
      <c r="F72" s="44">
        <v>204387646.75000006</v>
      </c>
      <c r="G72" s="45"/>
      <c r="H72" s="46">
        <f t="shared" si="2"/>
        <v>97.711039014161869</v>
      </c>
      <c r="I72" s="46">
        <f t="shared" si="3"/>
        <v>98.510197333803532</v>
      </c>
      <c r="J72" s="40"/>
      <c r="K72" s="41"/>
      <c r="L72" s="42"/>
      <c r="M72" s="42"/>
    </row>
    <row r="73" spans="1:13" s="33" customFormat="1" ht="12.75">
      <c r="A73" s="140"/>
      <c r="B73" s="140" t="s">
        <v>521</v>
      </c>
      <c r="C73" s="44">
        <v>154479600</v>
      </c>
      <c r="D73" s="44">
        <v>152328581.72999999</v>
      </c>
      <c r="E73" s="44">
        <v>152328581.72999999</v>
      </c>
      <c r="F73" s="44">
        <v>151116449.68999997</v>
      </c>
      <c r="G73" s="45"/>
      <c r="H73" s="46">
        <f t="shared" si="2"/>
        <v>99.204264868592745</v>
      </c>
      <c r="I73" s="46">
        <f t="shared" si="3"/>
        <v>99.204264868592745</v>
      </c>
      <c r="J73" s="40"/>
      <c r="K73" s="41"/>
      <c r="L73" s="42"/>
      <c r="M73" s="42"/>
    </row>
    <row r="74" spans="1:13" s="33" customFormat="1" ht="12.75">
      <c r="A74" s="140"/>
      <c r="B74" s="140" t="s">
        <v>520</v>
      </c>
      <c r="C74" s="44">
        <v>445713764</v>
      </c>
      <c r="D74" s="44">
        <v>471044554.79999995</v>
      </c>
      <c r="E74" s="44">
        <v>471044554.79999995</v>
      </c>
      <c r="F74" s="44">
        <v>437271096.71999997</v>
      </c>
      <c r="G74" s="45"/>
      <c r="H74" s="46">
        <f t="shared" si="2"/>
        <v>92.830092666215023</v>
      </c>
      <c r="I74" s="46">
        <f t="shared" si="3"/>
        <v>92.830092666215023</v>
      </c>
      <c r="J74" s="40"/>
      <c r="K74" s="41"/>
      <c r="L74" s="42"/>
      <c r="M74" s="42"/>
    </row>
    <row r="75" spans="1:13" s="33" customFormat="1" ht="12.75">
      <c r="A75" s="140"/>
      <c r="B75" s="140" t="s">
        <v>519</v>
      </c>
      <c r="C75" s="44">
        <v>50645655</v>
      </c>
      <c r="D75" s="44">
        <v>54580897.450000003</v>
      </c>
      <c r="E75" s="44">
        <v>54580897.450000003</v>
      </c>
      <c r="F75" s="44">
        <v>54568424.570000008</v>
      </c>
      <c r="G75" s="45"/>
      <c r="H75" s="46">
        <f t="shared" si="2"/>
        <v>99.977147902319814</v>
      </c>
      <c r="I75" s="46">
        <f t="shared" si="3"/>
        <v>99.977147902319814</v>
      </c>
      <c r="J75" s="40"/>
      <c r="K75" s="41"/>
      <c r="L75" s="42"/>
      <c r="M75" s="42"/>
    </row>
    <row r="76" spans="1:13" s="33" customFormat="1" ht="12.75">
      <c r="A76" s="139" t="s">
        <v>291</v>
      </c>
      <c r="B76" s="141"/>
      <c r="C76" s="47">
        <f>+C77</f>
        <v>14700000</v>
      </c>
      <c r="D76" s="47">
        <f>+D77</f>
        <v>14700000</v>
      </c>
      <c r="E76" s="47">
        <f>+E77</f>
        <v>14700000</v>
      </c>
      <c r="F76" s="47">
        <f>+F77</f>
        <v>14700000</v>
      </c>
      <c r="G76" s="48"/>
      <c r="H76" s="39">
        <f t="shared" ref="H76:H126" si="4">IFERROR(+F76/D76*100,"n.a")</f>
        <v>100</v>
      </c>
      <c r="I76" s="39">
        <f t="shared" ref="I76:I126" si="5">IFERROR(+F76/E76*100,"n.a.")</f>
        <v>100</v>
      </c>
      <c r="J76" s="40"/>
      <c r="K76" s="41"/>
      <c r="L76" s="42"/>
      <c r="M76" s="42"/>
    </row>
    <row r="77" spans="1:13" s="33" customFormat="1" ht="12.75">
      <c r="A77" s="140"/>
      <c r="B77" s="141" t="s">
        <v>518</v>
      </c>
      <c r="C77" s="44">
        <v>14700000</v>
      </c>
      <c r="D77" s="44">
        <v>14700000</v>
      </c>
      <c r="E77" s="44">
        <v>14700000</v>
      </c>
      <c r="F77" s="44">
        <v>14700000</v>
      </c>
      <c r="G77" s="45"/>
      <c r="H77" s="46">
        <f t="shared" si="4"/>
        <v>100</v>
      </c>
      <c r="I77" s="46">
        <f t="shared" si="5"/>
        <v>100</v>
      </c>
      <c r="J77" s="40"/>
      <c r="K77" s="41"/>
      <c r="L77" s="42"/>
      <c r="M77" s="42"/>
    </row>
    <row r="78" spans="1:13" s="33" customFormat="1" ht="12.75">
      <c r="A78" s="139" t="s">
        <v>48</v>
      </c>
      <c r="B78" s="141"/>
      <c r="C78" s="47">
        <f>+C79+C80</f>
        <v>602252389</v>
      </c>
      <c r="D78" s="47">
        <f>+D79+D80</f>
        <v>580988324.96000016</v>
      </c>
      <c r="E78" s="47">
        <f>+E79+E80</f>
        <v>427685144.62000012</v>
      </c>
      <c r="F78" s="47">
        <f>+F79+F80</f>
        <v>426531416.2300002</v>
      </c>
      <c r="G78" s="48"/>
      <c r="H78" s="39">
        <f t="shared" si="4"/>
        <v>73.414799903141954</v>
      </c>
      <c r="I78" s="39">
        <f t="shared" si="5"/>
        <v>99.730238844039107</v>
      </c>
      <c r="J78" s="40"/>
      <c r="K78" s="41"/>
      <c r="L78" s="42"/>
      <c r="M78" s="42"/>
    </row>
    <row r="79" spans="1:13" s="33" customFormat="1" ht="12.75">
      <c r="A79" s="140"/>
      <c r="B79" s="141" t="s">
        <v>517</v>
      </c>
      <c r="C79" s="44">
        <v>431486116</v>
      </c>
      <c r="D79" s="44">
        <v>428212393.2100001</v>
      </c>
      <c r="E79" s="44">
        <v>274909212.87000012</v>
      </c>
      <c r="F79" s="44">
        <v>273853795.16000015</v>
      </c>
      <c r="G79" s="45"/>
      <c r="H79" s="46">
        <f t="shared" si="4"/>
        <v>63.952795272251549</v>
      </c>
      <c r="I79" s="46">
        <f t="shared" si="5"/>
        <v>99.616084998032036</v>
      </c>
      <c r="J79" s="40"/>
      <c r="K79" s="41"/>
      <c r="L79" s="42"/>
      <c r="M79" s="42"/>
    </row>
    <row r="80" spans="1:13" s="33" customFormat="1" ht="12.75">
      <c r="A80" s="142"/>
      <c r="B80" s="141" t="s">
        <v>516</v>
      </c>
      <c r="C80" s="44">
        <v>170766273</v>
      </c>
      <c r="D80" s="44">
        <v>152775931.75000003</v>
      </c>
      <c r="E80" s="44">
        <v>152775931.75000003</v>
      </c>
      <c r="F80" s="44">
        <v>152677621.07000005</v>
      </c>
      <c r="G80" s="45"/>
      <c r="H80" s="46">
        <f t="shared" si="4"/>
        <v>99.935650413730841</v>
      </c>
      <c r="I80" s="46">
        <f t="shared" si="5"/>
        <v>99.935650413730841</v>
      </c>
      <c r="J80" s="40"/>
      <c r="K80" s="41"/>
      <c r="L80" s="42"/>
      <c r="M80" s="42"/>
    </row>
    <row r="81" spans="1:13" s="33" customFormat="1" ht="12.75">
      <c r="A81" s="139" t="s">
        <v>285</v>
      </c>
      <c r="B81" s="141"/>
      <c r="C81" s="47">
        <f>+C82</f>
        <v>148727534</v>
      </c>
      <c r="D81" s="47">
        <f>+D82</f>
        <v>152240455.91000012</v>
      </c>
      <c r="E81" s="47">
        <f>+E82</f>
        <v>152240455.91000012</v>
      </c>
      <c r="F81" s="47">
        <f>+F82</f>
        <v>138628594.60000005</v>
      </c>
      <c r="G81" s="48"/>
      <c r="H81" s="39">
        <f t="shared" si="4"/>
        <v>91.058972315448798</v>
      </c>
      <c r="I81" s="39">
        <f t="shared" si="5"/>
        <v>91.058972315448798</v>
      </c>
      <c r="J81" s="40"/>
      <c r="K81" s="41"/>
      <c r="L81" s="42"/>
      <c r="M81" s="42"/>
    </row>
    <row r="82" spans="1:13" s="33" customFormat="1" ht="12.75">
      <c r="A82" s="140"/>
      <c r="B82" s="141" t="s">
        <v>515</v>
      </c>
      <c r="C82" s="44">
        <v>148727534</v>
      </c>
      <c r="D82" s="44">
        <v>152240455.91000012</v>
      </c>
      <c r="E82" s="44">
        <v>152240455.91000012</v>
      </c>
      <c r="F82" s="44">
        <v>138628594.60000005</v>
      </c>
      <c r="G82" s="45"/>
      <c r="H82" s="46">
        <f t="shared" si="4"/>
        <v>91.058972315448798</v>
      </c>
      <c r="I82" s="46">
        <f t="shared" si="5"/>
        <v>91.058972315448798</v>
      </c>
      <c r="J82" s="40"/>
      <c r="K82" s="41"/>
      <c r="L82" s="42"/>
      <c r="M82" s="42"/>
    </row>
    <row r="83" spans="1:13" s="33" customFormat="1" ht="12.75">
      <c r="A83" s="139" t="s">
        <v>364</v>
      </c>
      <c r="B83" s="141"/>
      <c r="C83" s="47">
        <f>SUM(C84:C87)</f>
        <v>6616634141</v>
      </c>
      <c r="D83" s="47">
        <f>SUM(D84:D87)</f>
        <v>10578897386</v>
      </c>
      <c r="E83" s="47">
        <f>SUM(E84:E87)</f>
        <v>10578897386</v>
      </c>
      <c r="F83" s="47">
        <f>SUM(F84:F87)</f>
        <v>8277725140.970006</v>
      </c>
      <c r="G83" s="48"/>
      <c r="H83" s="39">
        <f t="shared" si="4"/>
        <v>78.247522770422734</v>
      </c>
      <c r="I83" s="39">
        <f t="shared" si="5"/>
        <v>78.247522770422734</v>
      </c>
      <c r="J83" s="40"/>
      <c r="K83" s="41"/>
      <c r="L83" s="42"/>
      <c r="M83" s="42"/>
    </row>
    <row r="84" spans="1:13" s="33" customFormat="1" ht="12.75">
      <c r="A84" s="140"/>
      <c r="B84" s="143" t="s">
        <v>514</v>
      </c>
      <c r="C84" s="44">
        <v>0</v>
      </c>
      <c r="D84" s="44">
        <v>2876675230</v>
      </c>
      <c r="E84" s="44">
        <v>2876675230</v>
      </c>
      <c r="F84" s="44">
        <v>2876675230</v>
      </c>
      <c r="G84" s="45"/>
      <c r="H84" s="46">
        <f t="shared" si="4"/>
        <v>100</v>
      </c>
      <c r="I84" s="46">
        <f t="shared" si="5"/>
        <v>100</v>
      </c>
      <c r="J84" s="40"/>
      <c r="K84" s="41"/>
      <c r="L84" s="42"/>
      <c r="M84" s="42"/>
    </row>
    <row r="85" spans="1:13" s="33" customFormat="1" ht="12.75">
      <c r="A85" s="140"/>
      <c r="B85" s="141" t="s">
        <v>361</v>
      </c>
      <c r="C85" s="44">
        <v>1209968262</v>
      </c>
      <c r="D85" s="44">
        <v>1352991247</v>
      </c>
      <c r="E85" s="44">
        <v>1352991247</v>
      </c>
      <c r="F85" s="44">
        <v>995502228</v>
      </c>
      <c r="G85" s="45"/>
      <c r="H85" s="46">
        <f t="shared" si="4"/>
        <v>73.577876442832604</v>
      </c>
      <c r="I85" s="46">
        <f t="shared" si="5"/>
        <v>73.577876442832604</v>
      </c>
      <c r="J85" s="40"/>
      <c r="K85" s="41"/>
      <c r="L85" s="42"/>
      <c r="M85" s="42"/>
    </row>
    <row r="86" spans="1:13" s="33" customFormat="1" ht="13.5">
      <c r="A86" s="140"/>
      <c r="B86" s="141" t="s">
        <v>630</v>
      </c>
      <c r="C86" s="44">
        <v>4539013389</v>
      </c>
      <c r="D86" s="44">
        <v>5465082023</v>
      </c>
      <c r="E86" s="44">
        <v>5465082023</v>
      </c>
      <c r="F86" s="44">
        <v>3521398796.970006</v>
      </c>
      <c r="G86" s="45"/>
      <c r="H86" s="46">
        <f t="shared" si="4"/>
        <v>64.434509530690832</v>
      </c>
      <c r="I86" s="46">
        <f t="shared" si="5"/>
        <v>64.434509530690832</v>
      </c>
      <c r="J86" s="40"/>
      <c r="K86" s="41"/>
      <c r="L86" s="42"/>
      <c r="M86" s="42"/>
    </row>
    <row r="87" spans="1:13" s="33" customFormat="1" ht="12.75">
      <c r="A87" s="140"/>
      <c r="B87" s="141" t="s">
        <v>513</v>
      </c>
      <c r="C87" s="44">
        <v>867652490</v>
      </c>
      <c r="D87" s="44">
        <v>884148886</v>
      </c>
      <c r="E87" s="44">
        <v>884148886</v>
      </c>
      <c r="F87" s="44">
        <v>884148886</v>
      </c>
      <c r="G87" s="45"/>
      <c r="H87" s="46">
        <f t="shared" si="4"/>
        <v>100</v>
      </c>
      <c r="I87" s="46">
        <f t="shared" si="5"/>
        <v>100</v>
      </c>
      <c r="J87" s="40"/>
      <c r="K87" s="41"/>
      <c r="L87" s="42"/>
      <c r="M87" s="42"/>
    </row>
    <row r="88" spans="1:13" s="33" customFormat="1" ht="12.75">
      <c r="A88" s="139" t="s">
        <v>512</v>
      </c>
      <c r="B88" s="141"/>
      <c r="C88" s="47">
        <f>+C89</f>
        <v>18916894</v>
      </c>
      <c r="D88" s="47">
        <f>+D89</f>
        <v>15760103.950000001</v>
      </c>
      <c r="E88" s="47">
        <f>+E89</f>
        <v>15760103.950000001</v>
      </c>
      <c r="F88" s="47">
        <f>+F89</f>
        <v>14311559.309999999</v>
      </c>
      <c r="G88" s="48"/>
      <c r="H88" s="39">
        <f t="shared" si="4"/>
        <v>90.808787527064482</v>
      </c>
      <c r="I88" s="39">
        <f t="shared" si="5"/>
        <v>90.808787527064482</v>
      </c>
      <c r="J88" s="40"/>
      <c r="K88" s="41"/>
      <c r="L88" s="42"/>
      <c r="M88" s="42"/>
    </row>
    <row r="89" spans="1:13" s="33" customFormat="1" ht="12.75">
      <c r="A89" s="140"/>
      <c r="B89" s="141" t="s">
        <v>511</v>
      </c>
      <c r="C89" s="44">
        <v>18916894</v>
      </c>
      <c r="D89" s="44">
        <v>15760103.950000001</v>
      </c>
      <c r="E89" s="44">
        <v>15760103.950000001</v>
      </c>
      <c r="F89" s="44">
        <v>14311559.309999999</v>
      </c>
      <c r="G89" s="45"/>
      <c r="H89" s="46">
        <f t="shared" si="4"/>
        <v>90.808787527064482</v>
      </c>
      <c r="I89" s="46">
        <f t="shared" si="5"/>
        <v>90.808787527064482</v>
      </c>
      <c r="J89" s="40"/>
      <c r="K89" s="41"/>
      <c r="L89" s="42"/>
      <c r="M89" s="42"/>
    </row>
    <row r="90" spans="1:13" s="33" customFormat="1" ht="12.75">
      <c r="A90" s="139" t="s">
        <v>375</v>
      </c>
      <c r="B90" s="141"/>
      <c r="C90" s="47">
        <f>+C91</f>
        <v>3384300000</v>
      </c>
      <c r="D90" s="47">
        <f>+D91</f>
        <v>0</v>
      </c>
      <c r="E90" s="47">
        <f>+E91</f>
        <v>0</v>
      </c>
      <c r="F90" s="47">
        <f>+F91</f>
        <v>0</v>
      </c>
      <c r="G90" s="48"/>
      <c r="H90" s="39" t="str">
        <f t="shared" si="4"/>
        <v>n.a</v>
      </c>
      <c r="I90" s="39" t="str">
        <f t="shared" si="5"/>
        <v>n.a.</v>
      </c>
      <c r="J90" s="40"/>
      <c r="K90" s="41"/>
      <c r="L90" s="42"/>
      <c r="M90" s="42"/>
    </row>
    <row r="91" spans="1:13" s="33" customFormat="1" ht="13.5">
      <c r="A91" s="144"/>
      <c r="B91" s="145" t="s">
        <v>631</v>
      </c>
      <c r="C91" s="44">
        <v>3384300000</v>
      </c>
      <c r="D91" s="44">
        <v>0</v>
      </c>
      <c r="E91" s="44">
        <v>0</v>
      </c>
      <c r="F91" s="44">
        <v>0</v>
      </c>
      <c r="G91" s="45"/>
      <c r="H91" s="46" t="str">
        <f t="shared" si="4"/>
        <v>n.a</v>
      </c>
      <c r="I91" s="46" t="str">
        <f t="shared" si="5"/>
        <v>n.a.</v>
      </c>
      <c r="J91" s="40"/>
      <c r="K91" s="41"/>
      <c r="L91" s="42"/>
      <c r="M91" s="42"/>
    </row>
    <row r="92" spans="1:13" s="33" customFormat="1" ht="12.75">
      <c r="A92" s="139" t="s">
        <v>70</v>
      </c>
      <c r="B92" s="141"/>
      <c r="C92" s="47">
        <f>SUM(C93:C120)</f>
        <v>28338340806</v>
      </c>
      <c r="D92" s="47">
        <f>SUM(D93:D120)</f>
        <v>29712341735.310009</v>
      </c>
      <c r="E92" s="47">
        <f>SUM(E93:E120)</f>
        <v>29161850901.310009</v>
      </c>
      <c r="F92" s="47">
        <f>SUM(F93:F120)</f>
        <v>29057940846.690002</v>
      </c>
      <c r="G92" s="48"/>
      <c r="H92" s="39">
        <f t="shared" si="4"/>
        <v>97.797545227334538</v>
      </c>
      <c r="I92" s="39">
        <f t="shared" si="5"/>
        <v>99.643678122586735</v>
      </c>
      <c r="J92" s="40"/>
      <c r="K92" s="41"/>
      <c r="L92" s="42"/>
      <c r="M92" s="42"/>
    </row>
    <row r="93" spans="1:13" s="33" customFormat="1" ht="12.75">
      <c r="A93" s="140"/>
      <c r="B93" s="140" t="s">
        <v>510</v>
      </c>
      <c r="C93" s="44">
        <v>62715797</v>
      </c>
      <c r="D93" s="44">
        <v>62779949.829999998</v>
      </c>
      <c r="E93" s="44">
        <v>62779949.829999998</v>
      </c>
      <c r="F93" s="44">
        <v>62499461.799999997</v>
      </c>
      <c r="G93" s="45"/>
      <c r="H93" s="46">
        <f t="shared" si="4"/>
        <v>99.553220366120826</v>
      </c>
      <c r="I93" s="46">
        <f t="shared" si="5"/>
        <v>99.553220366120826</v>
      </c>
      <c r="J93" s="40"/>
      <c r="K93" s="41"/>
      <c r="L93" s="42"/>
      <c r="M93" s="42"/>
    </row>
    <row r="94" spans="1:13" s="33" customFormat="1" ht="12.75">
      <c r="A94" s="140"/>
      <c r="B94" s="141" t="s">
        <v>509</v>
      </c>
      <c r="C94" s="44">
        <v>198297010</v>
      </c>
      <c r="D94" s="44">
        <v>198621906.08000001</v>
      </c>
      <c r="E94" s="44">
        <v>198621906.08000001</v>
      </c>
      <c r="F94" s="44">
        <v>197708723.55000001</v>
      </c>
      <c r="G94" s="45"/>
      <c r="H94" s="46">
        <f t="shared" si="4"/>
        <v>99.540240778057893</v>
      </c>
      <c r="I94" s="46">
        <f t="shared" si="5"/>
        <v>99.540240778057893</v>
      </c>
      <c r="J94" s="40"/>
      <c r="K94" s="41"/>
      <c r="L94" s="42"/>
      <c r="M94" s="42"/>
    </row>
    <row r="95" spans="1:13" s="33" customFormat="1" ht="12.75">
      <c r="A95" s="140"/>
      <c r="B95" s="141" t="s">
        <v>508</v>
      </c>
      <c r="C95" s="44">
        <v>232009605</v>
      </c>
      <c r="D95" s="44">
        <v>233670079.29999995</v>
      </c>
      <c r="E95" s="44">
        <v>233670079.29999995</v>
      </c>
      <c r="F95" s="44">
        <v>232685363.79999995</v>
      </c>
      <c r="G95" s="45"/>
      <c r="H95" s="46">
        <f t="shared" si="4"/>
        <v>99.578587253040737</v>
      </c>
      <c r="I95" s="46">
        <f t="shared" si="5"/>
        <v>99.578587253040737</v>
      </c>
      <c r="J95" s="40"/>
      <c r="K95" s="41"/>
      <c r="L95" s="42"/>
      <c r="M95" s="42"/>
    </row>
    <row r="96" spans="1:13" s="33" customFormat="1" ht="25.5">
      <c r="A96" s="140"/>
      <c r="B96" s="165" t="s">
        <v>507</v>
      </c>
      <c r="C96" s="44">
        <v>314199486</v>
      </c>
      <c r="D96" s="44">
        <v>302073929.24000001</v>
      </c>
      <c r="E96" s="44">
        <v>302073929.24000001</v>
      </c>
      <c r="F96" s="44">
        <v>301253122.31</v>
      </c>
      <c r="G96" s="45"/>
      <c r="H96" s="46">
        <f t="shared" si="4"/>
        <v>99.728276143503962</v>
      </c>
      <c r="I96" s="46">
        <f t="shared" si="5"/>
        <v>99.728276143503962</v>
      </c>
      <c r="J96" s="40"/>
      <c r="K96" s="41"/>
      <c r="L96" s="42"/>
      <c r="M96" s="42"/>
    </row>
    <row r="97" spans="1:13" s="33" customFormat="1" ht="25.5">
      <c r="A97" s="140"/>
      <c r="B97" s="165" t="s">
        <v>506</v>
      </c>
      <c r="C97" s="44">
        <v>238684893</v>
      </c>
      <c r="D97" s="44">
        <v>233888395.47</v>
      </c>
      <c r="E97" s="44">
        <v>233888395.47</v>
      </c>
      <c r="F97" s="44">
        <v>232957427.75999999</v>
      </c>
      <c r="G97" s="45"/>
      <c r="H97" s="46">
        <f t="shared" si="4"/>
        <v>99.601960709453223</v>
      </c>
      <c r="I97" s="46">
        <f t="shared" si="5"/>
        <v>99.601960709453223</v>
      </c>
      <c r="J97" s="40"/>
      <c r="K97" s="41"/>
      <c r="L97" s="42"/>
      <c r="M97" s="42"/>
    </row>
    <row r="98" spans="1:13" s="33" customFormat="1" ht="25.5">
      <c r="A98" s="140"/>
      <c r="B98" s="165" t="s">
        <v>505</v>
      </c>
      <c r="C98" s="44">
        <v>154768492</v>
      </c>
      <c r="D98" s="44">
        <v>153058950.31000006</v>
      </c>
      <c r="E98" s="44">
        <v>153058950.31000006</v>
      </c>
      <c r="F98" s="44">
        <v>152421258.54000005</v>
      </c>
      <c r="G98" s="45"/>
      <c r="H98" s="46">
        <f t="shared" si="4"/>
        <v>99.583368519966683</v>
      </c>
      <c r="I98" s="46">
        <f t="shared" si="5"/>
        <v>99.583368519966683</v>
      </c>
      <c r="J98" s="40"/>
      <c r="K98" s="41"/>
      <c r="L98" s="42"/>
      <c r="M98" s="42"/>
    </row>
    <row r="99" spans="1:13" s="33" customFormat="1" ht="12.75">
      <c r="A99" s="140"/>
      <c r="B99" s="141" t="s">
        <v>504</v>
      </c>
      <c r="C99" s="44">
        <v>395998134</v>
      </c>
      <c r="D99" s="44">
        <v>398028931.17999995</v>
      </c>
      <c r="E99" s="44">
        <v>398028931.17999995</v>
      </c>
      <c r="F99" s="44">
        <v>387908765.18000001</v>
      </c>
      <c r="G99" s="45"/>
      <c r="H99" s="46">
        <f t="shared" si="4"/>
        <v>97.457429546641848</v>
      </c>
      <c r="I99" s="46">
        <f t="shared" si="5"/>
        <v>97.457429546641848</v>
      </c>
      <c r="J99" s="40"/>
      <c r="K99" s="41"/>
      <c r="L99" s="42"/>
      <c r="M99" s="42"/>
    </row>
    <row r="100" spans="1:13" s="33" customFormat="1" ht="12.75">
      <c r="A100" s="140"/>
      <c r="B100" s="141" t="s">
        <v>503</v>
      </c>
      <c r="C100" s="44">
        <v>481796904</v>
      </c>
      <c r="D100" s="44">
        <v>492124627.00999993</v>
      </c>
      <c r="E100" s="44">
        <v>492124627.00999993</v>
      </c>
      <c r="F100" s="44">
        <v>492124627.00999993</v>
      </c>
      <c r="G100" s="45"/>
      <c r="H100" s="46">
        <f t="shared" si="4"/>
        <v>100</v>
      </c>
      <c r="I100" s="46">
        <f t="shared" si="5"/>
        <v>100</v>
      </c>
      <c r="J100" s="40"/>
      <c r="K100" s="41"/>
      <c r="L100" s="42"/>
      <c r="M100" s="42"/>
    </row>
    <row r="101" spans="1:13" s="33" customFormat="1" ht="12.75">
      <c r="A101" s="140"/>
      <c r="B101" s="141" t="s">
        <v>502</v>
      </c>
      <c r="C101" s="44">
        <v>280196931</v>
      </c>
      <c r="D101" s="44">
        <v>285298034.07000011</v>
      </c>
      <c r="E101" s="44">
        <v>285298034.07000011</v>
      </c>
      <c r="F101" s="44">
        <v>283718151.63000005</v>
      </c>
      <c r="G101" s="45"/>
      <c r="H101" s="46">
        <f t="shared" si="4"/>
        <v>99.446234375518898</v>
      </c>
      <c r="I101" s="46">
        <f t="shared" si="5"/>
        <v>99.446234375518898</v>
      </c>
      <c r="J101" s="40"/>
      <c r="K101" s="41"/>
      <c r="L101" s="42"/>
      <c r="M101" s="42"/>
    </row>
    <row r="102" spans="1:13" s="33" customFormat="1" ht="12.75">
      <c r="A102" s="140"/>
      <c r="B102" s="141" t="s">
        <v>501</v>
      </c>
      <c r="C102" s="44">
        <v>199723420</v>
      </c>
      <c r="D102" s="44">
        <v>204196054.13</v>
      </c>
      <c r="E102" s="44">
        <v>204196054.13</v>
      </c>
      <c r="F102" s="44">
        <v>203115711.97999999</v>
      </c>
      <c r="G102" s="45"/>
      <c r="H102" s="46">
        <f t="shared" si="4"/>
        <v>99.470928978229807</v>
      </c>
      <c r="I102" s="46">
        <f t="shared" si="5"/>
        <v>99.470928978229807</v>
      </c>
      <c r="J102" s="40"/>
      <c r="K102" s="41"/>
      <c r="L102" s="42"/>
      <c r="M102" s="42"/>
    </row>
    <row r="103" spans="1:13" s="33" customFormat="1" ht="12.75">
      <c r="A103" s="140"/>
      <c r="B103" s="141" t="s">
        <v>500</v>
      </c>
      <c r="C103" s="44">
        <v>219006019</v>
      </c>
      <c r="D103" s="44">
        <v>220785427.79999995</v>
      </c>
      <c r="E103" s="44">
        <v>220785427.79999995</v>
      </c>
      <c r="F103" s="44">
        <v>220785427.79999995</v>
      </c>
      <c r="G103" s="45"/>
      <c r="H103" s="46">
        <f t="shared" si="4"/>
        <v>100</v>
      </c>
      <c r="I103" s="46">
        <f t="shared" si="5"/>
        <v>100</v>
      </c>
      <c r="J103" s="40"/>
      <c r="K103" s="41"/>
      <c r="L103" s="42"/>
      <c r="M103" s="42"/>
    </row>
    <row r="104" spans="1:13" s="33" customFormat="1" ht="11.25" customHeight="1">
      <c r="A104" s="140"/>
      <c r="B104" s="145" t="s">
        <v>499</v>
      </c>
      <c r="C104" s="44">
        <v>287430410</v>
      </c>
      <c r="D104" s="44">
        <v>288753797.3499999</v>
      </c>
      <c r="E104" s="44">
        <v>288753797.3499999</v>
      </c>
      <c r="F104" s="44">
        <v>287920314.3499999</v>
      </c>
      <c r="G104" s="45"/>
      <c r="H104" s="46">
        <f t="shared" si="4"/>
        <v>99.711351674800753</v>
      </c>
      <c r="I104" s="46">
        <f t="shared" si="5"/>
        <v>99.711351674800753</v>
      </c>
      <c r="J104" s="40"/>
      <c r="K104" s="41"/>
      <c r="L104" s="42"/>
      <c r="M104" s="42"/>
    </row>
    <row r="105" spans="1:13" s="33" customFormat="1" ht="12.75">
      <c r="A105" s="140"/>
      <c r="B105" s="141" t="s">
        <v>498</v>
      </c>
      <c r="C105" s="44">
        <v>18952292711</v>
      </c>
      <c r="D105" s="44">
        <v>19830279542.980003</v>
      </c>
      <c r="E105" s="44">
        <v>19830279542.980003</v>
      </c>
      <c r="F105" s="44">
        <v>19749392158.709999</v>
      </c>
      <c r="G105" s="45"/>
      <c r="H105" s="46">
        <f t="shared" si="4"/>
        <v>99.592101643879047</v>
      </c>
      <c r="I105" s="46">
        <f t="shared" si="5"/>
        <v>99.592101643879047</v>
      </c>
      <c r="J105" s="40"/>
      <c r="K105" s="41"/>
      <c r="L105" s="42"/>
      <c r="M105" s="42"/>
    </row>
    <row r="106" spans="1:13" s="33" customFormat="1" ht="12.75">
      <c r="A106" s="140"/>
      <c r="B106" s="141" t="s">
        <v>497</v>
      </c>
      <c r="C106" s="44">
        <v>607939501</v>
      </c>
      <c r="D106" s="44">
        <v>609817250.94000018</v>
      </c>
      <c r="E106" s="44">
        <v>609817250.94000018</v>
      </c>
      <c r="F106" s="44">
        <v>608350376.2900002</v>
      </c>
      <c r="G106" s="45"/>
      <c r="H106" s="46">
        <f t="shared" si="4"/>
        <v>99.7594566818602</v>
      </c>
      <c r="I106" s="46">
        <f t="shared" si="5"/>
        <v>99.7594566818602</v>
      </c>
      <c r="J106" s="40"/>
      <c r="K106" s="41"/>
      <c r="L106" s="42"/>
      <c r="M106" s="42"/>
    </row>
    <row r="107" spans="1:13" s="33" customFormat="1" ht="12.75">
      <c r="A107" s="140"/>
      <c r="B107" s="141" t="s">
        <v>496</v>
      </c>
      <c r="C107" s="44">
        <v>1090672085</v>
      </c>
      <c r="D107" s="44">
        <v>1090672085</v>
      </c>
      <c r="E107" s="44">
        <v>1090672085</v>
      </c>
      <c r="F107" s="44">
        <v>1090672085</v>
      </c>
      <c r="G107" s="45"/>
      <c r="H107" s="46">
        <f t="shared" si="4"/>
        <v>100</v>
      </c>
      <c r="I107" s="46">
        <f t="shared" si="5"/>
        <v>100</v>
      </c>
      <c r="J107" s="40"/>
      <c r="K107" s="41"/>
      <c r="L107" s="42"/>
      <c r="M107" s="42"/>
    </row>
    <row r="108" spans="1:13" s="33" customFormat="1" ht="12.75">
      <c r="A108" s="140"/>
      <c r="B108" s="141" t="s">
        <v>495</v>
      </c>
      <c r="C108" s="44">
        <v>326029880</v>
      </c>
      <c r="D108" s="44">
        <v>327318303.68000007</v>
      </c>
      <c r="E108" s="44">
        <v>327318303.68000007</v>
      </c>
      <c r="F108" s="44">
        <v>327318303.68000007</v>
      </c>
      <c r="G108" s="45"/>
      <c r="H108" s="46">
        <f t="shared" si="4"/>
        <v>100</v>
      </c>
      <c r="I108" s="46">
        <f t="shared" si="5"/>
        <v>100</v>
      </c>
      <c r="J108" s="40"/>
      <c r="K108" s="41"/>
      <c r="L108" s="42"/>
      <c r="M108" s="42"/>
    </row>
    <row r="109" spans="1:13" s="33" customFormat="1" ht="12.75">
      <c r="A109" s="140"/>
      <c r="B109" s="141" t="s">
        <v>494</v>
      </c>
      <c r="C109" s="44">
        <v>381175339</v>
      </c>
      <c r="D109" s="44">
        <v>386382814.49000007</v>
      </c>
      <c r="E109" s="44">
        <v>386382814.49000007</v>
      </c>
      <c r="F109" s="44">
        <v>386382814.49000007</v>
      </c>
      <c r="G109" s="45"/>
      <c r="H109" s="46">
        <f t="shared" si="4"/>
        <v>100</v>
      </c>
      <c r="I109" s="46">
        <f t="shared" si="5"/>
        <v>100</v>
      </c>
      <c r="J109" s="40"/>
      <c r="K109" s="41"/>
      <c r="L109" s="42"/>
      <c r="M109" s="42"/>
    </row>
    <row r="110" spans="1:13" s="33" customFormat="1" ht="12.75">
      <c r="A110" s="140"/>
      <c r="B110" s="141" t="s">
        <v>493</v>
      </c>
      <c r="C110" s="44">
        <v>143441729</v>
      </c>
      <c r="D110" s="44">
        <v>144209892.45000008</v>
      </c>
      <c r="E110" s="44">
        <v>144209892.45000008</v>
      </c>
      <c r="F110" s="44">
        <v>143493195.22000009</v>
      </c>
      <c r="G110" s="45"/>
      <c r="H110" s="46">
        <f t="shared" si="4"/>
        <v>99.503017984533557</v>
      </c>
      <c r="I110" s="46">
        <f t="shared" si="5"/>
        <v>99.503017984533557</v>
      </c>
      <c r="J110" s="40"/>
      <c r="K110" s="41"/>
      <c r="L110" s="42"/>
      <c r="M110" s="42"/>
    </row>
    <row r="111" spans="1:13" s="33" customFormat="1" ht="12.75">
      <c r="A111" s="140"/>
      <c r="B111" s="141" t="s">
        <v>492</v>
      </c>
      <c r="C111" s="44">
        <v>118051653</v>
      </c>
      <c r="D111" s="44">
        <v>119852563.73999999</v>
      </c>
      <c r="E111" s="44">
        <v>119852563.73999999</v>
      </c>
      <c r="F111" s="44">
        <v>119466755.03999999</v>
      </c>
      <c r="G111" s="45"/>
      <c r="H111" s="46">
        <f t="shared" si="4"/>
        <v>99.678097248852396</v>
      </c>
      <c r="I111" s="46">
        <f t="shared" si="5"/>
        <v>99.678097248852396</v>
      </c>
      <c r="J111" s="40"/>
      <c r="K111" s="41"/>
      <c r="L111" s="42"/>
      <c r="M111" s="42"/>
    </row>
    <row r="112" spans="1:13" s="33" customFormat="1" ht="25.5">
      <c r="A112" s="140"/>
      <c r="B112" s="145" t="s">
        <v>491</v>
      </c>
      <c r="C112" s="44">
        <v>550490834</v>
      </c>
      <c r="D112" s="44">
        <v>1100981668</v>
      </c>
      <c r="E112" s="44">
        <v>550490834</v>
      </c>
      <c r="F112" s="44">
        <v>550490834</v>
      </c>
      <c r="G112" s="45"/>
      <c r="H112" s="46">
        <f t="shared" si="4"/>
        <v>50</v>
      </c>
      <c r="I112" s="46">
        <f t="shared" si="5"/>
        <v>100</v>
      </c>
      <c r="J112" s="40"/>
      <c r="K112" s="41"/>
      <c r="L112" s="42"/>
      <c r="M112" s="42"/>
    </row>
    <row r="113" spans="1:13" s="33" customFormat="1" ht="12.75">
      <c r="A113" s="140"/>
      <c r="B113" s="141" t="s">
        <v>490</v>
      </c>
      <c r="C113" s="44">
        <v>317327730</v>
      </c>
      <c r="D113" s="44">
        <v>266048442</v>
      </c>
      <c r="E113" s="44">
        <v>266048442</v>
      </c>
      <c r="F113" s="44">
        <v>266048442</v>
      </c>
      <c r="G113" s="45"/>
      <c r="H113" s="46">
        <f t="shared" si="4"/>
        <v>100</v>
      </c>
      <c r="I113" s="46">
        <f t="shared" si="5"/>
        <v>100</v>
      </c>
      <c r="J113" s="40"/>
      <c r="K113" s="41"/>
      <c r="L113" s="42"/>
      <c r="M113" s="42"/>
    </row>
    <row r="114" spans="1:13" s="33" customFormat="1" ht="12.75">
      <c r="A114" s="140"/>
      <c r="B114" s="141" t="s">
        <v>489</v>
      </c>
      <c r="C114" s="44">
        <v>319969474</v>
      </c>
      <c r="D114" s="44">
        <v>328130598.74000007</v>
      </c>
      <c r="E114" s="44">
        <v>328130598.74000007</v>
      </c>
      <c r="F114" s="44">
        <v>326484191.28000009</v>
      </c>
      <c r="G114" s="45"/>
      <c r="H114" s="46">
        <f t="shared" si="4"/>
        <v>99.498246287812819</v>
      </c>
      <c r="I114" s="46">
        <f t="shared" si="5"/>
        <v>99.498246287812819</v>
      </c>
      <c r="J114" s="40"/>
      <c r="K114" s="41"/>
      <c r="L114" s="42"/>
      <c r="M114" s="42"/>
    </row>
    <row r="115" spans="1:13" s="33" customFormat="1" ht="12.75">
      <c r="A115" s="140"/>
      <c r="B115" s="141" t="s">
        <v>488</v>
      </c>
      <c r="C115" s="44">
        <v>180914504</v>
      </c>
      <c r="D115" s="44">
        <v>177535907.34</v>
      </c>
      <c r="E115" s="44">
        <v>177535907.34</v>
      </c>
      <c r="F115" s="44">
        <v>177535907.34</v>
      </c>
      <c r="G115" s="45"/>
      <c r="H115" s="46">
        <f t="shared" si="4"/>
        <v>100</v>
      </c>
      <c r="I115" s="46">
        <f t="shared" si="5"/>
        <v>100</v>
      </c>
      <c r="J115" s="40"/>
      <c r="K115" s="41"/>
      <c r="L115" s="42"/>
      <c r="M115" s="42"/>
    </row>
    <row r="116" spans="1:13" s="33" customFormat="1" ht="12.75">
      <c r="A116" s="140"/>
      <c r="B116" s="141" t="s">
        <v>487</v>
      </c>
      <c r="C116" s="44">
        <v>359078412</v>
      </c>
      <c r="D116" s="44">
        <v>352861331.77999997</v>
      </c>
      <c r="E116" s="44">
        <v>352861331.77999997</v>
      </c>
      <c r="F116" s="44">
        <v>352861331.77999997</v>
      </c>
      <c r="G116" s="45"/>
      <c r="H116" s="46">
        <f t="shared" si="4"/>
        <v>100</v>
      </c>
      <c r="I116" s="46">
        <f t="shared" si="5"/>
        <v>100</v>
      </c>
      <c r="J116" s="40"/>
      <c r="K116" s="41"/>
      <c r="L116" s="42"/>
      <c r="M116" s="42"/>
    </row>
    <row r="117" spans="1:13" s="33" customFormat="1" ht="12.75">
      <c r="A117" s="140"/>
      <c r="B117" s="141" t="s">
        <v>486</v>
      </c>
      <c r="C117" s="44">
        <v>223195645</v>
      </c>
      <c r="D117" s="44">
        <v>230235318.04000005</v>
      </c>
      <c r="E117" s="44">
        <v>230235318.04000005</v>
      </c>
      <c r="F117" s="44">
        <v>229610161.79000008</v>
      </c>
      <c r="G117" s="45"/>
      <c r="H117" s="46">
        <f t="shared" si="4"/>
        <v>99.72847074231619</v>
      </c>
      <c r="I117" s="46">
        <f t="shared" si="5"/>
        <v>99.72847074231619</v>
      </c>
      <c r="J117" s="40"/>
      <c r="K117" s="41"/>
      <c r="L117" s="42"/>
      <c r="M117" s="42"/>
    </row>
    <row r="118" spans="1:13" s="33" customFormat="1" ht="12.75">
      <c r="A118" s="140"/>
      <c r="B118" s="141" t="s">
        <v>485</v>
      </c>
      <c r="C118" s="44">
        <v>712919006</v>
      </c>
      <c r="D118" s="44">
        <v>672320508.48000002</v>
      </c>
      <c r="E118" s="44">
        <v>672320508.48000002</v>
      </c>
      <c r="F118" s="44">
        <v>672320508.48000002</v>
      </c>
      <c r="G118" s="45"/>
      <c r="H118" s="46">
        <f t="shared" si="4"/>
        <v>100</v>
      </c>
      <c r="I118" s="46">
        <f t="shared" si="5"/>
        <v>100</v>
      </c>
      <c r="J118" s="40"/>
      <c r="K118" s="41"/>
      <c r="L118" s="42"/>
      <c r="M118" s="42"/>
    </row>
    <row r="119" spans="1:13" s="33" customFormat="1" ht="12.75">
      <c r="A119" s="140"/>
      <c r="B119" s="140" t="s">
        <v>484</v>
      </c>
      <c r="C119" s="44">
        <v>561026512</v>
      </c>
      <c r="D119" s="44">
        <v>565369662.17999995</v>
      </c>
      <c r="E119" s="44">
        <v>565369662.17999995</v>
      </c>
      <c r="F119" s="44">
        <v>565369662.17999995</v>
      </c>
      <c r="G119" s="45"/>
      <c r="H119" s="46">
        <f t="shared" si="4"/>
        <v>100</v>
      </c>
      <c r="I119" s="46">
        <f t="shared" si="5"/>
        <v>100</v>
      </c>
      <c r="J119" s="40"/>
      <c r="K119" s="41"/>
      <c r="L119" s="42"/>
      <c r="M119" s="42"/>
    </row>
    <row r="120" spans="1:13" s="33" customFormat="1" ht="12.75">
      <c r="A120" s="140"/>
      <c r="B120" s="141" t="s">
        <v>483</v>
      </c>
      <c r="C120" s="44">
        <v>428988690</v>
      </c>
      <c r="D120" s="44">
        <v>437045763.69999981</v>
      </c>
      <c r="E120" s="44">
        <v>437045763.69999981</v>
      </c>
      <c r="F120" s="44">
        <v>437045763.69999981</v>
      </c>
      <c r="G120" s="45"/>
      <c r="H120" s="46">
        <f t="shared" si="4"/>
        <v>100</v>
      </c>
      <c r="I120" s="46">
        <f t="shared" si="5"/>
        <v>100</v>
      </c>
      <c r="J120" s="40"/>
      <c r="K120" s="41"/>
      <c r="L120" s="42"/>
      <c r="M120" s="42"/>
    </row>
    <row r="121" spans="1:13" s="33" customFormat="1" ht="12.75">
      <c r="A121" s="139" t="s">
        <v>80</v>
      </c>
      <c r="B121" s="141"/>
      <c r="C121" s="47">
        <f>+C122</f>
        <v>140341488</v>
      </c>
      <c r="D121" s="47">
        <f>+D122</f>
        <v>152873127.68000004</v>
      </c>
      <c r="E121" s="47">
        <f>+E122</f>
        <v>152873127.68000004</v>
      </c>
      <c r="F121" s="47">
        <f>+F122</f>
        <v>152873127.68000004</v>
      </c>
      <c r="G121" s="48"/>
      <c r="H121" s="39">
        <f t="shared" si="4"/>
        <v>100</v>
      </c>
      <c r="I121" s="39">
        <f t="shared" si="5"/>
        <v>100</v>
      </c>
      <c r="J121" s="40"/>
      <c r="K121" s="41"/>
      <c r="L121" s="42"/>
      <c r="M121" s="42"/>
    </row>
    <row r="122" spans="1:13" s="33" customFormat="1" ht="12.75">
      <c r="A122" s="140"/>
      <c r="B122" s="141" t="s">
        <v>482</v>
      </c>
      <c r="C122" s="44">
        <v>140341488</v>
      </c>
      <c r="D122" s="44">
        <v>152873127.68000004</v>
      </c>
      <c r="E122" s="44">
        <v>152873127.68000004</v>
      </c>
      <c r="F122" s="44">
        <v>152873127.68000004</v>
      </c>
      <c r="G122" s="45"/>
      <c r="H122" s="46">
        <f t="shared" si="4"/>
        <v>100</v>
      </c>
      <c r="I122" s="46">
        <f t="shared" si="5"/>
        <v>100</v>
      </c>
      <c r="J122" s="40"/>
      <c r="K122" s="41"/>
      <c r="L122" s="42"/>
      <c r="M122" s="42"/>
    </row>
    <row r="123" spans="1:13" s="33" customFormat="1" ht="12.75">
      <c r="A123" s="139" t="s">
        <v>481</v>
      </c>
      <c r="B123" s="141"/>
      <c r="C123" s="47">
        <f>+C124</f>
        <v>740326210</v>
      </c>
      <c r="D123" s="47">
        <f>+D124</f>
        <v>706051201.49000013</v>
      </c>
      <c r="E123" s="47">
        <f>+E124</f>
        <v>706051201.49000013</v>
      </c>
      <c r="F123" s="47">
        <f>+F124</f>
        <v>706051201.49000013</v>
      </c>
      <c r="G123" s="48"/>
      <c r="H123" s="39">
        <f t="shared" si="4"/>
        <v>100</v>
      </c>
      <c r="I123" s="39">
        <f t="shared" si="5"/>
        <v>100</v>
      </c>
      <c r="J123" s="40"/>
      <c r="K123" s="41"/>
      <c r="L123" s="42"/>
      <c r="M123" s="42"/>
    </row>
    <row r="124" spans="1:13" s="33" customFormat="1" ht="12.75">
      <c r="A124" s="140"/>
      <c r="B124" s="141" t="s">
        <v>480</v>
      </c>
      <c r="C124" s="44">
        <v>740326210</v>
      </c>
      <c r="D124" s="44">
        <v>706051201.49000013</v>
      </c>
      <c r="E124" s="44">
        <v>706051201.49000013</v>
      </c>
      <c r="F124" s="44">
        <v>706051201.49000013</v>
      </c>
      <c r="G124" s="45"/>
      <c r="H124" s="46">
        <f t="shared" si="4"/>
        <v>100</v>
      </c>
      <c r="I124" s="46">
        <f t="shared" si="5"/>
        <v>100</v>
      </c>
      <c r="J124" s="40"/>
      <c r="K124" s="41"/>
      <c r="L124" s="42"/>
      <c r="M124" s="42"/>
    </row>
    <row r="125" spans="1:13" s="33" customFormat="1" ht="12.75">
      <c r="A125" s="139" t="s">
        <v>479</v>
      </c>
      <c r="B125" s="141"/>
      <c r="C125" s="47">
        <f>+C126</f>
        <v>106644754</v>
      </c>
      <c r="D125" s="47">
        <f>+D126</f>
        <v>98125143</v>
      </c>
      <c r="E125" s="47">
        <f>+E126</f>
        <v>98125143</v>
      </c>
      <c r="F125" s="47">
        <f>+F126</f>
        <v>95134374.019999981</v>
      </c>
      <c r="G125" s="48"/>
      <c r="H125" s="39">
        <f t="shared" si="4"/>
        <v>96.952087009952166</v>
      </c>
      <c r="I125" s="39">
        <f t="shared" si="5"/>
        <v>96.952087009952166</v>
      </c>
      <c r="J125" s="40"/>
      <c r="K125" s="41"/>
      <c r="L125" s="42"/>
      <c r="M125" s="42"/>
    </row>
    <row r="126" spans="1:13" s="33" customFormat="1" ht="25.5">
      <c r="A126" s="140"/>
      <c r="B126" s="145" t="s">
        <v>478</v>
      </c>
      <c r="C126" s="44">
        <v>106644754</v>
      </c>
      <c r="D126" s="44">
        <v>98125143</v>
      </c>
      <c r="E126" s="44">
        <v>98125143</v>
      </c>
      <c r="F126" s="44">
        <v>95134374.019999981</v>
      </c>
      <c r="G126" s="45"/>
      <c r="H126" s="46">
        <f t="shared" si="4"/>
        <v>96.952087009952166</v>
      </c>
      <c r="I126" s="46">
        <f t="shared" si="5"/>
        <v>96.952087009952166</v>
      </c>
      <c r="J126" s="40"/>
      <c r="K126" s="41"/>
      <c r="L126" s="42"/>
      <c r="M126" s="42"/>
    </row>
    <row r="127" spans="1:13" s="5" customFormat="1" ht="5.25" customHeight="1" thickBot="1">
      <c r="A127" s="136"/>
      <c r="B127" s="135"/>
      <c r="C127" s="134"/>
      <c r="D127" s="134"/>
      <c r="E127" s="134"/>
      <c r="F127" s="134"/>
      <c r="G127" s="133"/>
      <c r="H127" s="132"/>
      <c r="I127" s="132"/>
      <c r="J127" s="16"/>
      <c r="K127" s="14"/>
      <c r="L127" s="15"/>
      <c r="M127" s="15"/>
    </row>
    <row r="128" spans="1:13" s="127" customFormat="1" ht="10.5" customHeight="1">
      <c r="A128" s="182" t="s">
        <v>13</v>
      </c>
      <c r="B128" s="182"/>
      <c r="C128" s="182"/>
      <c r="D128" s="182"/>
      <c r="E128" s="182"/>
      <c r="F128" s="182"/>
      <c r="G128" s="182"/>
      <c r="H128" s="164"/>
      <c r="I128" s="164"/>
    </row>
    <row r="129" spans="1:9" s="127" customFormat="1" ht="10.5" customHeight="1">
      <c r="A129" s="181" t="s">
        <v>12</v>
      </c>
      <c r="B129" s="181"/>
      <c r="C129" s="181"/>
      <c r="D129" s="181"/>
      <c r="E129" s="181"/>
      <c r="F129" s="181"/>
      <c r="G129" s="181"/>
      <c r="H129" s="164"/>
      <c r="I129" s="164"/>
    </row>
    <row r="130" spans="1:9" s="28" customFormat="1" ht="20.25" customHeight="1">
      <c r="A130" s="180" t="s">
        <v>599</v>
      </c>
      <c r="B130" s="180"/>
      <c r="C130" s="180"/>
      <c r="D130" s="180"/>
      <c r="E130" s="180"/>
      <c r="F130" s="180"/>
      <c r="G130" s="180"/>
      <c r="H130" s="180"/>
      <c r="I130" s="180"/>
    </row>
    <row r="131" spans="1:9" s="28" customFormat="1" ht="20.25" customHeight="1">
      <c r="A131" s="180" t="s">
        <v>604</v>
      </c>
      <c r="B131" s="180"/>
      <c r="C131" s="180"/>
      <c r="D131" s="180"/>
      <c r="E131" s="180"/>
      <c r="F131" s="180"/>
      <c r="G131" s="180"/>
      <c r="H131" s="180"/>
      <c r="I131" s="180"/>
    </row>
    <row r="132" spans="1:9" s="28" customFormat="1" ht="38.25" customHeight="1">
      <c r="A132" s="180" t="s">
        <v>600</v>
      </c>
      <c r="B132" s="180"/>
      <c r="C132" s="180"/>
      <c r="D132" s="180"/>
      <c r="E132" s="180"/>
      <c r="F132" s="180"/>
      <c r="G132" s="180"/>
      <c r="H132" s="180"/>
      <c r="I132" s="180"/>
    </row>
    <row r="133" spans="1:9" s="28" customFormat="1" ht="20.25" customHeight="1">
      <c r="A133" s="180" t="s">
        <v>601</v>
      </c>
      <c r="B133" s="180"/>
      <c r="C133" s="180"/>
      <c r="D133" s="180"/>
      <c r="E133" s="180"/>
      <c r="F133" s="180"/>
      <c r="G133" s="180"/>
      <c r="H133" s="180"/>
      <c r="I133" s="180"/>
    </row>
    <row r="134" spans="1:9" s="28" customFormat="1" ht="38.25" customHeight="1">
      <c r="A134" s="180" t="s">
        <v>602</v>
      </c>
      <c r="B134" s="180"/>
      <c r="C134" s="180"/>
      <c r="D134" s="180"/>
      <c r="E134" s="180"/>
      <c r="F134" s="180"/>
      <c r="G134" s="180"/>
      <c r="H134" s="180"/>
      <c r="I134" s="180"/>
    </row>
    <row r="135" spans="1:9" s="28" customFormat="1" ht="20.25" customHeight="1">
      <c r="A135" s="180" t="s">
        <v>603</v>
      </c>
      <c r="B135" s="180"/>
      <c r="C135" s="180"/>
      <c r="D135" s="180"/>
      <c r="E135" s="180"/>
      <c r="F135" s="180"/>
      <c r="G135" s="180"/>
      <c r="H135" s="180"/>
      <c r="I135" s="180"/>
    </row>
    <row r="136" spans="1:9" s="127" customFormat="1" ht="10.5" customHeight="1">
      <c r="A136" s="181" t="s">
        <v>11</v>
      </c>
      <c r="B136" s="181"/>
      <c r="C136" s="181"/>
      <c r="D136" s="181"/>
      <c r="E136" s="181"/>
      <c r="F136" s="181"/>
      <c r="G136" s="181"/>
      <c r="H136" s="164"/>
      <c r="I136" s="164"/>
    </row>
  </sheetData>
  <mergeCells count="18">
    <mergeCell ref="A1:C1"/>
    <mergeCell ref="A129:G129"/>
    <mergeCell ref="A128:G128"/>
    <mergeCell ref="C6:C7"/>
    <mergeCell ref="A3:I3"/>
    <mergeCell ref="A5:A8"/>
    <mergeCell ref="B5:B8"/>
    <mergeCell ref="E5:F5"/>
    <mergeCell ref="H5:I6"/>
    <mergeCell ref="D6:D7"/>
    <mergeCell ref="E6:E7"/>
    <mergeCell ref="A135:I135"/>
    <mergeCell ref="A136:G136"/>
    <mergeCell ref="A130:I130"/>
    <mergeCell ref="A131:I131"/>
    <mergeCell ref="A132:I132"/>
    <mergeCell ref="A133:I133"/>
    <mergeCell ref="A134:I134"/>
  </mergeCells>
  <pageMargins left="0" right="0" top="0" bottom="0.39370078740157483" header="0.31496062992125984" footer="0.31496062992125984"/>
  <pageSetup scale="80" fitToHeight="100" orientation="landscape" r:id="rId1"/>
  <headerFooter>
    <oddFooter>&amp;R&amp;P/&amp;N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66"/>
  <sheetViews>
    <sheetView showGridLines="0" zoomScale="120" zoomScaleNormal="120" workbookViewId="0">
      <selection sqref="A1:C1"/>
    </sheetView>
  </sheetViews>
  <sheetFormatPr baseColWidth="10" defaultRowHeight="15"/>
  <cols>
    <col min="1" max="1" width="7.140625" style="3" customWidth="1"/>
    <col min="2" max="2" width="56.7109375" style="28" customWidth="1"/>
    <col min="3" max="6" width="18.7109375" style="3" customWidth="1"/>
    <col min="7" max="7" width="1.7109375" style="16" customWidth="1"/>
    <col min="8" max="9" width="16.7109375" style="3" customWidth="1"/>
    <col min="10" max="10" width="19.28515625" style="3" customWidth="1"/>
    <col min="11" max="16384" width="11.42578125" style="3"/>
  </cols>
  <sheetData>
    <row r="1" spans="1:11" s="1" customFormat="1" ht="53.25" customHeight="1">
      <c r="A1" s="168" t="s">
        <v>14</v>
      </c>
      <c r="B1" s="168"/>
      <c r="C1" s="168"/>
      <c r="D1" s="21" t="s">
        <v>86</v>
      </c>
      <c r="G1" s="19"/>
      <c r="H1" s="20"/>
      <c r="J1" s="18"/>
    </row>
    <row r="2" spans="1:11" s="2" customFormat="1" ht="13.5" customHeight="1">
      <c r="B2" s="24"/>
      <c r="C2" s="6"/>
      <c r="D2" s="6"/>
      <c r="E2" s="6"/>
      <c r="F2" s="6"/>
      <c r="G2" s="5"/>
      <c r="J2" s="3"/>
    </row>
    <row r="3" spans="1:11" ht="60" customHeight="1" thickBot="1">
      <c r="A3" s="170" t="s">
        <v>590</v>
      </c>
      <c r="B3" s="170"/>
      <c r="C3" s="170"/>
      <c r="D3" s="170"/>
      <c r="E3" s="170"/>
      <c r="F3" s="170"/>
      <c r="G3" s="170"/>
      <c r="H3" s="170"/>
      <c r="I3" s="170"/>
    </row>
    <row r="4" spans="1:11" ht="5.25" customHeight="1">
      <c r="A4" s="7"/>
      <c r="B4" s="7"/>
      <c r="C4" s="7"/>
      <c r="D4" s="7"/>
      <c r="E4" s="7"/>
      <c r="F4" s="7"/>
      <c r="G4" s="7"/>
      <c r="H4" s="7"/>
      <c r="I4" s="7"/>
    </row>
    <row r="5" spans="1:11" s="35" customFormat="1" ht="14.25" customHeight="1">
      <c r="A5" s="171" t="s">
        <v>0</v>
      </c>
      <c r="B5" s="169" t="s">
        <v>82</v>
      </c>
      <c r="C5" s="32"/>
      <c r="D5" s="125"/>
      <c r="E5" s="172" t="s">
        <v>1</v>
      </c>
      <c r="F5" s="172"/>
      <c r="G5" s="125"/>
      <c r="H5" s="160" t="s">
        <v>2</v>
      </c>
      <c r="I5" s="160"/>
      <c r="J5" s="34"/>
    </row>
    <row r="6" spans="1:11" s="35" customFormat="1" ht="14.25" customHeight="1">
      <c r="A6" s="171"/>
      <c r="B6" s="169"/>
      <c r="C6" s="169" t="s">
        <v>3</v>
      </c>
      <c r="D6" s="169" t="s">
        <v>15</v>
      </c>
      <c r="E6" s="169" t="s">
        <v>16</v>
      </c>
      <c r="F6" s="126" t="s">
        <v>18</v>
      </c>
      <c r="G6" s="124"/>
      <c r="H6" s="161"/>
      <c r="I6" s="161"/>
      <c r="J6" s="34"/>
    </row>
    <row r="7" spans="1:11" s="35" customFormat="1" ht="24.75" customHeight="1">
      <c r="A7" s="171"/>
      <c r="B7" s="169"/>
      <c r="C7" s="169"/>
      <c r="D7" s="169"/>
      <c r="E7" s="169"/>
      <c r="F7" s="125" t="s">
        <v>87</v>
      </c>
      <c r="G7" s="125"/>
      <c r="H7" s="146" t="s">
        <v>15</v>
      </c>
      <c r="I7" s="146" t="s">
        <v>4</v>
      </c>
      <c r="J7" s="34"/>
    </row>
    <row r="8" spans="1:11" s="35" customFormat="1" ht="14.25" customHeight="1">
      <c r="A8" s="171"/>
      <c r="B8" s="169"/>
      <c r="C8" s="124" t="s">
        <v>5</v>
      </c>
      <c r="D8" s="124" t="s">
        <v>6</v>
      </c>
      <c r="E8" s="124" t="s">
        <v>7</v>
      </c>
      <c r="F8" s="125" t="s">
        <v>8</v>
      </c>
      <c r="G8" s="125"/>
      <c r="H8" s="125" t="s">
        <v>9</v>
      </c>
      <c r="I8" s="125" t="s">
        <v>10</v>
      </c>
      <c r="J8" s="34"/>
    </row>
    <row r="9" spans="1:11" ht="5.25" customHeight="1" thickBot="1">
      <c r="A9" s="8"/>
      <c r="B9" s="22"/>
      <c r="C9" s="9"/>
      <c r="D9" s="9"/>
      <c r="E9" s="9"/>
      <c r="F9" s="10"/>
      <c r="G9" s="10"/>
      <c r="H9" s="10"/>
      <c r="I9" s="10"/>
      <c r="J9" s="4"/>
    </row>
    <row r="10" spans="1:11" ht="5.25" customHeight="1" thickBot="1">
      <c r="A10" s="11"/>
      <c r="B10" s="23"/>
      <c r="C10" s="12"/>
      <c r="D10" s="12"/>
      <c r="E10" s="12"/>
      <c r="F10" s="13"/>
      <c r="G10" s="13"/>
      <c r="H10" s="13"/>
      <c r="I10" s="13"/>
      <c r="J10" s="4"/>
    </row>
    <row r="11" spans="1:11" s="33" customFormat="1" ht="12.75">
      <c r="A11" s="36" t="s">
        <v>17</v>
      </c>
      <c r="B11" s="37"/>
      <c r="C11" s="84">
        <f>SUM(C12,C15,C22,C26,C28,C31,C38,C41,C46,C59,C72,C74,C78,C81,C85,C92,C97,C99,C106,C108,C115,C118,C121,C123,C125,C129,C137)</f>
        <v>64656150811.566826</v>
      </c>
      <c r="D11" s="84">
        <f>SUM(D12,D15,D22,D26,D28,D31,D38,D41,D46,D59,D72,D74,D78,D81,D85,D92,D97,D99,D106,D108,D115,D118,D121,D123,D125,D129,D137)</f>
        <v>70536470759.680206</v>
      </c>
      <c r="E11" s="84">
        <f>SUM(E12,E15,E22,E26,E28,E31,E38,E41,E46,E59,E72,E74,E78,E81,E85,E92,E97,E99,E106,E108,E115,E118,E121,E123,E125,E129,E137)</f>
        <v>68853723360.240204</v>
      </c>
      <c r="F11" s="84">
        <f>SUM(F12,F15,F22,F26,F28,F31,F38,F41,F46,F59,F72,F74,F78,F81,F85,F92,F97,F99,F106,F108,F115,F118,F121,F123,F125,F129,F137)</f>
        <v>68257283254.579903</v>
      </c>
      <c r="G11" s="38"/>
      <c r="H11" s="39">
        <f t="shared" ref="H11" si="0">IFERROR(+F11/D11*100,"n.a")</f>
        <v>96.768781482042726</v>
      </c>
      <c r="I11" s="39">
        <f t="shared" ref="I11" si="1">IFERROR(+F11/E11*100,"n.a.")</f>
        <v>99.133757658188287</v>
      </c>
      <c r="J11" s="40"/>
      <c r="K11" s="42"/>
    </row>
    <row r="12" spans="1:11" s="33" customFormat="1" ht="12.75">
      <c r="A12" s="36" t="s">
        <v>326</v>
      </c>
      <c r="B12" s="36"/>
      <c r="C12" s="84">
        <f>+C13</f>
        <v>0</v>
      </c>
      <c r="D12" s="84">
        <f>+D13</f>
        <v>1479267</v>
      </c>
      <c r="E12" s="84">
        <f>+E13</f>
        <v>1479267</v>
      </c>
      <c r="F12" s="84">
        <f>+F13</f>
        <v>1479267</v>
      </c>
      <c r="G12" s="38"/>
      <c r="H12" s="39">
        <f t="shared" ref="H12:H74" si="2">IFERROR(+F12/D12*100,"n.a")</f>
        <v>100</v>
      </c>
      <c r="I12" s="39">
        <f t="shared" ref="I12:I74" si="3">IFERROR(+F12/E12*100,"n.a.")</f>
        <v>100</v>
      </c>
      <c r="J12" s="40"/>
      <c r="K12" s="42"/>
    </row>
    <row r="13" spans="1:11" s="33" customFormat="1" ht="12.75">
      <c r="A13" s="43"/>
      <c r="B13" s="43" t="s">
        <v>325</v>
      </c>
      <c r="C13" s="90">
        <f>SUM(C14:C14)</f>
        <v>0</v>
      </c>
      <c r="D13" s="90">
        <f>SUM(D14:D14)</f>
        <v>1479267</v>
      </c>
      <c r="E13" s="90">
        <f>SUM(E14:E14)</f>
        <v>1479267</v>
      </c>
      <c r="F13" s="90">
        <f>SUM(F14:F14)</f>
        <v>1479267</v>
      </c>
      <c r="G13" s="45"/>
      <c r="H13" s="46">
        <f t="shared" si="2"/>
        <v>100</v>
      </c>
      <c r="I13" s="46">
        <f t="shared" si="3"/>
        <v>100</v>
      </c>
      <c r="J13" s="40"/>
      <c r="K13" s="42"/>
    </row>
    <row r="14" spans="1:11" s="33" customFormat="1" ht="12.75">
      <c r="A14" s="43"/>
      <c r="B14" s="94" t="s">
        <v>324</v>
      </c>
      <c r="C14" s="93">
        <v>0</v>
      </c>
      <c r="D14" s="93">
        <v>1479267</v>
      </c>
      <c r="E14" s="93">
        <v>1479267</v>
      </c>
      <c r="F14" s="93">
        <v>1479267</v>
      </c>
      <c r="G14" s="92"/>
      <c r="H14" s="46">
        <f t="shared" si="2"/>
        <v>100</v>
      </c>
      <c r="I14" s="46">
        <f t="shared" si="3"/>
        <v>100</v>
      </c>
      <c r="J14" s="40"/>
      <c r="K14" s="42"/>
    </row>
    <row r="15" spans="1:11" s="33" customFormat="1" ht="12.75">
      <c r="A15" s="36" t="s">
        <v>323</v>
      </c>
      <c r="B15" s="43"/>
      <c r="C15" s="84">
        <f>SUM(C16:C21)</f>
        <v>300214490</v>
      </c>
      <c r="D15" s="84">
        <f>SUM(D16:D21)</f>
        <v>245620764.66</v>
      </c>
      <c r="E15" s="84">
        <f>SUM(E16:E21)</f>
        <v>245620764.66</v>
      </c>
      <c r="F15" s="84">
        <f>SUM(F16:F21)</f>
        <v>230212534.93000001</v>
      </c>
      <c r="G15" s="48"/>
      <c r="H15" s="39">
        <f t="shared" si="2"/>
        <v>93.726821202869885</v>
      </c>
      <c r="I15" s="39">
        <f t="shared" si="3"/>
        <v>93.726821202869885</v>
      </c>
      <c r="J15" s="40"/>
      <c r="K15" s="42"/>
    </row>
    <row r="16" spans="1:11" s="33" customFormat="1" ht="12.75">
      <c r="A16" s="43"/>
      <c r="B16" s="43" t="s">
        <v>322</v>
      </c>
      <c r="C16" s="83">
        <v>260483143</v>
      </c>
      <c r="D16" s="83">
        <v>226730878.99000001</v>
      </c>
      <c r="E16" s="83">
        <v>226730878.99000001</v>
      </c>
      <c r="F16" s="83">
        <v>217539556.20000002</v>
      </c>
      <c r="G16" s="48"/>
      <c r="H16" s="46">
        <f t="shared" si="2"/>
        <v>95.946153064397819</v>
      </c>
      <c r="I16" s="46">
        <f t="shared" si="3"/>
        <v>95.946153064397819</v>
      </c>
      <c r="J16" s="40"/>
      <c r="K16" s="42"/>
    </row>
    <row r="17" spans="1:11" s="33" customFormat="1" ht="12.75">
      <c r="A17" s="43"/>
      <c r="B17" s="43" t="s">
        <v>321</v>
      </c>
      <c r="C17" s="83">
        <v>7452000</v>
      </c>
      <c r="D17" s="83">
        <v>4936130</v>
      </c>
      <c r="E17" s="83">
        <v>4936130</v>
      </c>
      <c r="F17" s="83">
        <v>0</v>
      </c>
      <c r="G17" s="92"/>
      <c r="H17" s="46">
        <f t="shared" si="2"/>
        <v>0</v>
      </c>
      <c r="I17" s="46">
        <f t="shared" si="3"/>
        <v>0</v>
      </c>
      <c r="J17" s="40"/>
      <c r="K17" s="42"/>
    </row>
    <row r="18" spans="1:11" s="33" customFormat="1" ht="25.5">
      <c r="A18" s="43"/>
      <c r="B18" s="50" t="s">
        <v>320</v>
      </c>
      <c r="C18" s="83">
        <v>3518236</v>
      </c>
      <c r="D18" s="83">
        <v>0</v>
      </c>
      <c r="E18" s="83">
        <v>0</v>
      </c>
      <c r="F18" s="83">
        <v>0</v>
      </c>
      <c r="G18" s="92"/>
      <c r="H18" s="46" t="str">
        <f t="shared" si="2"/>
        <v>n.a</v>
      </c>
      <c r="I18" s="46" t="str">
        <f t="shared" si="3"/>
        <v>n.a.</v>
      </c>
      <c r="J18" s="40"/>
      <c r="K18" s="42"/>
    </row>
    <row r="19" spans="1:11" s="33" customFormat="1" ht="12.75">
      <c r="A19" s="43"/>
      <c r="B19" s="50" t="s">
        <v>319</v>
      </c>
      <c r="C19" s="83">
        <v>16705878</v>
      </c>
      <c r="D19" s="83">
        <v>6293382.5699999994</v>
      </c>
      <c r="E19" s="83">
        <v>6293382.5699999994</v>
      </c>
      <c r="F19" s="83">
        <v>5849826.5099999998</v>
      </c>
      <c r="G19" s="92"/>
      <c r="H19" s="46">
        <f t="shared" si="2"/>
        <v>92.952024526295403</v>
      </c>
      <c r="I19" s="46">
        <f t="shared" si="3"/>
        <v>92.952024526295403</v>
      </c>
      <c r="J19" s="40"/>
      <c r="K19" s="42"/>
    </row>
    <row r="20" spans="1:11" s="33" customFormat="1" ht="12.75">
      <c r="A20" s="43"/>
      <c r="B20" s="50" t="s">
        <v>318</v>
      </c>
      <c r="C20" s="83">
        <v>1520000</v>
      </c>
      <c r="D20" s="83">
        <v>500000</v>
      </c>
      <c r="E20" s="83">
        <v>500000</v>
      </c>
      <c r="F20" s="83">
        <v>0</v>
      </c>
      <c r="G20" s="92"/>
      <c r="H20" s="46">
        <f t="shared" si="2"/>
        <v>0</v>
      </c>
      <c r="I20" s="46">
        <f t="shared" si="3"/>
        <v>0</v>
      </c>
      <c r="J20" s="40"/>
      <c r="K20" s="42"/>
    </row>
    <row r="21" spans="1:11" s="33" customFormat="1" ht="25.5">
      <c r="A21" s="43"/>
      <c r="B21" s="56" t="s">
        <v>317</v>
      </c>
      <c r="C21" s="83">
        <v>10535233</v>
      </c>
      <c r="D21" s="83">
        <v>7160373.0999999996</v>
      </c>
      <c r="E21" s="83">
        <v>7160373.0999999996</v>
      </c>
      <c r="F21" s="83">
        <v>6823152.2199999997</v>
      </c>
      <c r="G21" s="92"/>
      <c r="H21" s="46">
        <f t="shared" si="2"/>
        <v>95.290456582492894</v>
      </c>
      <c r="I21" s="46">
        <f t="shared" si="3"/>
        <v>95.290456582492894</v>
      </c>
      <c r="J21" s="40"/>
      <c r="K21" s="42"/>
    </row>
    <row r="22" spans="1:11" s="33" customFormat="1" ht="12.75">
      <c r="A22" s="36" t="s">
        <v>316</v>
      </c>
      <c r="B22" s="43"/>
      <c r="C22" s="84">
        <f>SUM(C23:C25)</f>
        <v>17000000</v>
      </c>
      <c r="D22" s="84">
        <f>SUM(D23:D25)</f>
        <v>16502132.309999999</v>
      </c>
      <c r="E22" s="84">
        <f>SUM(E23:E25)</f>
        <v>16502132.309999999</v>
      </c>
      <c r="F22" s="84">
        <f>SUM(F23:F25)</f>
        <v>12454796.200000001</v>
      </c>
      <c r="G22" s="48"/>
      <c r="H22" s="39">
        <f t="shared" si="2"/>
        <v>75.473859777821659</v>
      </c>
      <c r="I22" s="39">
        <f t="shared" si="3"/>
        <v>75.473859777821659</v>
      </c>
      <c r="J22" s="40"/>
      <c r="K22" s="42"/>
    </row>
    <row r="23" spans="1:11" s="33" customFormat="1" ht="12.75">
      <c r="A23" s="43"/>
      <c r="B23" s="50" t="s">
        <v>315</v>
      </c>
      <c r="C23" s="83">
        <v>12000000</v>
      </c>
      <c r="D23" s="83">
        <v>12005606.709999999</v>
      </c>
      <c r="E23" s="83">
        <v>12005606.709999999</v>
      </c>
      <c r="F23" s="83">
        <v>12002682.640000001</v>
      </c>
      <c r="G23" s="48"/>
      <c r="H23" s="46">
        <f t="shared" si="2"/>
        <v>99.975644129691815</v>
      </c>
      <c r="I23" s="46">
        <f t="shared" si="3"/>
        <v>99.975644129691815</v>
      </c>
      <c r="J23" s="40"/>
      <c r="K23" s="42"/>
    </row>
    <row r="24" spans="1:11" s="33" customFormat="1" ht="12.75">
      <c r="A24" s="43"/>
      <c r="B24" s="50" t="s">
        <v>243</v>
      </c>
      <c r="C24" s="83">
        <v>4000000</v>
      </c>
      <c r="D24" s="83">
        <v>3512277.66</v>
      </c>
      <c r="E24" s="83">
        <v>3512277.66</v>
      </c>
      <c r="F24" s="83">
        <v>119222.58000000002</v>
      </c>
      <c r="G24" s="48"/>
      <c r="H24" s="46">
        <f t="shared" si="2"/>
        <v>3.394452020629827</v>
      </c>
      <c r="I24" s="46">
        <f t="shared" si="3"/>
        <v>3.394452020629827</v>
      </c>
      <c r="J24" s="40"/>
      <c r="K24" s="42"/>
    </row>
    <row r="25" spans="1:11" s="33" customFormat="1" ht="12.75">
      <c r="A25" s="43"/>
      <c r="B25" s="43" t="s">
        <v>314</v>
      </c>
      <c r="C25" s="83">
        <v>1000000</v>
      </c>
      <c r="D25" s="83">
        <v>984247.94</v>
      </c>
      <c r="E25" s="83">
        <v>984247.94</v>
      </c>
      <c r="F25" s="83">
        <v>332890.98000000004</v>
      </c>
      <c r="G25" s="48"/>
      <c r="H25" s="46">
        <f t="shared" si="2"/>
        <v>33.821861999528295</v>
      </c>
      <c r="I25" s="46">
        <f t="shared" si="3"/>
        <v>33.821861999528295</v>
      </c>
      <c r="J25" s="40"/>
      <c r="K25" s="42"/>
    </row>
    <row r="26" spans="1:11" s="33" customFormat="1" ht="12.75">
      <c r="A26" s="36" t="s">
        <v>313</v>
      </c>
      <c r="B26" s="43"/>
      <c r="C26" s="84">
        <f>SUM(C27:C27)</f>
        <v>4000000</v>
      </c>
      <c r="D26" s="84">
        <f>SUM(D27:D27)</f>
        <v>1734011.76</v>
      </c>
      <c r="E26" s="84">
        <f>SUM(E27:E27)</f>
        <v>1734011.76</v>
      </c>
      <c r="F26" s="84">
        <f>SUM(F27:F27)</f>
        <v>1153023.76</v>
      </c>
      <c r="G26" s="48"/>
      <c r="H26" s="39">
        <f t="shared" si="2"/>
        <v>66.494575561586728</v>
      </c>
      <c r="I26" s="39">
        <f t="shared" si="3"/>
        <v>66.494575561586728</v>
      </c>
      <c r="J26" s="40"/>
      <c r="K26" s="42"/>
    </row>
    <row r="27" spans="1:11" s="33" customFormat="1" ht="12.75">
      <c r="A27" s="43"/>
      <c r="B27" s="43" t="s">
        <v>243</v>
      </c>
      <c r="C27" s="83">
        <v>4000000</v>
      </c>
      <c r="D27" s="83">
        <v>1734011.76</v>
      </c>
      <c r="E27" s="83">
        <v>1734011.76</v>
      </c>
      <c r="F27" s="83">
        <v>1153023.76</v>
      </c>
      <c r="G27" s="48"/>
      <c r="H27" s="46">
        <f t="shared" si="2"/>
        <v>66.494575561586728</v>
      </c>
      <c r="I27" s="46">
        <f t="shared" si="3"/>
        <v>66.494575561586728</v>
      </c>
      <c r="J27" s="40"/>
      <c r="K27" s="42"/>
    </row>
    <row r="28" spans="1:11" s="33" customFormat="1" ht="12.75">
      <c r="A28" s="36" t="s">
        <v>312</v>
      </c>
      <c r="B28" s="43"/>
      <c r="C28" s="84">
        <f>SUM(C29:C30)</f>
        <v>100167202</v>
      </c>
      <c r="D28" s="84">
        <f>SUM(D29:D30)</f>
        <v>124115610</v>
      </c>
      <c r="E28" s="84">
        <f>SUM(E29:E30)</f>
        <v>124115610</v>
      </c>
      <c r="F28" s="84">
        <f>SUM(F29:F30)</f>
        <v>122556640.63999999</v>
      </c>
      <c r="G28" s="48"/>
      <c r="H28" s="39">
        <f t="shared" si="2"/>
        <v>98.743937720646088</v>
      </c>
      <c r="I28" s="39">
        <f t="shared" si="3"/>
        <v>98.743937720646088</v>
      </c>
      <c r="J28" s="40"/>
      <c r="K28" s="42"/>
    </row>
    <row r="29" spans="1:11" s="33" customFormat="1" ht="12.75">
      <c r="A29" s="43"/>
      <c r="B29" s="43" t="s">
        <v>311</v>
      </c>
      <c r="C29" s="83">
        <v>100167202</v>
      </c>
      <c r="D29" s="83">
        <v>89741407.099999994</v>
      </c>
      <c r="E29" s="83">
        <v>89741407.099999994</v>
      </c>
      <c r="F29" s="83">
        <v>88742263.00999999</v>
      </c>
      <c r="G29" s="48"/>
      <c r="H29" s="46">
        <f t="shared" si="2"/>
        <v>98.886640936121438</v>
      </c>
      <c r="I29" s="46">
        <f t="shared" si="3"/>
        <v>98.886640936121438</v>
      </c>
      <c r="J29" s="40"/>
      <c r="K29" s="42"/>
    </row>
    <row r="30" spans="1:11" s="33" customFormat="1" ht="12.75">
      <c r="A30" s="43"/>
      <c r="B30" s="43" t="s">
        <v>310</v>
      </c>
      <c r="C30" s="83">
        <v>0</v>
      </c>
      <c r="D30" s="83">
        <v>34374202.900000006</v>
      </c>
      <c r="E30" s="83">
        <v>34374202.900000006</v>
      </c>
      <c r="F30" s="83">
        <v>33814377.630000003</v>
      </c>
      <c r="G30" s="48"/>
      <c r="H30" s="46">
        <f t="shared" si="2"/>
        <v>98.371379631322299</v>
      </c>
      <c r="I30" s="46">
        <f t="shared" si="3"/>
        <v>98.371379631322299</v>
      </c>
      <c r="J30" s="40"/>
      <c r="K30" s="42"/>
    </row>
    <row r="31" spans="1:11" s="33" customFormat="1" ht="12.75">
      <c r="A31" s="36" t="s">
        <v>309</v>
      </c>
      <c r="B31" s="43"/>
      <c r="C31" s="84">
        <f>SUM(C32:C37)</f>
        <v>3652485182.3122606</v>
      </c>
      <c r="D31" s="84">
        <f>SUM(D32:D37)</f>
        <v>5532033526.2593002</v>
      </c>
      <c r="E31" s="84">
        <f>SUM(E32:E37)</f>
        <v>4585798731.919301</v>
      </c>
      <c r="F31" s="84">
        <f>SUM(F32:F37)</f>
        <v>4585378413.2136831</v>
      </c>
      <c r="G31" s="48"/>
      <c r="H31" s="39">
        <f t="shared" si="2"/>
        <v>82.887755315435797</v>
      </c>
      <c r="I31" s="39">
        <f t="shared" si="3"/>
        <v>99.990834340314763</v>
      </c>
      <c r="J31" s="40"/>
      <c r="K31" s="42"/>
    </row>
    <row r="32" spans="1:11" s="33" customFormat="1" ht="12.75">
      <c r="A32" s="43"/>
      <c r="B32" s="43" t="s">
        <v>308</v>
      </c>
      <c r="C32" s="83">
        <v>4096407.312260896</v>
      </c>
      <c r="D32" s="83">
        <v>5808858.9393000258</v>
      </c>
      <c r="E32" s="83">
        <v>5808858.9393000258</v>
      </c>
      <c r="F32" s="83">
        <v>5388540.2336821882</v>
      </c>
      <c r="G32" s="48"/>
      <c r="H32" s="46">
        <f t="shared" si="2"/>
        <v>92.76417778414006</v>
      </c>
      <c r="I32" s="46">
        <f t="shared" si="3"/>
        <v>92.76417778414006</v>
      </c>
      <c r="J32" s="40"/>
      <c r="K32" s="42"/>
    </row>
    <row r="33" spans="1:11" s="33" customFormat="1" ht="12.75">
      <c r="A33" s="43"/>
      <c r="B33" s="43" t="s">
        <v>202</v>
      </c>
      <c r="C33" s="83">
        <v>318411009</v>
      </c>
      <c r="D33" s="83">
        <v>0</v>
      </c>
      <c r="E33" s="83">
        <v>0</v>
      </c>
      <c r="F33" s="83">
        <v>0</v>
      </c>
      <c r="G33" s="48"/>
      <c r="H33" s="46" t="str">
        <f t="shared" si="2"/>
        <v>n.a</v>
      </c>
      <c r="I33" s="46" t="str">
        <f t="shared" si="3"/>
        <v>n.a.</v>
      </c>
      <c r="J33" s="40"/>
      <c r="K33" s="42"/>
    </row>
    <row r="34" spans="1:11" s="33" customFormat="1" ht="12.75">
      <c r="A34" s="43"/>
      <c r="B34" s="43" t="s">
        <v>179</v>
      </c>
      <c r="C34" s="83">
        <v>1031600774</v>
      </c>
      <c r="D34" s="83">
        <v>293831954.72000003</v>
      </c>
      <c r="E34" s="83">
        <v>293831954.72000003</v>
      </c>
      <c r="F34" s="83">
        <v>293831954.72000003</v>
      </c>
      <c r="G34" s="48"/>
      <c r="H34" s="46">
        <f t="shared" si="2"/>
        <v>100</v>
      </c>
      <c r="I34" s="46">
        <f t="shared" si="3"/>
        <v>100</v>
      </c>
      <c r="J34" s="40"/>
      <c r="K34" s="42"/>
    </row>
    <row r="35" spans="1:11" s="33" customFormat="1" ht="12.75">
      <c r="A35" s="43"/>
      <c r="B35" s="43" t="s">
        <v>209</v>
      </c>
      <c r="C35" s="83">
        <v>88815166</v>
      </c>
      <c r="D35" s="83">
        <v>8881516.5999999996</v>
      </c>
      <c r="E35" s="83">
        <v>8881516.5999999996</v>
      </c>
      <c r="F35" s="83">
        <v>8881516.5999999996</v>
      </c>
      <c r="G35" s="48"/>
      <c r="H35" s="46">
        <f t="shared" si="2"/>
        <v>100</v>
      </c>
      <c r="I35" s="46">
        <f t="shared" si="3"/>
        <v>100</v>
      </c>
      <c r="J35" s="40"/>
      <c r="K35" s="42"/>
    </row>
    <row r="36" spans="1:11" s="33" customFormat="1" ht="12.75">
      <c r="A36" s="43"/>
      <c r="B36" s="43" t="s">
        <v>217</v>
      </c>
      <c r="C36" s="83">
        <v>0</v>
      </c>
      <c r="D36" s="83">
        <v>3013949370</v>
      </c>
      <c r="E36" s="83">
        <v>3013949370</v>
      </c>
      <c r="F36" s="83">
        <v>3013949370</v>
      </c>
      <c r="G36" s="48"/>
      <c r="H36" s="46">
        <f t="shared" si="2"/>
        <v>100</v>
      </c>
      <c r="I36" s="46">
        <f t="shared" si="3"/>
        <v>100</v>
      </c>
      <c r="J36" s="40"/>
      <c r="K36" s="42"/>
    </row>
    <row r="37" spans="1:11" s="33" customFormat="1" ht="12.75">
      <c r="A37" s="43"/>
      <c r="B37" s="43" t="s">
        <v>24</v>
      </c>
      <c r="C37" s="83">
        <v>2209561826</v>
      </c>
      <c r="D37" s="83">
        <v>2209561825.9999995</v>
      </c>
      <c r="E37" s="83">
        <v>1263327031.6600006</v>
      </c>
      <c r="F37" s="83">
        <v>1263327031.6600006</v>
      </c>
      <c r="G37" s="48"/>
      <c r="H37" s="46">
        <f t="shared" si="2"/>
        <v>57.175455187285664</v>
      </c>
      <c r="I37" s="46">
        <f t="shared" si="3"/>
        <v>100</v>
      </c>
      <c r="J37" s="40"/>
      <c r="K37" s="42"/>
    </row>
    <row r="38" spans="1:11" s="33" customFormat="1" ht="12.75">
      <c r="A38" s="36" t="s">
        <v>25</v>
      </c>
      <c r="B38" s="43"/>
      <c r="C38" s="84">
        <f>SUM(C39:C40)</f>
        <v>5277953</v>
      </c>
      <c r="D38" s="84">
        <f>SUM(D39:D40)</f>
        <v>2349945.9299999997</v>
      </c>
      <c r="E38" s="84">
        <f>SUM(E39:E40)</f>
        <v>2349945.9299999997</v>
      </c>
      <c r="F38" s="84">
        <f>SUM(F39:F40)</f>
        <v>1207770.7</v>
      </c>
      <c r="G38" s="48"/>
      <c r="H38" s="39">
        <f t="shared" si="2"/>
        <v>51.395680410399912</v>
      </c>
      <c r="I38" s="39">
        <f t="shared" si="3"/>
        <v>51.395680410399912</v>
      </c>
      <c r="J38" s="40"/>
      <c r="K38" s="42"/>
    </row>
    <row r="39" spans="1:11" s="33" customFormat="1" ht="12.75">
      <c r="A39" s="36"/>
      <c r="B39" s="43" t="s">
        <v>243</v>
      </c>
      <c r="C39" s="93">
        <v>0</v>
      </c>
      <c r="D39" s="83">
        <v>956843</v>
      </c>
      <c r="E39" s="83">
        <v>956843</v>
      </c>
      <c r="F39" s="83">
        <v>0</v>
      </c>
      <c r="G39" s="48"/>
      <c r="H39" s="46">
        <f t="shared" si="2"/>
        <v>0</v>
      </c>
      <c r="I39" s="46">
        <f t="shared" si="3"/>
        <v>0</v>
      </c>
      <c r="J39" s="40"/>
      <c r="K39" s="42"/>
    </row>
    <row r="40" spans="1:11" s="33" customFormat="1" ht="25.5">
      <c r="A40" s="43"/>
      <c r="B40" s="50" t="s">
        <v>307</v>
      </c>
      <c r="C40" s="83">
        <v>5277953</v>
      </c>
      <c r="D40" s="83">
        <v>1393102.93</v>
      </c>
      <c r="E40" s="83">
        <v>1393102.93</v>
      </c>
      <c r="F40" s="83">
        <v>1207770.7</v>
      </c>
      <c r="G40" s="48"/>
      <c r="H40" s="46">
        <f t="shared" si="2"/>
        <v>86.696443887315638</v>
      </c>
      <c r="I40" s="46">
        <f t="shared" si="3"/>
        <v>86.696443887315638</v>
      </c>
      <c r="J40" s="40"/>
      <c r="K40" s="42"/>
    </row>
    <row r="41" spans="1:11" s="33" customFormat="1" ht="12.75">
      <c r="A41" s="36" t="s">
        <v>28</v>
      </c>
      <c r="B41" s="36"/>
      <c r="C41" s="84">
        <f>SUM(C42:C45)</f>
        <v>2578437154</v>
      </c>
      <c r="D41" s="84">
        <f>SUM(D42:D45)</f>
        <v>2423331665.5999999</v>
      </c>
      <c r="E41" s="84">
        <f>SUM(E42:E45)</f>
        <v>1802654660</v>
      </c>
      <c r="F41" s="84">
        <f>SUM(F42:F45)</f>
        <v>1802654660</v>
      </c>
      <c r="G41" s="48"/>
      <c r="H41" s="39">
        <f t="shared" si="2"/>
        <v>74.387451193300663</v>
      </c>
      <c r="I41" s="39">
        <f t="shared" si="3"/>
        <v>100</v>
      </c>
      <c r="J41" s="40"/>
      <c r="K41" s="42"/>
    </row>
    <row r="42" spans="1:11" s="33" customFormat="1" ht="12.75">
      <c r="A42" s="43"/>
      <c r="B42" s="50" t="s">
        <v>243</v>
      </c>
      <c r="C42" s="83">
        <v>1850000</v>
      </c>
      <c r="D42" s="83">
        <v>292558.71999999997</v>
      </c>
      <c r="E42" s="83">
        <v>291553.12</v>
      </c>
      <c r="F42" s="83">
        <v>291553.12</v>
      </c>
      <c r="G42" s="48"/>
      <c r="H42" s="46">
        <f t="shared" si="2"/>
        <v>99.656274131907608</v>
      </c>
      <c r="I42" s="46">
        <f t="shared" si="3"/>
        <v>100</v>
      </c>
      <c r="J42" s="40"/>
      <c r="K42" s="42"/>
    </row>
    <row r="43" spans="1:11" s="33" customFormat="1" ht="12.75">
      <c r="A43" s="43"/>
      <c r="B43" s="50" t="s">
        <v>306</v>
      </c>
      <c r="C43" s="83">
        <v>30000000</v>
      </c>
      <c r="D43" s="83">
        <v>102631585.88</v>
      </c>
      <c r="E43" s="83">
        <v>102631585.88</v>
      </c>
      <c r="F43" s="83">
        <v>102631585.88</v>
      </c>
      <c r="G43" s="48"/>
      <c r="H43" s="46">
        <f t="shared" si="2"/>
        <v>100</v>
      </c>
      <c r="I43" s="46">
        <f t="shared" si="3"/>
        <v>100</v>
      </c>
      <c r="J43" s="40"/>
      <c r="K43" s="42"/>
    </row>
    <row r="44" spans="1:11" s="33" customFormat="1" ht="12" customHeight="1">
      <c r="A44" s="43"/>
      <c r="B44" s="50" t="s">
        <v>29</v>
      </c>
      <c r="C44" s="83">
        <v>120000000</v>
      </c>
      <c r="D44" s="83">
        <v>181167521</v>
      </c>
      <c r="E44" s="83">
        <v>181167521</v>
      </c>
      <c r="F44" s="83">
        <v>181167521</v>
      </c>
      <c r="G44" s="48"/>
      <c r="H44" s="46">
        <f t="shared" si="2"/>
        <v>100</v>
      </c>
      <c r="I44" s="46">
        <f t="shared" si="3"/>
        <v>100</v>
      </c>
      <c r="J44" s="40"/>
      <c r="K44" s="42"/>
    </row>
    <row r="45" spans="1:11" s="33" customFormat="1" ht="12.75">
      <c r="A45" s="43"/>
      <c r="B45" s="43" t="s">
        <v>30</v>
      </c>
      <c r="C45" s="83">
        <v>2426587154</v>
      </c>
      <c r="D45" s="83">
        <v>2139240000</v>
      </c>
      <c r="E45" s="83">
        <v>1518564000</v>
      </c>
      <c r="F45" s="83">
        <v>1518564000</v>
      </c>
      <c r="G45" s="48"/>
      <c r="H45" s="46">
        <f t="shared" si="2"/>
        <v>70.986144612105235</v>
      </c>
      <c r="I45" s="46">
        <f t="shared" si="3"/>
        <v>100</v>
      </c>
      <c r="J45" s="40"/>
      <c r="K45" s="42"/>
    </row>
    <row r="46" spans="1:11" s="33" customFormat="1" ht="12.75">
      <c r="A46" s="36" t="s">
        <v>305</v>
      </c>
      <c r="B46" s="43"/>
      <c r="C46" s="84">
        <f>SUM(C47:C58)</f>
        <v>4761810573.2190857</v>
      </c>
      <c r="D46" s="84">
        <f>SUM(D47:D58)</f>
        <v>5553342518.0604858</v>
      </c>
      <c r="E46" s="84">
        <f>SUM(E47:E58)</f>
        <v>5437589918.5604858</v>
      </c>
      <c r="F46" s="84">
        <f>SUM(F47:F58)</f>
        <v>5311300016.3011379</v>
      </c>
      <c r="G46" s="48"/>
      <c r="H46" s="39">
        <f t="shared" si="2"/>
        <v>95.641498773537165</v>
      </c>
      <c r="I46" s="39">
        <f t="shared" si="3"/>
        <v>97.677465492050544</v>
      </c>
      <c r="J46" s="40"/>
      <c r="K46" s="42"/>
    </row>
    <row r="47" spans="1:11" s="33" customFormat="1" ht="12.75">
      <c r="A47" s="43"/>
      <c r="B47" s="43" t="s">
        <v>304</v>
      </c>
      <c r="C47" s="83">
        <v>132615059.67057858</v>
      </c>
      <c r="D47" s="84">
        <v>132442701.04031181</v>
      </c>
      <c r="E47" s="83">
        <v>132442701.04031181</v>
      </c>
      <c r="F47" s="83">
        <v>132414757.99456431</v>
      </c>
      <c r="G47" s="48"/>
      <c r="H47" s="46">
        <f t="shared" si="2"/>
        <v>99.978901785052699</v>
      </c>
      <c r="I47" s="46">
        <f t="shared" si="3"/>
        <v>99.978901785052699</v>
      </c>
      <c r="J47" s="40"/>
      <c r="K47" s="42"/>
    </row>
    <row r="48" spans="1:11" s="33" customFormat="1" ht="12.75">
      <c r="A48" s="43"/>
      <c r="B48" s="43" t="s">
        <v>303</v>
      </c>
      <c r="C48" s="83">
        <v>18022007.293749843</v>
      </c>
      <c r="D48" s="83">
        <v>18022007.293749843</v>
      </c>
      <c r="E48" s="83">
        <v>18022007.293749843</v>
      </c>
      <c r="F48" s="83">
        <v>18022007.293749843</v>
      </c>
      <c r="G48" s="48"/>
      <c r="H48" s="46">
        <f t="shared" si="2"/>
        <v>100</v>
      </c>
      <c r="I48" s="46">
        <f t="shared" si="3"/>
        <v>100</v>
      </c>
      <c r="J48" s="40"/>
      <c r="K48" s="42"/>
    </row>
    <row r="49" spans="1:11" s="33" customFormat="1" ht="12.75">
      <c r="A49" s="43"/>
      <c r="B49" s="43" t="s">
        <v>302</v>
      </c>
      <c r="C49" s="83">
        <v>8958688</v>
      </c>
      <c r="D49" s="83">
        <v>2107205</v>
      </c>
      <c r="E49" s="83">
        <v>2107205</v>
      </c>
      <c r="F49" s="83">
        <v>413160.45</v>
      </c>
      <c r="G49" s="48"/>
      <c r="H49" s="46">
        <f t="shared" si="2"/>
        <v>19.607036334860634</v>
      </c>
      <c r="I49" s="46">
        <f t="shared" si="3"/>
        <v>19.607036334860634</v>
      </c>
      <c r="J49" s="40"/>
      <c r="K49" s="42"/>
    </row>
    <row r="50" spans="1:11" s="33" customFormat="1" ht="12.75">
      <c r="A50" s="43"/>
      <c r="B50" s="43" t="s">
        <v>35</v>
      </c>
      <c r="C50" s="83">
        <v>0</v>
      </c>
      <c r="D50" s="83">
        <v>436274852.81</v>
      </c>
      <c r="E50" s="83">
        <v>436274852.81</v>
      </c>
      <c r="F50" s="83">
        <v>415272891.60000002</v>
      </c>
      <c r="G50" s="48"/>
      <c r="H50" s="46">
        <f t="shared" si="2"/>
        <v>95.186071102946087</v>
      </c>
      <c r="I50" s="46">
        <f t="shared" si="3"/>
        <v>95.186071102946087</v>
      </c>
      <c r="J50" s="40"/>
      <c r="K50" s="42"/>
    </row>
    <row r="51" spans="1:11" s="33" customFormat="1" ht="12.75">
      <c r="A51" s="43"/>
      <c r="B51" s="43" t="s">
        <v>36</v>
      </c>
      <c r="C51" s="83">
        <v>1964885901.1253536</v>
      </c>
      <c r="D51" s="83">
        <v>713401105.86296332</v>
      </c>
      <c r="E51" s="83">
        <v>713401105.86296332</v>
      </c>
      <c r="F51" s="83">
        <v>703019316.49496698</v>
      </c>
      <c r="G51" s="48"/>
      <c r="H51" s="46">
        <f t="shared" si="2"/>
        <v>98.54474722807754</v>
      </c>
      <c r="I51" s="46">
        <f t="shared" si="3"/>
        <v>98.54474722807754</v>
      </c>
      <c r="J51" s="40"/>
      <c r="K51" s="42"/>
    </row>
    <row r="52" spans="1:11" s="33" customFormat="1" ht="12.75">
      <c r="A52" s="43"/>
      <c r="B52" s="43" t="s">
        <v>37</v>
      </c>
      <c r="C52" s="83">
        <v>207865954</v>
      </c>
      <c r="D52" s="83">
        <v>204404077.35000002</v>
      </c>
      <c r="E52" s="83">
        <v>204404077.35000002</v>
      </c>
      <c r="F52" s="83">
        <v>204404077.34000003</v>
      </c>
      <c r="G52" s="48"/>
      <c r="H52" s="46">
        <f t="shared" si="2"/>
        <v>99.999999995107743</v>
      </c>
      <c r="I52" s="46">
        <f t="shared" si="3"/>
        <v>99.999999995107743</v>
      </c>
      <c r="J52" s="40"/>
      <c r="K52" s="42"/>
    </row>
    <row r="53" spans="1:11" s="33" customFormat="1" ht="12.75">
      <c r="A53" s="43"/>
      <c r="B53" s="43" t="s">
        <v>301</v>
      </c>
      <c r="C53" s="83">
        <v>7946620.4735466754</v>
      </c>
      <c r="D53" s="83">
        <v>7212002.5244177449</v>
      </c>
      <c r="E53" s="83">
        <v>7212002.5244177449</v>
      </c>
      <c r="F53" s="83">
        <v>7211974.3108609281</v>
      </c>
      <c r="G53" s="48"/>
      <c r="H53" s="46">
        <f t="shared" si="2"/>
        <v>99.999608797186056</v>
      </c>
      <c r="I53" s="46">
        <f t="shared" si="3"/>
        <v>99.999608797186056</v>
      </c>
      <c r="J53" s="40"/>
      <c r="K53" s="42"/>
    </row>
    <row r="54" spans="1:11" s="33" customFormat="1" ht="12.75">
      <c r="A54" s="43"/>
      <c r="B54" s="43" t="s">
        <v>38</v>
      </c>
      <c r="C54" s="83">
        <v>30206869.65585715</v>
      </c>
      <c r="D54" s="83">
        <v>28385319.476043016</v>
      </c>
      <c r="E54" s="83">
        <v>28385319.476043016</v>
      </c>
      <c r="F54" s="83">
        <v>28368692.457995236</v>
      </c>
      <c r="G54" s="48"/>
      <c r="H54" s="46">
        <f t="shared" si="2"/>
        <v>99.941423882645353</v>
      </c>
      <c r="I54" s="46">
        <f t="shared" si="3"/>
        <v>99.941423882645353</v>
      </c>
      <c r="J54" s="40"/>
      <c r="K54" s="42"/>
    </row>
    <row r="55" spans="1:11" s="33" customFormat="1" ht="12.75">
      <c r="A55" s="43"/>
      <c r="B55" s="43" t="s">
        <v>300</v>
      </c>
      <c r="C55" s="83">
        <v>0</v>
      </c>
      <c r="D55" s="83">
        <v>661134085.5</v>
      </c>
      <c r="E55" s="83">
        <v>545381486</v>
      </c>
      <c r="F55" s="83">
        <v>511190939.5</v>
      </c>
      <c r="G55" s="48"/>
      <c r="H55" s="46">
        <f t="shared" si="2"/>
        <v>77.320312280284028</v>
      </c>
      <c r="I55" s="46">
        <f t="shared" si="3"/>
        <v>93.730893442906492</v>
      </c>
      <c r="J55" s="40"/>
      <c r="K55" s="42"/>
    </row>
    <row r="56" spans="1:11" s="33" customFormat="1" ht="12.75">
      <c r="A56" s="43"/>
      <c r="B56" s="43" t="s">
        <v>299</v>
      </c>
      <c r="C56" s="83">
        <v>231309473</v>
      </c>
      <c r="D56" s="83">
        <v>219827179.30999997</v>
      </c>
      <c r="E56" s="83">
        <v>219827179.30999997</v>
      </c>
      <c r="F56" s="83">
        <v>160854848.39999995</v>
      </c>
      <c r="G56" s="48"/>
      <c r="H56" s="46">
        <f t="shared" si="2"/>
        <v>73.173321381321401</v>
      </c>
      <c r="I56" s="46">
        <f t="shared" si="3"/>
        <v>73.173321381321401</v>
      </c>
      <c r="J56" s="40"/>
      <c r="K56" s="42"/>
    </row>
    <row r="57" spans="1:11" s="33" customFormat="1" ht="25.5">
      <c r="A57" s="43"/>
      <c r="B57" s="56" t="s">
        <v>298</v>
      </c>
      <c r="C57" s="83">
        <v>1728000000</v>
      </c>
      <c r="D57" s="83">
        <v>2508935920.04</v>
      </c>
      <c r="E57" s="83">
        <v>2508935920.04</v>
      </c>
      <c r="F57" s="83">
        <v>2508935920.04</v>
      </c>
      <c r="G57" s="48"/>
      <c r="H57" s="46">
        <f t="shared" si="2"/>
        <v>100</v>
      </c>
      <c r="I57" s="46">
        <f t="shared" si="3"/>
        <v>100</v>
      </c>
      <c r="J57" s="40"/>
      <c r="K57" s="42"/>
    </row>
    <row r="58" spans="1:11" s="33" customFormat="1" ht="12.75">
      <c r="A58" s="43"/>
      <c r="B58" s="43" t="s">
        <v>297</v>
      </c>
      <c r="C58" s="83">
        <v>432000000</v>
      </c>
      <c r="D58" s="83">
        <v>621196061.85300016</v>
      </c>
      <c r="E58" s="83">
        <v>621196061.85300016</v>
      </c>
      <c r="F58" s="83">
        <v>621191430.41900015</v>
      </c>
      <c r="G58" s="48"/>
      <c r="H58" s="46">
        <f t="shared" si="2"/>
        <v>99.999254432813657</v>
      </c>
      <c r="I58" s="46">
        <f t="shared" si="3"/>
        <v>99.999254432813657</v>
      </c>
      <c r="J58" s="40"/>
      <c r="K58" s="42"/>
    </row>
    <row r="59" spans="1:11" s="33" customFormat="1" ht="12.75">
      <c r="A59" s="36" t="s">
        <v>40</v>
      </c>
      <c r="B59" s="43"/>
      <c r="C59" s="47">
        <f>SUM(C60:C71)</f>
        <v>4678420281.4647932</v>
      </c>
      <c r="D59" s="47">
        <f>SUM(D60:D71)</f>
        <v>3818757993.7022157</v>
      </c>
      <c r="E59" s="47">
        <f>SUM(E60:E71)</f>
        <v>3818757993.7022157</v>
      </c>
      <c r="F59" s="47">
        <f>SUM(F60:F71)</f>
        <v>3717032855.9565549</v>
      </c>
      <c r="G59" s="48"/>
      <c r="H59" s="39">
        <f t="shared" si="2"/>
        <v>97.336172181808251</v>
      </c>
      <c r="I59" s="39">
        <f t="shared" si="3"/>
        <v>97.336172181808251</v>
      </c>
      <c r="J59" s="40"/>
      <c r="K59" s="42"/>
    </row>
    <row r="60" spans="1:11" s="33" customFormat="1" ht="12.75">
      <c r="A60" s="43"/>
      <c r="B60" s="50" t="s">
        <v>296</v>
      </c>
      <c r="C60" s="83">
        <v>17026990.269999996</v>
      </c>
      <c r="D60" s="83">
        <v>13040448.559399998</v>
      </c>
      <c r="E60" s="83">
        <v>13040448.559399998</v>
      </c>
      <c r="F60" s="83">
        <v>12484642.599399999</v>
      </c>
      <c r="G60" s="48"/>
      <c r="H60" s="46">
        <f t="shared" si="2"/>
        <v>95.737830969017125</v>
      </c>
      <c r="I60" s="46">
        <f t="shared" si="3"/>
        <v>95.737830969017125</v>
      </c>
      <c r="J60" s="40"/>
      <c r="K60" s="42"/>
    </row>
    <row r="61" spans="1:11" s="33" customFormat="1" ht="12.75">
      <c r="A61" s="43"/>
      <c r="B61" s="43" t="s">
        <v>295</v>
      </c>
      <c r="C61" s="83">
        <v>125031845.48077823</v>
      </c>
      <c r="D61" s="83">
        <v>124211199.00978883</v>
      </c>
      <c r="E61" s="83">
        <v>124211199.00978883</v>
      </c>
      <c r="F61" s="83">
        <v>124175975.24594097</v>
      </c>
      <c r="G61" s="48"/>
      <c r="H61" s="46">
        <f t="shared" si="2"/>
        <v>99.97164203861756</v>
      </c>
      <c r="I61" s="46">
        <f t="shared" si="3"/>
        <v>99.97164203861756</v>
      </c>
      <c r="J61" s="40"/>
      <c r="K61" s="42"/>
    </row>
    <row r="62" spans="1:11" s="33" customFormat="1" ht="12.75">
      <c r="A62" s="43"/>
      <c r="B62" s="43" t="s">
        <v>246</v>
      </c>
      <c r="C62" s="83">
        <v>1160804009.9662268</v>
      </c>
      <c r="D62" s="83">
        <v>1265374302.0425954</v>
      </c>
      <c r="E62" s="83">
        <v>1265374302.0425954</v>
      </c>
      <c r="F62" s="83">
        <v>1222620865.2284377</v>
      </c>
      <c r="G62" s="48"/>
      <c r="H62" s="46">
        <f t="shared" si="2"/>
        <v>96.621281406999955</v>
      </c>
      <c r="I62" s="46">
        <f t="shared" si="3"/>
        <v>96.621281406999955</v>
      </c>
      <c r="J62" s="40"/>
      <c r="K62" s="42"/>
    </row>
    <row r="63" spans="1:11" s="33" customFormat="1" ht="12.75">
      <c r="A63" s="43"/>
      <c r="B63" s="43" t="s">
        <v>294</v>
      </c>
      <c r="C63" s="83">
        <v>50301827.610421173</v>
      </c>
      <c r="D63" s="83">
        <v>50301827.610421188</v>
      </c>
      <c r="E63" s="83">
        <v>50301827.610421188</v>
      </c>
      <c r="F63" s="83">
        <v>50301827.610421188</v>
      </c>
      <c r="G63" s="48"/>
      <c r="H63" s="46">
        <f t="shared" si="2"/>
        <v>100</v>
      </c>
      <c r="I63" s="46">
        <f t="shared" si="3"/>
        <v>100</v>
      </c>
      <c r="J63" s="40"/>
      <c r="K63" s="42"/>
    </row>
    <row r="64" spans="1:11" s="33" customFormat="1" ht="12.75">
      <c r="A64" s="43"/>
      <c r="B64" s="43" t="s">
        <v>293</v>
      </c>
      <c r="C64" s="83">
        <v>447874110.96703941</v>
      </c>
      <c r="D64" s="83">
        <v>512350124.90456235</v>
      </c>
      <c r="E64" s="83">
        <v>512350124.90456235</v>
      </c>
      <c r="F64" s="83">
        <v>512350108.89908063</v>
      </c>
      <c r="G64" s="48"/>
      <c r="H64" s="46">
        <f t="shared" si="2"/>
        <v>99.999996876065609</v>
      </c>
      <c r="I64" s="46">
        <f t="shared" si="3"/>
        <v>99.999996876065609</v>
      </c>
      <c r="J64" s="40"/>
      <c r="K64" s="42"/>
    </row>
    <row r="65" spans="1:11" s="33" customFormat="1" ht="12.75">
      <c r="A65" s="43"/>
      <c r="B65" s="43" t="s">
        <v>243</v>
      </c>
      <c r="C65" s="83">
        <v>1826727.75</v>
      </c>
      <c r="D65" s="83">
        <v>1773395.1375000002</v>
      </c>
      <c r="E65" s="83">
        <v>1773395.1375000002</v>
      </c>
      <c r="F65" s="83">
        <v>1773395.1375000002</v>
      </c>
      <c r="G65" s="48"/>
      <c r="H65" s="46">
        <f t="shared" si="2"/>
        <v>100</v>
      </c>
      <c r="I65" s="46">
        <f t="shared" si="3"/>
        <v>100</v>
      </c>
      <c r="J65" s="40"/>
      <c r="K65" s="42"/>
    </row>
    <row r="66" spans="1:11" s="33" customFormat="1" ht="12.75">
      <c r="A66" s="43"/>
      <c r="B66" s="43" t="s">
        <v>74</v>
      </c>
      <c r="C66" s="83">
        <v>374889</v>
      </c>
      <c r="D66" s="83">
        <v>351156.42</v>
      </c>
      <c r="E66" s="83">
        <v>351156.42</v>
      </c>
      <c r="F66" s="83">
        <v>351156.42</v>
      </c>
      <c r="G66" s="48"/>
      <c r="H66" s="46">
        <f t="shared" si="2"/>
        <v>100</v>
      </c>
      <c r="I66" s="46">
        <f t="shared" si="3"/>
        <v>100</v>
      </c>
      <c r="J66" s="40"/>
      <c r="K66" s="42"/>
    </row>
    <row r="67" spans="1:11" s="33" customFormat="1" ht="12.75">
      <c r="A67" s="43"/>
      <c r="B67" s="50" t="s">
        <v>41</v>
      </c>
      <c r="C67" s="83">
        <v>1802689</v>
      </c>
      <c r="D67" s="83">
        <v>1735213.1300000001</v>
      </c>
      <c r="E67" s="83">
        <v>1735213.1300000001</v>
      </c>
      <c r="F67" s="83">
        <v>1735213.1300000001</v>
      </c>
      <c r="G67" s="92">
        <v>0</v>
      </c>
      <c r="H67" s="46">
        <f t="shared" si="2"/>
        <v>100</v>
      </c>
      <c r="I67" s="46">
        <f t="shared" si="3"/>
        <v>100</v>
      </c>
      <c r="J67" s="40"/>
      <c r="K67" s="42"/>
    </row>
    <row r="68" spans="1:11" s="33" customFormat="1" ht="12.75">
      <c r="A68" s="43"/>
      <c r="B68" s="50" t="s">
        <v>292</v>
      </c>
      <c r="C68" s="83">
        <v>405154506.60000002</v>
      </c>
      <c r="D68" s="83">
        <v>167499498.97719997</v>
      </c>
      <c r="E68" s="83">
        <v>167499498.97719997</v>
      </c>
      <c r="F68" s="83">
        <v>163013995.97319996</v>
      </c>
      <c r="G68" s="92">
        <v>9912</v>
      </c>
      <c r="H68" s="46">
        <f t="shared" si="2"/>
        <v>97.322079748662077</v>
      </c>
      <c r="I68" s="46">
        <f t="shared" si="3"/>
        <v>97.322079748662077</v>
      </c>
      <c r="J68" s="40"/>
      <c r="K68" s="42"/>
    </row>
    <row r="69" spans="1:11" s="33" customFormat="1" ht="12.75">
      <c r="A69" s="43"/>
      <c r="B69" s="43" t="s">
        <v>42</v>
      </c>
      <c r="C69" s="83">
        <v>4344015.5</v>
      </c>
      <c r="D69" s="83">
        <v>1480713.0275000001</v>
      </c>
      <c r="E69" s="83">
        <v>1480713.0275000001</v>
      </c>
      <c r="F69" s="83">
        <v>0</v>
      </c>
      <c r="G69" s="92">
        <v>0</v>
      </c>
      <c r="H69" s="46">
        <f t="shared" si="2"/>
        <v>0</v>
      </c>
      <c r="I69" s="46">
        <f t="shared" si="3"/>
        <v>0</v>
      </c>
      <c r="J69" s="40"/>
      <c r="K69" s="42"/>
    </row>
    <row r="70" spans="1:11" s="33" customFormat="1" ht="12.75">
      <c r="A70" s="43"/>
      <c r="B70" s="43" t="s">
        <v>43</v>
      </c>
      <c r="C70" s="83">
        <v>2315415461.3203278</v>
      </c>
      <c r="D70" s="83">
        <v>1615961905.453248</v>
      </c>
      <c r="E70" s="83">
        <v>1615961905.453248</v>
      </c>
      <c r="F70" s="83">
        <v>1563849595.8225739</v>
      </c>
      <c r="G70" s="92">
        <v>23639234.582980495</v>
      </c>
      <c r="H70" s="46">
        <f t="shared" si="2"/>
        <v>96.775152343949742</v>
      </c>
      <c r="I70" s="46">
        <f t="shared" si="3"/>
        <v>96.775152343949742</v>
      </c>
      <c r="J70" s="40"/>
      <c r="K70" s="42"/>
    </row>
    <row r="71" spans="1:11" s="33" customFormat="1" ht="25.5">
      <c r="A71" s="43"/>
      <c r="B71" s="50" t="s">
        <v>85</v>
      </c>
      <c r="C71" s="83">
        <v>148463208</v>
      </c>
      <c r="D71" s="83">
        <v>64678209.429999992</v>
      </c>
      <c r="E71" s="83">
        <v>64678209.429999992</v>
      </c>
      <c r="F71" s="83">
        <v>64376079.890000001</v>
      </c>
      <c r="G71" s="92">
        <v>0</v>
      </c>
      <c r="H71" s="46">
        <f t="shared" si="2"/>
        <v>99.53287275163828</v>
      </c>
      <c r="I71" s="46">
        <f t="shared" si="3"/>
        <v>99.53287275163828</v>
      </c>
      <c r="J71" s="40"/>
      <c r="K71" s="42"/>
    </row>
    <row r="72" spans="1:11" s="33" customFormat="1" ht="12.75">
      <c r="A72" s="36" t="s">
        <v>291</v>
      </c>
      <c r="B72" s="43"/>
      <c r="C72" s="84">
        <f>SUM(C73:C73)</f>
        <v>6860000</v>
      </c>
      <c r="D72" s="84">
        <f>SUM(D73:D73)</f>
        <v>6857689.8399999999</v>
      </c>
      <c r="E72" s="84">
        <f>SUM(E73:E73)</f>
        <v>6857689.8399999999</v>
      </c>
      <c r="F72" s="84">
        <f>SUM(F73:F73)</f>
        <v>6855569.8399999999</v>
      </c>
      <c r="G72" s="48"/>
      <c r="H72" s="39">
        <f t="shared" si="2"/>
        <v>99.969085799307607</v>
      </c>
      <c r="I72" s="39">
        <f t="shared" si="3"/>
        <v>99.969085799307607</v>
      </c>
      <c r="J72" s="40"/>
      <c r="K72" s="42"/>
    </row>
    <row r="73" spans="1:11" s="33" customFormat="1" ht="12.75">
      <c r="A73" s="43"/>
      <c r="B73" s="43" t="s">
        <v>290</v>
      </c>
      <c r="C73" s="83">
        <v>6860000</v>
      </c>
      <c r="D73" s="83">
        <v>6857689.8399999999</v>
      </c>
      <c r="E73" s="83">
        <v>6857689.8399999999</v>
      </c>
      <c r="F73" s="83">
        <v>6855569.8399999999</v>
      </c>
      <c r="G73" s="92">
        <v>0</v>
      </c>
      <c r="H73" s="46">
        <f t="shared" si="2"/>
        <v>99.969085799307607</v>
      </c>
      <c r="I73" s="46">
        <f t="shared" si="3"/>
        <v>99.969085799307607</v>
      </c>
      <c r="J73" s="40"/>
      <c r="K73" s="42"/>
    </row>
    <row r="74" spans="1:11" s="33" customFormat="1" ht="12.75">
      <c r="A74" s="36" t="s">
        <v>289</v>
      </c>
      <c r="B74" s="43"/>
      <c r="C74" s="47">
        <f>SUM(C75:C77)</f>
        <v>356254870.97000003</v>
      </c>
      <c r="D74" s="47">
        <f>SUM(D75:D77)</f>
        <v>368148324.56999999</v>
      </c>
      <c r="E74" s="47">
        <f>SUM(E75:E77)</f>
        <v>368148324.56999999</v>
      </c>
      <c r="F74" s="47">
        <f>SUM(F75:F77)</f>
        <v>364317859.75999999</v>
      </c>
      <c r="G74" s="48"/>
      <c r="H74" s="39">
        <f t="shared" si="2"/>
        <v>98.959532190055739</v>
      </c>
      <c r="I74" s="39">
        <f t="shared" si="3"/>
        <v>98.959532190055739</v>
      </c>
      <c r="J74" s="40"/>
      <c r="K74" s="42"/>
    </row>
    <row r="75" spans="1:11" s="33" customFormat="1" ht="12.75">
      <c r="A75" s="43"/>
      <c r="B75" s="43" t="s">
        <v>288</v>
      </c>
      <c r="C75" s="83">
        <v>26499999.970000003</v>
      </c>
      <c r="D75" s="83">
        <v>25079522.5</v>
      </c>
      <c r="E75" s="83">
        <v>25079522.5</v>
      </c>
      <c r="F75" s="83">
        <v>24960780.780000001</v>
      </c>
      <c r="G75" s="92">
        <v>44578.090000000004</v>
      </c>
      <c r="H75" s="46">
        <f t="shared" ref="H75:H138" si="4">IFERROR(+F75/D75*100,"n.a")</f>
        <v>99.526539151612639</v>
      </c>
      <c r="I75" s="46">
        <f t="shared" ref="I75:I138" si="5">IFERROR(+F75/E75*100,"n.a.")</f>
        <v>99.526539151612639</v>
      </c>
      <c r="J75" s="40"/>
      <c r="K75" s="42"/>
    </row>
    <row r="76" spans="1:11" s="33" customFormat="1" ht="12.75">
      <c r="A76" s="43"/>
      <c r="B76" s="43" t="s">
        <v>287</v>
      </c>
      <c r="C76" s="83">
        <v>23608059.000000007</v>
      </c>
      <c r="D76" s="83">
        <v>39374801.349999964</v>
      </c>
      <c r="E76" s="83">
        <v>39374801.349999964</v>
      </c>
      <c r="F76" s="83">
        <v>35688578.259999968</v>
      </c>
      <c r="G76" s="92">
        <v>700239.2300000001</v>
      </c>
      <c r="H76" s="46">
        <f t="shared" si="4"/>
        <v>90.638116349506362</v>
      </c>
      <c r="I76" s="46">
        <f t="shared" si="5"/>
        <v>90.638116349506362</v>
      </c>
      <c r="J76" s="40"/>
      <c r="K76" s="42"/>
    </row>
    <row r="77" spans="1:11" s="33" customFormat="1" ht="12.75">
      <c r="A77" s="43"/>
      <c r="B77" s="50" t="s">
        <v>286</v>
      </c>
      <c r="C77" s="83">
        <v>306146812</v>
      </c>
      <c r="D77" s="83">
        <v>303694000.72000003</v>
      </c>
      <c r="E77" s="83">
        <v>303694000.72000003</v>
      </c>
      <c r="F77" s="83">
        <v>303668500.72000003</v>
      </c>
      <c r="G77" s="92">
        <v>0</v>
      </c>
      <c r="H77" s="46">
        <f t="shared" si="4"/>
        <v>99.991603390274577</v>
      </c>
      <c r="I77" s="46">
        <f t="shared" si="5"/>
        <v>99.991603390274577</v>
      </c>
      <c r="J77" s="40"/>
      <c r="K77" s="42"/>
    </row>
    <row r="78" spans="1:11" s="33" customFormat="1" ht="12.75">
      <c r="A78" s="36" t="s">
        <v>46</v>
      </c>
      <c r="B78" s="43"/>
      <c r="C78" s="84">
        <f>SUM(C79:C80)</f>
        <v>919674981.1400001</v>
      </c>
      <c r="D78" s="84">
        <f>SUM(D79:D80)</f>
        <v>57035649.560271651</v>
      </c>
      <c r="E78" s="84">
        <f>SUM(E79:E80)</f>
        <v>57035649.560271651</v>
      </c>
      <c r="F78" s="84">
        <f>SUM(F79:F80)</f>
        <v>54708143.353389561</v>
      </c>
      <c r="G78" s="48"/>
      <c r="H78" s="39">
        <f t="shared" si="4"/>
        <v>95.919208030720284</v>
      </c>
      <c r="I78" s="39">
        <f t="shared" si="5"/>
        <v>95.919208030720284</v>
      </c>
      <c r="J78" s="40"/>
      <c r="K78" s="42"/>
    </row>
    <row r="79" spans="1:11" s="33" customFormat="1" ht="12.75">
      <c r="A79" s="43"/>
      <c r="B79" s="43" t="s">
        <v>243</v>
      </c>
      <c r="C79" s="83">
        <v>2819561</v>
      </c>
      <c r="D79" s="83">
        <v>0</v>
      </c>
      <c r="E79" s="83">
        <v>0</v>
      </c>
      <c r="F79" s="83">
        <v>0</v>
      </c>
      <c r="G79" s="92">
        <v>0</v>
      </c>
      <c r="H79" s="46" t="str">
        <f t="shared" si="4"/>
        <v>n.a</v>
      </c>
      <c r="I79" s="46" t="str">
        <f t="shared" si="5"/>
        <v>n.a.</v>
      </c>
      <c r="J79" s="40"/>
      <c r="K79" s="42"/>
    </row>
    <row r="80" spans="1:11" s="33" customFormat="1" ht="12.75">
      <c r="A80" s="43"/>
      <c r="B80" s="43" t="s">
        <v>47</v>
      </c>
      <c r="C80" s="83">
        <v>916855420.1400001</v>
      </c>
      <c r="D80" s="83">
        <v>57035649.560271651</v>
      </c>
      <c r="E80" s="83">
        <v>57035649.560271651</v>
      </c>
      <c r="F80" s="83">
        <v>54708143.353389561</v>
      </c>
      <c r="G80" s="92">
        <v>0</v>
      </c>
      <c r="H80" s="46">
        <f t="shared" si="4"/>
        <v>95.919208030720284</v>
      </c>
      <c r="I80" s="46">
        <f t="shared" si="5"/>
        <v>95.919208030720284</v>
      </c>
      <c r="J80" s="40"/>
      <c r="K80" s="42"/>
    </row>
    <row r="81" spans="1:11" s="33" customFormat="1" ht="12.75">
      <c r="A81" s="36" t="s">
        <v>48</v>
      </c>
      <c r="B81" s="36"/>
      <c r="C81" s="47">
        <f>SUM(C82:C84)</f>
        <v>102792172.41</v>
      </c>
      <c r="D81" s="47">
        <f>SUM(D82:D84)</f>
        <v>142891607.699</v>
      </c>
      <c r="E81" s="47">
        <f>SUM(E82:E84)</f>
        <v>142891607.699</v>
      </c>
      <c r="F81" s="47">
        <f>SUM(F82:F84)</f>
        <v>142771775.34030002</v>
      </c>
      <c r="G81" s="48"/>
      <c r="H81" s="39">
        <f t="shared" si="4"/>
        <v>99.916137581045064</v>
      </c>
      <c r="I81" s="39">
        <f t="shared" si="5"/>
        <v>99.916137581045064</v>
      </c>
      <c r="J81" s="40"/>
      <c r="K81" s="42"/>
    </row>
    <row r="82" spans="1:11" s="33" customFormat="1" ht="12.75">
      <c r="A82" s="43"/>
      <c r="B82" s="43" t="s">
        <v>51</v>
      </c>
      <c r="C82" s="83">
        <v>449219.92000000004</v>
      </c>
      <c r="D82" s="83">
        <v>51503.720999999998</v>
      </c>
      <c r="E82" s="83">
        <v>51503.720999999998</v>
      </c>
      <c r="F82" s="83">
        <v>18862.623800000001</v>
      </c>
      <c r="G82" s="92">
        <v>0</v>
      </c>
      <c r="H82" s="46">
        <f t="shared" si="4"/>
        <v>36.623807821574687</v>
      </c>
      <c r="I82" s="46">
        <f t="shared" si="5"/>
        <v>36.623807821574687</v>
      </c>
      <c r="J82" s="40"/>
      <c r="K82" s="42"/>
    </row>
    <row r="83" spans="1:11" s="33" customFormat="1" ht="12.75">
      <c r="A83" s="43"/>
      <c r="B83" s="43" t="s">
        <v>52</v>
      </c>
      <c r="C83" s="83">
        <v>61633951.18</v>
      </c>
      <c r="D83" s="83">
        <v>74716012.859999999</v>
      </c>
      <c r="E83" s="83">
        <v>74716012.859999999</v>
      </c>
      <c r="F83" s="83">
        <v>74716012.859999999</v>
      </c>
      <c r="G83" s="48"/>
      <c r="H83" s="46">
        <f t="shared" si="4"/>
        <v>100</v>
      </c>
      <c r="I83" s="46">
        <f t="shared" si="5"/>
        <v>100</v>
      </c>
      <c r="J83" s="40"/>
      <c r="K83" s="42"/>
    </row>
    <row r="84" spans="1:11" s="33" customFormat="1" ht="12.75">
      <c r="A84" s="43"/>
      <c r="B84" s="43" t="s">
        <v>55</v>
      </c>
      <c r="C84" s="83">
        <v>40709001.310000002</v>
      </c>
      <c r="D84" s="83">
        <v>68124091.118000016</v>
      </c>
      <c r="E84" s="83">
        <v>68124091.118000016</v>
      </c>
      <c r="F84" s="83">
        <v>68036899.856500015</v>
      </c>
      <c r="G84" s="48"/>
      <c r="H84" s="46">
        <f t="shared" si="4"/>
        <v>99.872011119606753</v>
      </c>
      <c r="I84" s="46">
        <f t="shared" si="5"/>
        <v>99.872011119606753</v>
      </c>
      <c r="J84" s="40"/>
      <c r="K84" s="42"/>
    </row>
    <row r="85" spans="1:11" s="33" customFormat="1" ht="12.75">
      <c r="A85" s="36" t="s">
        <v>285</v>
      </c>
      <c r="B85" s="43"/>
      <c r="C85" s="47">
        <f>SUM(C86:C91)</f>
        <v>130862840.51000001</v>
      </c>
      <c r="D85" s="47">
        <f>SUM(D86:D91)</f>
        <v>109246248.44000001</v>
      </c>
      <c r="E85" s="47">
        <f>SUM(E86:E91)</f>
        <v>109246248.44000001</v>
      </c>
      <c r="F85" s="47">
        <f>SUM(F86:F91)</f>
        <v>106365618.40000001</v>
      </c>
      <c r="G85" s="48"/>
      <c r="H85" s="46">
        <f t="shared" si="4"/>
        <v>97.363177151495421</v>
      </c>
      <c r="I85" s="39">
        <f t="shared" si="5"/>
        <v>97.363177151495421</v>
      </c>
      <c r="J85" s="40"/>
      <c r="K85" s="42"/>
    </row>
    <row r="86" spans="1:11" s="33" customFormat="1" ht="12.75">
      <c r="A86" s="43"/>
      <c r="B86" s="43" t="s">
        <v>284</v>
      </c>
      <c r="C86" s="83">
        <v>71502624</v>
      </c>
      <c r="D86" s="83">
        <v>53695510.440000013</v>
      </c>
      <c r="E86" s="83">
        <v>53695510.440000013</v>
      </c>
      <c r="F86" s="83">
        <v>53310348.700000003</v>
      </c>
      <c r="G86" s="48"/>
      <c r="H86" s="46">
        <f t="shared" si="4"/>
        <v>99.282692841833793</v>
      </c>
      <c r="I86" s="46">
        <f t="shared" si="5"/>
        <v>99.282692841833793</v>
      </c>
      <c r="J86" s="40"/>
      <c r="K86" s="42"/>
    </row>
    <row r="87" spans="1:11" s="33" customFormat="1" ht="12.75">
      <c r="A87" s="43"/>
      <c r="B87" s="43" t="s">
        <v>283</v>
      </c>
      <c r="C87" s="83">
        <v>46505486.510000005</v>
      </c>
      <c r="D87" s="83">
        <v>46232795.329999998</v>
      </c>
      <c r="E87" s="83">
        <v>46232795.329999998</v>
      </c>
      <c r="F87" s="83">
        <v>45923340.679999992</v>
      </c>
      <c r="G87" s="48"/>
      <c r="H87" s="46">
        <f t="shared" si="4"/>
        <v>99.330659875114222</v>
      </c>
      <c r="I87" s="46">
        <f t="shared" si="5"/>
        <v>99.330659875114222</v>
      </c>
      <c r="J87" s="40"/>
      <c r="K87" s="42"/>
    </row>
    <row r="88" spans="1:11" s="33" customFormat="1" ht="25.5">
      <c r="A88" s="43"/>
      <c r="B88" s="56" t="s">
        <v>282</v>
      </c>
      <c r="C88" s="83">
        <v>4107681</v>
      </c>
      <c r="D88" s="83">
        <v>2396057.9500000002</v>
      </c>
      <c r="E88" s="83">
        <v>2396057.9500000002</v>
      </c>
      <c r="F88" s="83">
        <v>1549298.51</v>
      </c>
      <c r="G88" s="48"/>
      <c r="H88" s="46">
        <f t="shared" si="4"/>
        <v>64.660310490403617</v>
      </c>
      <c r="I88" s="46">
        <f t="shared" si="5"/>
        <v>64.660310490403617</v>
      </c>
      <c r="J88" s="40"/>
      <c r="K88" s="42"/>
    </row>
    <row r="89" spans="1:11" s="33" customFormat="1" ht="12.75">
      <c r="A89" s="43"/>
      <c r="B89" s="43" t="s">
        <v>281</v>
      </c>
      <c r="C89" s="83">
        <v>4971806</v>
      </c>
      <c r="D89" s="83">
        <v>2433266.2000000002</v>
      </c>
      <c r="E89" s="83">
        <v>2433266.2000000002</v>
      </c>
      <c r="F89" s="83">
        <v>1327266.2</v>
      </c>
      <c r="G89" s="48"/>
      <c r="H89" s="46">
        <f t="shared" si="4"/>
        <v>54.546691192274807</v>
      </c>
      <c r="I89" s="46">
        <f t="shared" si="5"/>
        <v>54.546691192274807</v>
      </c>
      <c r="J89" s="40"/>
      <c r="K89" s="42"/>
    </row>
    <row r="90" spans="1:11" s="33" customFormat="1" ht="12.75">
      <c r="A90" s="43"/>
      <c r="B90" s="43" t="s">
        <v>280</v>
      </c>
      <c r="C90" s="83">
        <v>1132390</v>
      </c>
      <c r="D90" s="83">
        <v>1209363</v>
      </c>
      <c r="E90" s="83">
        <v>1209363</v>
      </c>
      <c r="F90" s="83">
        <v>1209363</v>
      </c>
      <c r="G90" s="48"/>
      <c r="H90" s="46">
        <f t="shared" si="4"/>
        <v>100</v>
      </c>
      <c r="I90" s="46">
        <f t="shared" si="5"/>
        <v>100</v>
      </c>
      <c r="J90" s="40"/>
      <c r="K90" s="42"/>
    </row>
    <row r="91" spans="1:11" s="33" customFormat="1" ht="12.75">
      <c r="A91" s="43"/>
      <c r="B91" s="43" t="s">
        <v>243</v>
      </c>
      <c r="C91" s="83">
        <v>2642853</v>
      </c>
      <c r="D91" s="83">
        <v>3279255.52</v>
      </c>
      <c r="E91" s="83">
        <v>3279255.52</v>
      </c>
      <c r="F91" s="83">
        <v>3046001.31</v>
      </c>
      <c r="G91" s="48"/>
      <c r="H91" s="46">
        <f t="shared" si="4"/>
        <v>92.886976675730352</v>
      </c>
      <c r="I91" s="46">
        <f t="shared" si="5"/>
        <v>92.886976675730352</v>
      </c>
      <c r="J91" s="40"/>
      <c r="K91" s="42"/>
    </row>
    <row r="92" spans="1:11" s="33" customFormat="1" ht="12.75">
      <c r="A92" s="36" t="s">
        <v>279</v>
      </c>
      <c r="B92" s="43"/>
      <c r="C92" s="91">
        <f>SUM(C93:C96)</f>
        <v>6343011.1100000003</v>
      </c>
      <c r="D92" s="91">
        <f>SUM(D93:D96)</f>
        <v>7516806.4480000027</v>
      </c>
      <c r="E92" s="91">
        <f>SUM(E93:E96)</f>
        <v>7516806.4480000027</v>
      </c>
      <c r="F92" s="91">
        <f>SUM(F93:F96)</f>
        <v>7325830.1945000011</v>
      </c>
      <c r="G92" s="48"/>
      <c r="H92" s="39">
        <f t="shared" si="4"/>
        <v>97.459343208832863</v>
      </c>
      <c r="I92" s="39">
        <f t="shared" si="5"/>
        <v>97.459343208832863</v>
      </c>
      <c r="J92" s="40"/>
      <c r="K92" s="42"/>
    </row>
    <row r="93" spans="1:11" s="33" customFormat="1" ht="12.75">
      <c r="A93" s="43"/>
      <c r="B93" s="43" t="s">
        <v>278</v>
      </c>
      <c r="C93" s="83">
        <v>99760</v>
      </c>
      <c r="D93" s="83">
        <v>99760</v>
      </c>
      <c r="E93" s="83">
        <v>99760</v>
      </c>
      <c r="F93" s="83">
        <v>99760</v>
      </c>
      <c r="G93" s="48"/>
      <c r="H93" s="46">
        <f t="shared" si="4"/>
        <v>100</v>
      </c>
      <c r="I93" s="46">
        <f t="shared" si="5"/>
        <v>100</v>
      </c>
      <c r="J93" s="40"/>
      <c r="K93" s="42"/>
    </row>
    <row r="94" spans="1:11" s="33" customFormat="1" ht="12.75">
      <c r="A94" s="43"/>
      <c r="B94" s="50" t="s">
        <v>243</v>
      </c>
      <c r="C94" s="83">
        <v>5093251.1100000003</v>
      </c>
      <c r="D94" s="83">
        <v>7302278.4480000027</v>
      </c>
      <c r="E94" s="83">
        <v>7302278.4480000027</v>
      </c>
      <c r="F94" s="83">
        <v>7143202.1945000011</v>
      </c>
      <c r="G94" s="48"/>
      <c r="H94" s="46">
        <f t="shared" si="4"/>
        <v>97.821553168195464</v>
      </c>
      <c r="I94" s="46">
        <f t="shared" si="5"/>
        <v>97.821553168195464</v>
      </c>
      <c r="J94" s="40"/>
      <c r="K94" s="42"/>
    </row>
    <row r="95" spans="1:11" s="33" customFormat="1" ht="12.75">
      <c r="A95" s="43"/>
      <c r="B95" s="50" t="s">
        <v>277</v>
      </c>
      <c r="C95" s="83">
        <v>1000000</v>
      </c>
      <c r="D95" s="83">
        <v>0</v>
      </c>
      <c r="E95" s="83">
        <v>0</v>
      </c>
      <c r="F95" s="83">
        <v>0</v>
      </c>
      <c r="G95" s="48"/>
      <c r="H95" s="46" t="str">
        <f t="shared" si="4"/>
        <v>n.a</v>
      </c>
      <c r="I95" s="46" t="str">
        <f t="shared" si="5"/>
        <v>n.a.</v>
      </c>
      <c r="J95" s="40"/>
      <c r="K95" s="42"/>
    </row>
    <row r="96" spans="1:11" s="33" customFormat="1" ht="25.5">
      <c r="A96" s="43"/>
      <c r="B96" s="56" t="s">
        <v>276</v>
      </c>
      <c r="C96" s="83">
        <v>150000</v>
      </c>
      <c r="D96" s="83">
        <v>114768</v>
      </c>
      <c r="E96" s="83">
        <v>114768</v>
      </c>
      <c r="F96" s="83">
        <v>82868</v>
      </c>
      <c r="G96" s="48"/>
      <c r="H96" s="46">
        <f t="shared" si="4"/>
        <v>72.204795761884839</v>
      </c>
      <c r="I96" s="46">
        <f t="shared" si="5"/>
        <v>72.204795761884839</v>
      </c>
      <c r="J96" s="40"/>
      <c r="K96" s="42"/>
    </row>
    <row r="97" spans="1:11" s="33" customFormat="1" ht="12.75">
      <c r="A97" s="36" t="s">
        <v>56</v>
      </c>
      <c r="B97" s="43"/>
      <c r="C97" s="84">
        <f>C98</f>
        <v>444900</v>
      </c>
      <c r="D97" s="84">
        <f>D98</f>
        <v>444900</v>
      </c>
      <c r="E97" s="84">
        <f>E98</f>
        <v>444900</v>
      </c>
      <c r="F97" s="84">
        <f>F98</f>
        <v>334630.09999999998</v>
      </c>
      <c r="G97" s="48"/>
      <c r="H97" s="39">
        <f t="shared" si="4"/>
        <v>75.214677455607998</v>
      </c>
      <c r="I97" s="39">
        <f t="shared" si="5"/>
        <v>75.214677455607998</v>
      </c>
      <c r="J97" s="40"/>
      <c r="K97" s="42"/>
    </row>
    <row r="98" spans="1:11" s="33" customFormat="1" ht="12.75">
      <c r="A98" s="43"/>
      <c r="B98" s="43" t="s">
        <v>275</v>
      </c>
      <c r="C98" s="83">
        <v>444900</v>
      </c>
      <c r="D98" s="83">
        <v>444900</v>
      </c>
      <c r="E98" s="83">
        <v>444900</v>
      </c>
      <c r="F98" s="83">
        <v>334630.09999999998</v>
      </c>
      <c r="G98" s="48"/>
      <c r="H98" s="46">
        <f t="shared" si="4"/>
        <v>75.214677455607998</v>
      </c>
      <c r="I98" s="46">
        <f t="shared" si="5"/>
        <v>75.214677455607998</v>
      </c>
      <c r="J98" s="40"/>
      <c r="K98" s="42"/>
    </row>
    <row r="99" spans="1:11" s="33" customFormat="1" ht="12.75">
      <c r="A99" s="36" t="s">
        <v>58</v>
      </c>
      <c r="B99" s="43"/>
      <c r="C99" s="47">
        <f>SUM(C100:C105)</f>
        <v>40646347964.163666</v>
      </c>
      <c r="D99" s="47">
        <f>SUM(D100:D105)</f>
        <v>45802860475.828392</v>
      </c>
      <c r="E99" s="47">
        <f>SUM(E100:E105)</f>
        <v>45802860475.828392</v>
      </c>
      <c r="F99" s="47">
        <f>SUM(F100:F105)</f>
        <v>45506905549.553505</v>
      </c>
      <c r="G99" s="48"/>
      <c r="H99" s="39">
        <f t="shared" si="4"/>
        <v>99.353850560422813</v>
      </c>
      <c r="I99" s="39">
        <f t="shared" si="5"/>
        <v>99.353850560422813</v>
      </c>
      <c r="J99" s="40"/>
      <c r="K99" s="42"/>
    </row>
    <row r="100" spans="1:11" s="33" customFormat="1" ht="12.75">
      <c r="A100" s="43"/>
      <c r="B100" s="43" t="s">
        <v>274</v>
      </c>
      <c r="C100" s="83">
        <v>28668239</v>
      </c>
      <c r="D100" s="83">
        <v>19604295.140000001</v>
      </c>
      <c r="E100" s="83">
        <v>19604295.140000001</v>
      </c>
      <c r="F100" s="83">
        <v>15510002.939999999</v>
      </c>
      <c r="G100" s="48"/>
      <c r="H100" s="46">
        <f t="shared" si="4"/>
        <v>79.115330743791276</v>
      </c>
      <c r="I100" s="46">
        <f t="shared" si="5"/>
        <v>79.115330743791276</v>
      </c>
      <c r="J100" s="40"/>
      <c r="K100" s="42"/>
    </row>
    <row r="101" spans="1:11" s="33" customFormat="1" ht="12.75">
      <c r="A101" s="43"/>
      <c r="B101" s="43" t="s">
        <v>59</v>
      </c>
      <c r="C101" s="83">
        <v>203580195.87203702</v>
      </c>
      <c r="D101" s="83">
        <v>211035555.2907007</v>
      </c>
      <c r="E101" s="83">
        <v>211035555.2907007</v>
      </c>
      <c r="F101" s="83">
        <v>204085755.3421807</v>
      </c>
      <c r="G101" s="48"/>
      <c r="H101" s="46">
        <f t="shared" si="4"/>
        <v>96.706810878884042</v>
      </c>
      <c r="I101" s="46">
        <f t="shared" si="5"/>
        <v>96.706810878884042</v>
      </c>
      <c r="J101" s="40"/>
      <c r="K101" s="42"/>
    </row>
    <row r="102" spans="1:11" s="33" customFormat="1" ht="12.75">
      <c r="A102" s="43"/>
      <c r="B102" s="50" t="s">
        <v>61</v>
      </c>
      <c r="C102" s="83">
        <v>136436015.04494789</v>
      </c>
      <c r="D102" s="83">
        <v>129892366.62075341</v>
      </c>
      <c r="E102" s="83">
        <v>129892366.62075341</v>
      </c>
      <c r="F102" s="83">
        <v>108674309.13927983</v>
      </c>
      <c r="G102" s="48"/>
      <c r="H102" s="46">
        <f t="shared" si="4"/>
        <v>83.664892685015189</v>
      </c>
      <c r="I102" s="46">
        <f t="shared" si="5"/>
        <v>83.664892685015189</v>
      </c>
      <c r="J102" s="40"/>
      <c r="K102" s="42"/>
    </row>
    <row r="103" spans="1:11" s="33" customFormat="1" ht="25.5">
      <c r="A103" s="43"/>
      <c r="B103" s="50" t="s">
        <v>273</v>
      </c>
      <c r="C103" s="83">
        <v>278535043</v>
      </c>
      <c r="D103" s="83">
        <v>265932863.38999999</v>
      </c>
      <c r="E103" s="83">
        <v>265932863.38999999</v>
      </c>
      <c r="F103" s="83">
        <v>265932863.38999999</v>
      </c>
      <c r="G103" s="48"/>
      <c r="H103" s="46">
        <f t="shared" si="4"/>
        <v>100</v>
      </c>
      <c r="I103" s="46">
        <f t="shared" si="5"/>
        <v>100</v>
      </c>
      <c r="J103" s="40"/>
      <c r="K103" s="42"/>
    </row>
    <row r="104" spans="1:11" s="33" customFormat="1" ht="25.5">
      <c r="A104" s="43"/>
      <c r="B104" s="50" t="s">
        <v>85</v>
      </c>
      <c r="C104" s="83">
        <v>2041621313</v>
      </c>
      <c r="D104" s="83">
        <v>2041498762.9999995</v>
      </c>
      <c r="E104" s="83">
        <v>2041498762.9999995</v>
      </c>
      <c r="F104" s="83">
        <v>2007615945.6399996</v>
      </c>
      <c r="G104" s="48"/>
      <c r="H104" s="46">
        <f t="shared" si="4"/>
        <v>98.340296943887978</v>
      </c>
      <c r="I104" s="46">
        <f t="shared" si="5"/>
        <v>98.340296943887978</v>
      </c>
      <c r="J104" s="40"/>
      <c r="K104" s="42"/>
    </row>
    <row r="105" spans="1:11" s="33" customFormat="1" ht="12.75">
      <c r="A105" s="43"/>
      <c r="B105" s="50" t="s">
        <v>62</v>
      </c>
      <c r="C105" s="83">
        <v>37957507158.246681</v>
      </c>
      <c r="D105" s="83">
        <v>43134896632.38694</v>
      </c>
      <c r="E105" s="83">
        <v>43134896632.38694</v>
      </c>
      <c r="F105" s="83">
        <v>42905086673.102043</v>
      </c>
      <c r="G105" s="48"/>
      <c r="H105" s="46">
        <f t="shared" si="4"/>
        <v>99.467229604736445</v>
      </c>
      <c r="I105" s="46">
        <f t="shared" si="5"/>
        <v>99.467229604736445</v>
      </c>
      <c r="J105" s="40"/>
      <c r="K105" s="42"/>
    </row>
    <row r="106" spans="1:11" s="33" customFormat="1" ht="12.75">
      <c r="A106" s="36" t="s">
        <v>272</v>
      </c>
      <c r="B106" s="43"/>
      <c r="C106" s="47">
        <f>SUM(C107:C107)</f>
        <v>7350099</v>
      </c>
      <c r="D106" s="47">
        <f>SUM(D107:D107)</f>
        <v>2740431.9200000004</v>
      </c>
      <c r="E106" s="47">
        <f>SUM(E107:E107)</f>
        <v>2740431.9200000004</v>
      </c>
      <c r="F106" s="47">
        <f>SUM(F107:F107)</f>
        <v>952031.92</v>
      </c>
      <c r="G106" s="48"/>
      <c r="H106" s="39">
        <f t="shared" si="4"/>
        <v>34.740214236009919</v>
      </c>
      <c r="I106" s="39">
        <f t="shared" si="5"/>
        <v>34.740214236009919</v>
      </c>
      <c r="J106" s="40"/>
      <c r="K106" s="42"/>
    </row>
    <row r="107" spans="1:11" s="33" customFormat="1" ht="12.75">
      <c r="A107" s="43"/>
      <c r="B107" s="43" t="s">
        <v>271</v>
      </c>
      <c r="C107" s="90">
        <v>7350099</v>
      </c>
      <c r="D107" s="90">
        <v>2740431.9200000004</v>
      </c>
      <c r="E107" s="90">
        <v>2740431.9200000004</v>
      </c>
      <c r="F107" s="90">
        <v>952031.92</v>
      </c>
      <c r="G107" s="48"/>
      <c r="H107" s="46">
        <f t="shared" si="4"/>
        <v>34.740214236009919</v>
      </c>
      <c r="I107" s="46">
        <f t="shared" si="5"/>
        <v>34.740214236009919</v>
      </c>
      <c r="J107" s="40"/>
      <c r="K107" s="42"/>
    </row>
    <row r="108" spans="1:11" s="33" customFormat="1" ht="12.75">
      <c r="A108" s="36" t="s">
        <v>270</v>
      </c>
      <c r="B108" s="36"/>
      <c r="C108" s="84">
        <f>SUM(C109:C114)</f>
        <v>51871607</v>
      </c>
      <c r="D108" s="84">
        <f>SUM(D109:D114)</f>
        <v>51871607</v>
      </c>
      <c r="E108" s="84">
        <f>SUM(E109:E114)</f>
        <v>51871607</v>
      </c>
      <c r="F108" s="84">
        <f>SUM(F109:F114)</f>
        <v>48123563.710000001</v>
      </c>
      <c r="G108" s="48"/>
      <c r="H108" s="39">
        <f t="shared" si="4"/>
        <v>92.774383700894404</v>
      </c>
      <c r="I108" s="39">
        <f t="shared" si="5"/>
        <v>92.774383700894404</v>
      </c>
      <c r="J108" s="40"/>
      <c r="K108" s="42"/>
    </row>
    <row r="109" spans="1:11" s="33" customFormat="1" ht="12.75">
      <c r="A109" s="43"/>
      <c r="B109" s="43" t="s">
        <v>269</v>
      </c>
      <c r="C109" s="83">
        <v>1000000</v>
      </c>
      <c r="D109" s="83">
        <v>1000000</v>
      </c>
      <c r="E109" s="83">
        <v>1000000</v>
      </c>
      <c r="F109" s="83">
        <v>995165.99</v>
      </c>
      <c r="G109" s="48"/>
      <c r="H109" s="46">
        <f t="shared" si="4"/>
        <v>99.516598999999999</v>
      </c>
      <c r="I109" s="46">
        <f t="shared" si="5"/>
        <v>99.516598999999999</v>
      </c>
      <c r="J109" s="40"/>
      <c r="K109" s="42"/>
    </row>
    <row r="110" spans="1:11" s="33" customFormat="1" ht="12.75">
      <c r="A110" s="43"/>
      <c r="B110" s="43" t="s">
        <v>268</v>
      </c>
      <c r="C110" s="83">
        <v>25494645</v>
      </c>
      <c r="D110" s="83">
        <v>25494645</v>
      </c>
      <c r="E110" s="83">
        <v>25494645</v>
      </c>
      <c r="F110" s="83">
        <v>25021554.280000001</v>
      </c>
      <c r="G110" s="48"/>
      <c r="H110" s="46">
        <f t="shared" si="4"/>
        <v>98.144352588553403</v>
      </c>
      <c r="I110" s="46">
        <f t="shared" si="5"/>
        <v>98.144352588553403</v>
      </c>
      <c r="J110" s="40"/>
      <c r="K110" s="42"/>
    </row>
    <row r="111" spans="1:11" s="33" customFormat="1" ht="12.75">
      <c r="A111" s="43"/>
      <c r="B111" s="43" t="s">
        <v>267</v>
      </c>
      <c r="C111" s="83">
        <v>14092469</v>
      </c>
      <c r="D111" s="83">
        <v>14092469.000000004</v>
      </c>
      <c r="E111" s="83">
        <v>14092469.000000004</v>
      </c>
      <c r="F111" s="83">
        <v>13325477.640000002</v>
      </c>
      <c r="G111" s="48"/>
      <c r="H111" s="46">
        <f t="shared" si="4"/>
        <v>94.557438018845374</v>
      </c>
      <c r="I111" s="46">
        <f t="shared" si="5"/>
        <v>94.557438018845374</v>
      </c>
      <c r="J111" s="40"/>
      <c r="K111" s="42"/>
    </row>
    <row r="112" spans="1:11" s="33" customFormat="1" ht="38.25">
      <c r="A112" s="43"/>
      <c r="B112" s="56" t="s">
        <v>266</v>
      </c>
      <c r="C112" s="83">
        <v>9499886</v>
      </c>
      <c r="D112" s="83">
        <v>9499886</v>
      </c>
      <c r="E112" s="83">
        <v>9499886</v>
      </c>
      <c r="F112" s="83">
        <v>7415971.209999999</v>
      </c>
      <c r="G112" s="48"/>
      <c r="H112" s="46">
        <f t="shared" si="4"/>
        <v>78.063791607604543</v>
      </c>
      <c r="I112" s="46">
        <f t="shared" si="5"/>
        <v>78.063791607604543</v>
      </c>
      <c r="J112" s="40"/>
      <c r="K112" s="42"/>
    </row>
    <row r="113" spans="1:11" s="33" customFormat="1" ht="12.75">
      <c r="A113" s="43"/>
      <c r="B113" s="43" t="s">
        <v>265</v>
      </c>
      <c r="C113" s="90">
        <v>448839</v>
      </c>
      <c r="D113" s="90">
        <v>448839</v>
      </c>
      <c r="E113" s="90">
        <v>448839</v>
      </c>
      <c r="F113" s="90">
        <v>445978.80000000005</v>
      </c>
      <c r="G113" s="48"/>
      <c r="H113" s="46">
        <f t="shared" si="4"/>
        <v>99.362755910248453</v>
      </c>
      <c r="I113" s="46">
        <f t="shared" si="5"/>
        <v>99.362755910248453</v>
      </c>
      <c r="J113" s="40"/>
      <c r="K113" s="42"/>
    </row>
    <row r="114" spans="1:11" s="33" customFormat="1" ht="12.75">
      <c r="A114" s="43"/>
      <c r="B114" s="50" t="s">
        <v>264</v>
      </c>
      <c r="C114" s="90">
        <v>1335768</v>
      </c>
      <c r="D114" s="90">
        <v>1335768</v>
      </c>
      <c r="E114" s="90">
        <v>1335768</v>
      </c>
      <c r="F114" s="90">
        <v>919415.79</v>
      </c>
      <c r="G114" s="48"/>
      <c r="H114" s="46">
        <f t="shared" si="4"/>
        <v>68.830499757442908</v>
      </c>
      <c r="I114" s="46">
        <f t="shared" si="5"/>
        <v>68.830499757442908</v>
      </c>
      <c r="J114" s="40"/>
      <c r="K114" s="42"/>
    </row>
    <row r="115" spans="1:11" s="33" customFormat="1" ht="12.75">
      <c r="A115" s="85" t="s">
        <v>263</v>
      </c>
      <c r="B115" s="54"/>
      <c r="C115" s="84">
        <f>SUM(C116:C117)</f>
        <v>38957539</v>
      </c>
      <c r="D115" s="84">
        <f>SUM(D116:D117)</f>
        <v>39846384.450000003</v>
      </c>
      <c r="E115" s="84">
        <f>SUM(E116:E117)</f>
        <v>39846384.450000003</v>
      </c>
      <c r="F115" s="84">
        <f>SUM(F116:F117)</f>
        <v>34850191.910000004</v>
      </c>
      <c r="G115" s="48"/>
      <c r="H115" s="39">
        <f t="shared" si="4"/>
        <v>87.461365418814054</v>
      </c>
      <c r="I115" s="39">
        <f t="shared" si="5"/>
        <v>87.461365418814054</v>
      </c>
      <c r="J115" s="40"/>
      <c r="K115" s="42"/>
    </row>
    <row r="116" spans="1:11" s="33" customFormat="1" ht="38.25">
      <c r="A116" s="49"/>
      <c r="B116" s="89" t="s">
        <v>262</v>
      </c>
      <c r="C116" s="83">
        <v>33310120</v>
      </c>
      <c r="D116" s="83">
        <v>34184051.010000005</v>
      </c>
      <c r="E116" s="83">
        <v>34184051.010000005</v>
      </c>
      <c r="F116" s="83">
        <v>31469239.020000007</v>
      </c>
      <c r="G116" s="48"/>
      <c r="H116" s="46">
        <f t="shared" si="4"/>
        <v>92.058249652138002</v>
      </c>
      <c r="I116" s="46">
        <f t="shared" si="5"/>
        <v>92.058249652138002</v>
      </c>
      <c r="J116" s="40"/>
      <c r="K116" s="42"/>
    </row>
    <row r="117" spans="1:11" s="33" customFormat="1" ht="12.75">
      <c r="A117" s="49"/>
      <c r="B117" s="89" t="s">
        <v>243</v>
      </c>
      <c r="C117" s="83">
        <v>5647419</v>
      </c>
      <c r="D117" s="83">
        <v>5662333.4400000004</v>
      </c>
      <c r="E117" s="83">
        <v>5662333.4400000004</v>
      </c>
      <c r="F117" s="83">
        <v>3380952.8899999997</v>
      </c>
      <c r="G117" s="48"/>
      <c r="H117" s="46">
        <f t="shared" si="4"/>
        <v>59.709533637072411</v>
      </c>
      <c r="I117" s="46">
        <f t="shared" si="5"/>
        <v>59.709533637072411</v>
      </c>
      <c r="J117" s="40"/>
      <c r="K117" s="42"/>
    </row>
    <row r="118" spans="1:11" s="33" customFormat="1" ht="12.75">
      <c r="A118" s="85" t="s">
        <v>70</v>
      </c>
      <c r="B118" s="54"/>
      <c r="C118" s="84">
        <f>SUM(C119:C120)</f>
        <v>4867162051</v>
      </c>
      <c r="D118" s="84">
        <f>SUM(D119:D120)</f>
        <v>4867162051</v>
      </c>
      <c r="E118" s="84">
        <f>SUM(E119:E120)</f>
        <v>4867162051</v>
      </c>
      <c r="F118" s="84">
        <f>SUM(F119:F120)</f>
        <v>4844493779.9300003</v>
      </c>
      <c r="G118" s="48"/>
      <c r="H118" s="39">
        <f t="shared" si="4"/>
        <v>99.534261016327946</v>
      </c>
      <c r="I118" s="39">
        <f t="shared" si="5"/>
        <v>99.534261016327946</v>
      </c>
      <c r="J118" s="40"/>
      <c r="K118" s="42"/>
    </row>
    <row r="119" spans="1:11" s="33" customFormat="1" ht="12.75">
      <c r="A119" s="49"/>
      <c r="B119" s="54" t="s">
        <v>71</v>
      </c>
      <c r="C119" s="83">
        <v>100694776</v>
      </c>
      <c r="D119" s="83">
        <v>100694776</v>
      </c>
      <c r="E119" s="83">
        <v>100694776</v>
      </c>
      <c r="F119" s="83">
        <v>78026504.930000007</v>
      </c>
      <c r="G119" s="48"/>
      <c r="H119" s="46">
        <f t="shared" si="4"/>
        <v>77.488135958512899</v>
      </c>
      <c r="I119" s="46">
        <f t="shared" si="5"/>
        <v>77.488135958512899</v>
      </c>
      <c r="J119" s="40"/>
      <c r="K119" s="42"/>
    </row>
    <row r="120" spans="1:11" s="33" customFormat="1" ht="12.75">
      <c r="A120" s="49"/>
      <c r="B120" s="54" t="s">
        <v>261</v>
      </c>
      <c r="C120" s="83">
        <v>4766467275</v>
      </c>
      <c r="D120" s="83">
        <v>4766467275</v>
      </c>
      <c r="E120" s="83">
        <v>4766467275</v>
      </c>
      <c r="F120" s="83">
        <v>4766467275</v>
      </c>
      <c r="G120" s="48"/>
      <c r="H120" s="46">
        <f t="shared" si="4"/>
        <v>100</v>
      </c>
      <c r="I120" s="46">
        <f t="shared" si="5"/>
        <v>100</v>
      </c>
      <c r="J120" s="40"/>
      <c r="K120" s="42"/>
    </row>
    <row r="121" spans="1:11" s="33" customFormat="1" ht="12.75">
      <c r="A121" s="85" t="s">
        <v>260</v>
      </c>
      <c r="B121" s="54"/>
      <c r="C121" s="84">
        <f>SUM(C122:C122)</f>
        <v>44944980</v>
      </c>
      <c r="D121" s="84">
        <f>SUM(D122:D122)</f>
        <v>44944980</v>
      </c>
      <c r="E121" s="84">
        <f>SUM(E122:E122)</f>
        <v>44944980</v>
      </c>
      <c r="F121" s="84">
        <f>SUM(F122:F122)</f>
        <v>44944980</v>
      </c>
      <c r="G121" s="48"/>
      <c r="H121" s="39">
        <f t="shared" si="4"/>
        <v>100</v>
      </c>
      <c r="I121" s="39">
        <f t="shared" si="5"/>
        <v>100</v>
      </c>
      <c r="J121" s="40"/>
      <c r="K121" s="42"/>
    </row>
    <row r="122" spans="1:11" s="33" customFormat="1" ht="12.75">
      <c r="A122" s="49"/>
      <c r="B122" s="50" t="s">
        <v>259</v>
      </c>
      <c r="C122" s="83">
        <v>44944980</v>
      </c>
      <c r="D122" s="83">
        <v>44944980</v>
      </c>
      <c r="E122" s="83">
        <v>44944980</v>
      </c>
      <c r="F122" s="83">
        <v>44944980</v>
      </c>
      <c r="G122" s="48"/>
      <c r="H122" s="46">
        <f t="shared" si="4"/>
        <v>100</v>
      </c>
      <c r="I122" s="46">
        <f t="shared" si="5"/>
        <v>100</v>
      </c>
      <c r="J122" s="40"/>
      <c r="K122" s="42"/>
    </row>
    <row r="123" spans="1:11" s="33" customFormat="1" ht="12.75">
      <c r="A123" s="85" t="s">
        <v>258</v>
      </c>
      <c r="B123" s="54"/>
      <c r="C123" s="84">
        <f>+C124</f>
        <v>9398699</v>
      </c>
      <c r="D123" s="84">
        <f>+D124</f>
        <v>10769587.109999998</v>
      </c>
      <c r="E123" s="84">
        <f>+E124</f>
        <v>10769587.109999998</v>
      </c>
      <c r="F123" s="84">
        <f>+F124</f>
        <v>9723303.8499999978</v>
      </c>
      <c r="G123" s="48"/>
      <c r="H123" s="39">
        <f t="shared" si="4"/>
        <v>90.284834048758626</v>
      </c>
      <c r="I123" s="39">
        <f t="shared" si="5"/>
        <v>90.284834048758626</v>
      </c>
      <c r="J123" s="40"/>
      <c r="K123" s="42"/>
    </row>
    <row r="124" spans="1:11" s="33" customFormat="1" ht="12.75">
      <c r="A124" s="49"/>
      <c r="B124" s="89" t="s">
        <v>243</v>
      </c>
      <c r="C124" s="83">
        <v>9398699</v>
      </c>
      <c r="D124" s="83">
        <v>10769587.109999998</v>
      </c>
      <c r="E124" s="83">
        <v>10769587.109999998</v>
      </c>
      <c r="F124" s="83">
        <v>9723303.8499999978</v>
      </c>
      <c r="G124" s="48"/>
      <c r="H124" s="46">
        <f t="shared" si="4"/>
        <v>90.284834048758626</v>
      </c>
      <c r="I124" s="46">
        <f t="shared" si="5"/>
        <v>90.284834048758626</v>
      </c>
      <c r="J124" s="40"/>
      <c r="K124" s="42"/>
    </row>
    <row r="125" spans="1:11" s="33" customFormat="1" ht="12.75">
      <c r="A125" s="85" t="s">
        <v>257</v>
      </c>
      <c r="B125" s="54"/>
      <c r="C125" s="88">
        <f>SUM(C126:C128)</f>
        <v>250000</v>
      </c>
      <c r="D125" s="88">
        <f>SUM(D126:D128)</f>
        <v>134040</v>
      </c>
      <c r="E125" s="88">
        <f>SUM(E126:E128)</f>
        <v>51040</v>
      </c>
      <c r="F125" s="88">
        <f>SUM(F126:F128)</f>
        <v>0</v>
      </c>
      <c r="G125" s="48"/>
      <c r="H125" s="39">
        <f t="shared" si="4"/>
        <v>0</v>
      </c>
      <c r="I125" s="39">
        <f t="shared" si="5"/>
        <v>0</v>
      </c>
      <c r="J125" s="40"/>
      <c r="K125" s="42"/>
    </row>
    <row r="126" spans="1:11" s="33" customFormat="1" ht="12.75">
      <c r="A126" s="49"/>
      <c r="B126" s="50" t="s">
        <v>256</v>
      </c>
      <c r="C126" s="83">
        <v>50000</v>
      </c>
      <c r="D126" s="83">
        <v>25520</v>
      </c>
      <c r="E126" s="83">
        <v>25520</v>
      </c>
      <c r="F126" s="83">
        <v>0</v>
      </c>
      <c r="G126" s="48"/>
      <c r="H126" s="46">
        <f t="shared" si="4"/>
        <v>0</v>
      </c>
      <c r="I126" s="46">
        <f t="shared" si="5"/>
        <v>0</v>
      </c>
      <c r="J126" s="40"/>
      <c r="K126" s="42"/>
    </row>
    <row r="127" spans="1:11" s="33" customFormat="1" ht="12.75">
      <c r="A127" s="49"/>
      <c r="B127" s="50" t="s">
        <v>255</v>
      </c>
      <c r="C127" s="83">
        <v>50000</v>
      </c>
      <c r="D127" s="83">
        <v>25520</v>
      </c>
      <c r="E127" s="83">
        <v>25520</v>
      </c>
      <c r="F127" s="83">
        <v>0</v>
      </c>
      <c r="G127" s="48"/>
      <c r="H127" s="46">
        <f t="shared" si="4"/>
        <v>0</v>
      </c>
      <c r="I127" s="46">
        <f t="shared" si="5"/>
        <v>0</v>
      </c>
      <c r="J127" s="40"/>
      <c r="K127" s="42"/>
    </row>
    <row r="128" spans="1:11" s="33" customFormat="1" ht="12.75">
      <c r="A128" s="49"/>
      <c r="B128" s="50" t="s">
        <v>243</v>
      </c>
      <c r="C128" s="83">
        <v>150000</v>
      </c>
      <c r="D128" s="83">
        <v>83000</v>
      </c>
      <c r="E128" s="83">
        <v>0</v>
      </c>
      <c r="F128" s="83">
        <v>0</v>
      </c>
      <c r="G128" s="48"/>
      <c r="H128" s="46">
        <f t="shared" si="4"/>
        <v>0</v>
      </c>
      <c r="I128" s="46" t="str">
        <f t="shared" si="5"/>
        <v>n.a.</v>
      </c>
      <c r="J128" s="40"/>
      <c r="K128" s="42"/>
    </row>
    <row r="129" spans="1:11" s="33" customFormat="1" ht="12.75">
      <c r="A129" s="85" t="s">
        <v>72</v>
      </c>
      <c r="B129" s="54"/>
      <c r="C129" s="88">
        <f>SUM(C130:C136)</f>
        <v>1335127897</v>
      </c>
      <c r="D129" s="88">
        <f>SUM(D130:D136)</f>
        <v>1269209030.72</v>
      </c>
      <c r="E129" s="88">
        <f>SUM(E130:E136)</f>
        <v>1269209030.72</v>
      </c>
      <c r="F129" s="88">
        <f>SUM(F130:F136)</f>
        <v>1264821705.7</v>
      </c>
      <c r="G129" s="48"/>
      <c r="H129" s="39">
        <f t="shared" si="4"/>
        <v>99.654326047655744</v>
      </c>
      <c r="I129" s="39">
        <f t="shared" si="5"/>
        <v>99.654326047655744</v>
      </c>
      <c r="J129" s="40"/>
      <c r="K129" s="42"/>
    </row>
    <row r="130" spans="1:11" s="33" customFormat="1" ht="12.75">
      <c r="A130" s="49"/>
      <c r="B130" s="50" t="s">
        <v>254</v>
      </c>
      <c r="C130" s="83">
        <v>7772233</v>
      </c>
      <c r="D130" s="83">
        <v>2814759.13</v>
      </c>
      <c r="E130" s="83">
        <v>2814759.13</v>
      </c>
      <c r="F130" s="83">
        <v>2789517.53</v>
      </c>
      <c r="G130" s="48"/>
      <c r="H130" s="46">
        <f t="shared" si="4"/>
        <v>99.103241207001602</v>
      </c>
      <c r="I130" s="46">
        <f t="shared" si="5"/>
        <v>99.103241207001602</v>
      </c>
      <c r="J130" s="40"/>
      <c r="K130" s="42"/>
    </row>
    <row r="131" spans="1:11" s="33" customFormat="1" ht="12.75">
      <c r="A131" s="49"/>
      <c r="B131" s="50" t="s">
        <v>243</v>
      </c>
      <c r="C131" s="83">
        <v>11365826</v>
      </c>
      <c r="D131" s="83">
        <v>5605012.7799999993</v>
      </c>
      <c r="E131" s="83">
        <v>5605012.7799999993</v>
      </c>
      <c r="F131" s="83">
        <v>5605012.7799999993</v>
      </c>
      <c r="G131" s="48"/>
      <c r="H131" s="46">
        <f t="shared" si="4"/>
        <v>100</v>
      </c>
      <c r="I131" s="46">
        <f t="shared" si="5"/>
        <v>100</v>
      </c>
      <c r="J131" s="40"/>
      <c r="K131" s="42"/>
    </row>
    <row r="132" spans="1:11" s="33" customFormat="1" ht="12.75">
      <c r="A132" s="49"/>
      <c r="B132" s="50" t="s">
        <v>74</v>
      </c>
      <c r="C132" s="83">
        <v>7640319</v>
      </c>
      <c r="D132" s="83">
        <v>5665113.9199999999</v>
      </c>
      <c r="E132" s="83">
        <v>5665113.9199999999</v>
      </c>
      <c r="F132" s="83">
        <v>5656533.9199999999</v>
      </c>
      <c r="G132" s="48"/>
      <c r="H132" s="46">
        <f t="shared" si="4"/>
        <v>99.848546734961332</v>
      </c>
      <c r="I132" s="46">
        <f t="shared" si="5"/>
        <v>99.848546734961332</v>
      </c>
      <c r="J132" s="40"/>
      <c r="K132" s="42"/>
    </row>
    <row r="133" spans="1:11" s="33" customFormat="1" ht="12.75">
      <c r="A133" s="49"/>
      <c r="B133" s="50" t="s">
        <v>253</v>
      </c>
      <c r="C133" s="83">
        <v>424949154</v>
      </c>
      <c r="D133" s="83">
        <v>367466981.21999997</v>
      </c>
      <c r="E133" s="83">
        <v>367466981.21999997</v>
      </c>
      <c r="F133" s="83">
        <v>367314577.89999998</v>
      </c>
      <c r="G133" s="48"/>
      <c r="H133" s="46">
        <f t="shared" si="4"/>
        <v>99.958525982526652</v>
      </c>
      <c r="I133" s="46">
        <f t="shared" si="5"/>
        <v>99.958525982526652</v>
      </c>
      <c r="J133" s="40"/>
      <c r="K133" s="42"/>
    </row>
    <row r="134" spans="1:11" s="33" customFormat="1" ht="12.75">
      <c r="A134" s="49"/>
      <c r="B134" s="50" t="s">
        <v>252</v>
      </c>
      <c r="C134" s="83">
        <v>358185858</v>
      </c>
      <c r="D134" s="83">
        <v>339690879.72000009</v>
      </c>
      <c r="E134" s="83">
        <v>339690879.72000009</v>
      </c>
      <c r="F134" s="83">
        <v>339648056.26000005</v>
      </c>
      <c r="G134" s="48"/>
      <c r="H134" s="46">
        <f t="shared" si="4"/>
        <v>99.987393403074194</v>
      </c>
      <c r="I134" s="46">
        <f t="shared" si="5"/>
        <v>99.987393403074194</v>
      </c>
      <c r="J134" s="40"/>
      <c r="K134" s="42"/>
    </row>
    <row r="135" spans="1:11" s="33" customFormat="1" ht="25.5">
      <c r="A135" s="49"/>
      <c r="B135" s="50" t="s">
        <v>78</v>
      </c>
      <c r="C135" s="83">
        <v>436616512</v>
      </c>
      <c r="D135" s="83">
        <v>465052626.00000006</v>
      </c>
      <c r="E135" s="83">
        <v>465052626.00000006</v>
      </c>
      <c r="F135" s="83">
        <v>463402635.97000003</v>
      </c>
      <c r="G135" s="48"/>
      <c r="H135" s="46">
        <f t="shared" si="4"/>
        <v>99.645203588206371</v>
      </c>
      <c r="I135" s="46">
        <f t="shared" si="5"/>
        <v>99.645203588206371</v>
      </c>
      <c r="J135" s="40"/>
      <c r="K135" s="42"/>
    </row>
    <row r="136" spans="1:11" s="33" customFormat="1" ht="12.75">
      <c r="A136" s="49"/>
      <c r="B136" s="50" t="s">
        <v>79</v>
      </c>
      <c r="C136" s="83">
        <v>88597995</v>
      </c>
      <c r="D136" s="83">
        <v>82913657.950000003</v>
      </c>
      <c r="E136" s="83">
        <v>82913657.950000003</v>
      </c>
      <c r="F136" s="83">
        <v>80405371.340000004</v>
      </c>
      <c r="G136" s="48"/>
      <c r="H136" s="46">
        <f t="shared" si="4"/>
        <v>96.974820949869809</v>
      </c>
      <c r="I136" s="46">
        <f t="shared" si="5"/>
        <v>96.974820949869809</v>
      </c>
      <c r="J136" s="40"/>
      <c r="K136" s="42"/>
    </row>
    <row r="137" spans="1:11" s="33" customFormat="1" ht="12.75">
      <c r="A137" s="85" t="s">
        <v>80</v>
      </c>
      <c r="B137" s="54"/>
      <c r="C137" s="84">
        <f>SUM(C138:C139)</f>
        <v>33694363.267023563</v>
      </c>
      <c r="D137" s="84">
        <f>SUM(D138:D139)</f>
        <v>35523509.812539339</v>
      </c>
      <c r="E137" s="84">
        <f>SUM(E138:E139)</f>
        <v>35523509.812539339</v>
      </c>
      <c r="F137" s="84">
        <f>SUM(F138:F139)</f>
        <v>34358742.316830546</v>
      </c>
      <c r="G137" s="48"/>
      <c r="H137" s="39">
        <f t="shared" si="4"/>
        <v>96.721136222587873</v>
      </c>
      <c r="I137" s="39">
        <f t="shared" si="5"/>
        <v>96.721136222587873</v>
      </c>
      <c r="J137" s="40"/>
      <c r="K137" s="42"/>
    </row>
    <row r="138" spans="1:11" s="33" customFormat="1" ht="12.75">
      <c r="A138" s="49"/>
      <c r="B138" s="50" t="s">
        <v>251</v>
      </c>
      <c r="C138" s="83">
        <v>29215879.267023563</v>
      </c>
      <c r="D138" s="83">
        <v>31045025.812539339</v>
      </c>
      <c r="E138" s="83">
        <v>31045025.812539339</v>
      </c>
      <c r="F138" s="83">
        <v>29880258.316830546</v>
      </c>
      <c r="G138" s="48"/>
      <c r="H138" s="46">
        <f t="shared" si="4"/>
        <v>96.24813487757406</v>
      </c>
      <c r="I138" s="46">
        <f t="shared" si="5"/>
        <v>96.24813487757406</v>
      </c>
      <c r="J138" s="40"/>
      <c r="K138" s="42"/>
    </row>
    <row r="139" spans="1:11" s="33" customFormat="1" ht="12.75">
      <c r="A139" s="49"/>
      <c r="B139" s="50" t="s">
        <v>36</v>
      </c>
      <c r="C139" s="83">
        <v>4478484</v>
      </c>
      <c r="D139" s="83">
        <v>4478484</v>
      </c>
      <c r="E139" s="83">
        <v>4478484</v>
      </c>
      <c r="F139" s="83">
        <v>4478484</v>
      </c>
      <c r="G139" s="48"/>
      <c r="H139" s="46">
        <f t="shared" ref="H139:H159" si="6">IFERROR(+F139/D139*100,"n.a")</f>
        <v>100</v>
      </c>
      <c r="I139" s="46">
        <f t="shared" ref="I139:I159" si="7">IFERROR(+F139/E139*100,"n.a.")</f>
        <v>100</v>
      </c>
      <c r="J139" s="40"/>
      <c r="K139" s="42"/>
    </row>
    <row r="140" spans="1:11" s="33" customFormat="1" ht="13.5">
      <c r="A140" s="85" t="s">
        <v>250</v>
      </c>
      <c r="B140" s="54"/>
      <c r="C140" s="84">
        <f>+C141</f>
        <v>500000</v>
      </c>
      <c r="D140" s="84">
        <f>+D141</f>
        <v>431301</v>
      </c>
      <c r="E140" s="84">
        <f>+E141</f>
        <v>431301</v>
      </c>
      <c r="F140" s="84">
        <f>+F141</f>
        <v>431301</v>
      </c>
      <c r="G140" s="48"/>
      <c r="H140" s="39">
        <f t="shared" si="6"/>
        <v>100</v>
      </c>
      <c r="I140" s="39">
        <f t="shared" si="7"/>
        <v>100</v>
      </c>
      <c r="J140" s="40"/>
      <c r="K140" s="42"/>
    </row>
    <row r="141" spans="1:11" s="33" customFormat="1" ht="25.5">
      <c r="A141" s="49"/>
      <c r="B141" s="50" t="s">
        <v>249</v>
      </c>
      <c r="C141" s="83">
        <v>500000</v>
      </c>
      <c r="D141" s="83">
        <v>431301</v>
      </c>
      <c r="E141" s="83">
        <v>431301</v>
      </c>
      <c r="F141" s="83">
        <v>431301</v>
      </c>
      <c r="G141" s="48"/>
      <c r="H141" s="46">
        <f t="shared" si="6"/>
        <v>100</v>
      </c>
      <c r="I141" s="46">
        <f t="shared" si="7"/>
        <v>100</v>
      </c>
      <c r="J141" s="40"/>
      <c r="K141" s="42"/>
    </row>
    <row r="142" spans="1:11" s="33" customFormat="1" ht="13.5">
      <c r="A142" s="85" t="s">
        <v>248</v>
      </c>
      <c r="B142" s="54"/>
      <c r="C142" s="84">
        <f>SUM(C143:C145)</f>
        <v>23297659560</v>
      </c>
      <c r="D142" s="84">
        <f>SUM(D143:D145)</f>
        <v>23399537946.738968</v>
      </c>
      <c r="E142" s="84">
        <f>SUM(E143:E145)</f>
        <v>23399537946.738968</v>
      </c>
      <c r="F142" s="84">
        <f>SUM(F143:F145)</f>
        <v>22777353663.385216</v>
      </c>
      <c r="G142" s="48"/>
      <c r="H142" s="39">
        <f t="shared" si="6"/>
        <v>97.341040302719051</v>
      </c>
      <c r="I142" s="39">
        <f t="shared" si="7"/>
        <v>97.341040302719051</v>
      </c>
      <c r="J142" s="40"/>
      <c r="K142" s="42"/>
    </row>
    <row r="143" spans="1:11" s="33" customFormat="1" ht="12.75">
      <c r="A143" s="49"/>
      <c r="B143" s="54" t="s">
        <v>42</v>
      </c>
      <c r="C143" s="83">
        <v>2078542362</v>
      </c>
      <c r="D143" s="83">
        <v>2107195062.986264</v>
      </c>
      <c r="E143" s="83">
        <v>2107195062.986264</v>
      </c>
      <c r="F143" s="83">
        <v>1825136839.7829907</v>
      </c>
      <c r="G143" s="48"/>
      <c r="H143" s="46">
        <f t="shared" si="6"/>
        <v>86.614517651557733</v>
      </c>
      <c r="I143" s="46">
        <f t="shared" si="7"/>
        <v>86.614517651557733</v>
      </c>
      <c r="J143" s="40"/>
      <c r="K143" s="42"/>
    </row>
    <row r="144" spans="1:11" s="33" customFormat="1" ht="12.75">
      <c r="A144" s="49"/>
      <c r="B144" s="54" t="s">
        <v>247</v>
      </c>
      <c r="C144" s="83">
        <v>12076925624</v>
      </c>
      <c r="D144" s="83">
        <v>11664370511</v>
      </c>
      <c r="E144" s="83">
        <v>11664370511</v>
      </c>
      <c r="F144" s="83">
        <v>11573660094.499983</v>
      </c>
      <c r="G144" s="48"/>
      <c r="H144" s="46">
        <f t="shared" si="6"/>
        <v>99.222329088273781</v>
      </c>
      <c r="I144" s="46">
        <f t="shared" si="7"/>
        <v>99.222329088273781</v>
      </c>
      <c r="J144" s="40"/>
      <c r="K144" s="42"/>
    </row>
    <row r="145" spans="1:11" s="33" customFormat="1" ht="12.75">
      <c r="A145" s="87"/>
      <c r="B145" s="86" t="s">
        <v>246</v>
      </c>
      <c r="C145" s="83">
        <v>9142191574</v>
      </c>
      <c r="D145" s="83">
        <v>9627972372.7527027</v>
      </c>
      <c r="E145" s="83">
        <v>9627972372.7527027</v>
      </c>
      <c r="F145" s="83">
        <v>9378556729.1022415</v>
      </c>
      <c r="G145" s="48"/>
      <c r="H145" s="46">
        <f t="shared" si="6"/>
        <v>97.409468639977504</v>
      </c>
      <c r="I145" s="46">
        <f t="shared" si="7"/>
        <v>97.409468639977504</v>
      </c>
      <c r="J145" s="40"/>
      <c r="K145" s="42"/>
    </row>
    <row r="146" spans="1:11" s="33" customFormat="1" ht="13.5">
      <c r="A146" s="85" t="s">
        <v>245</v>
      </c>
      <c r="B146" s="54"/>
      <c r="C146" s="84">
        <f>SUM(C147:C148)</f>
        <v>558666567.10999954</v>
      </c>
      <c r="D146" s="84">
        <f>SUM(D147:D148)</f>
        <v>458517974.24999958</v>
      </c>
      <c r="E146" s="84">
        <f>SUM(E147:E148)</f>
        <v>458517974.24999958</v>
      </c>
      <c r="F146" s="84">
        <f>SUM(F147:F148)</f>
        <v>458303365.45999956</v>
      </c>
      <c r="G146" s="48"/>
      <c r="H146" s="39">
        <f t="shared" si="6"/>
        <v>99.953195119482274</v>
      </c>
      <c r="I146" s="39">
        <f t="shared" si="7"/>
        <v>99.953195119482274</v>
      </c>
      <c r="J146" s="40"/>
      <c r="K146" s="42"/>
    </row>
    <row r="147" spans="1:11" s="33" customFormat="1" ht="12.75">
      <c r="A147" s="49"/>
      <c r="B147" s="54" t="s">
        <v>244</v>
      </c>
      <c r="C147" s="83">
        <v>29161862.010000009</v>
      </c>
      <c r="D147" s="83">
        <v>28621126.000000007</v>
      </c>
      <c r="E147" s="83">
        <v>28621126.000000007</v>
      </c>
      <c r="F147" s="83">
        <v>28406517.209999997</v>
      </c>
      <c r="G147" s="48"/>
      <c r="H147" s="46">
        <f t="shared" si="6"/>
        <v>99.250173490728457</v>
      </c>
      <c r="I147" s="46">
        <f t="shared" si="7"/>
        <v>99.250173490728457</v>
      </c>
      <c r="J147" s="40"/>
      <c r="K147" s="42"/>
    </row>
    <row r="148" spans="1:11" s="33" customFormat="1" ht="12.75">
      <c r="A148" s="49"/>
      <c r="B148" s="54" t="s">
        <v>42</v>
      </c>
      <c r="C148" s="83">
        <v>529504705.09999955</v>
      </c>
      <c r="D148" s="83">
        <v>429896848.24999958</v>
      </c>
      <c r="E148" s="83">
        <v>429896848.24999958</v>
      </c>
      <c r="F148" s="83">
        <v>429896848.24999958</v>
      </c>
      <c r="G148" s="48"/>
      <c r="H148" s="46">
        <f t="shared" si="6"/>
        <v>100</v>
      </c>
      <c r="I148" s="46">
        <f t="shared" si="7"/>
        <v>100</v>
      </c>
      <c r="J148" s="40"/>
      <c r="K148" s="42"/>
    </row>
    <row r="149" spans="1:11" s="33" customFormat="1" ht="13.5">
      <c r="A149" s="85" t="s">
        <v>584</v>
      </c>
      <c r="B149" s="54"/>
      <c r="C149" s="84">
        <f>+C150</f>
        <v>12720000</v>
      </c>
      <c r="D149" s="84">
        <f>+D150</f>
        <v>12818799</v>
      </c>
      <c r="E149" s="84">
        <f>+E150</f>
        <v>12818799</v>
      </c>
      <c r="F149" s="84">
        <f>+F150</f>
        <v>4115609</v>
      </c>
      <c r="G149" s="48"/>
      <c r="H149" s="39">
        <f t="shared" si="6"/>
        <v>32.106042071492027</v>
      </c>
      <c r="I149" s="39">
        <f t="shared" si="7"/>
        <v>32.106042071492027</v>
      </c>
      <c r="J149" s="40"/>
      <c r="K149" s="42"/>
    </row>
    <row r="150" spans="1:11" s="33" customFormat="1" ht="12.75">
      <c r="A150" s="49"/>
      <c r="B150" s="50" t="s">
        <v>243</v>
      </c>
      <c r="C150" s="83">
        <v>12720000</v>
      </c>
      <c r="D150" s="83">
        <v>12818799</v>
      </c>
      <c r="E150" s="83">
        <v>12818799</v>
      </c>
      <c r="F150" s="83">
        <v>4115609</v>
      </c>
      <c r="G150" s="48"/>
      <c r="H150" s="46">
        <f t="shared" si="6"/>
        <v>32.106042071492027</v>
      </c>
      <c r="I150" s="46">
        <f t="shared" si="7"/>
        <v>32.106042071492027</v>
      </c>
      <c r="J150" s="40"/>
      <c r="K150" s="42"/>
    </row>
    <row r="151" spans="1:11" s="33" customFormat="1" ht="13.5">
      <c r="A151" s="85" t="s">
        <v>585</v>
      </c>
      <c r="B151" s="54"/>
      <c r="C151" s="84">
        <f>SUM(C152:C159)</f>
        <v>953430.06999999972</v>
      </c>
      <c r="D151" s="84">
        <f>SUM(D152:D159)</f>
        <v>953430.06999999937</v>
      </c>
      <c r="E151" s="84">
        <f>SUM(E152:E159)</f>
        <v>953430.06999999937</v>
      </c>
      <c r="F151" s="84">
        <f>SUM(F152:F159)</f>
        <v>22500.00000000004</v>
      </c>
      <c r="G151" s="48"/>
      <c r="H151" s="39">
        <f t="shared" si="6"/>
        <v>2.3599003962608451</v>
      </c>
      <c r="I151" s="39">
        <f t="shared" si="7"/>
        <v>2.3599003962608451</v>
      </c>
      <c r="J151" s="40"/>
      <c r="K151" s="42"/>
    </row>
    <row r="152" spans="1:11" s="33" customFormat="1" ht="25.5">
      <c r="A152" s="49"/>
      <c r="B152" s="51" t="s">
        <v>242</v>
      </c>
      <c r="C152" s="83">
        <v>100000.08999999998</v>
      </c>
      <c r="D152" s="83">
        <v>100000.08999999975</v>
      </c>
      <c r="E152" s="83">
        <v>100000.08999999975</v>
      </c>
      <c r="F152" s="83">
        <v>0</v>
      </c>
      <c r="G152" s="48"/>
      <c r="H152" s="46">
        <f t="shared" si="6"/>
        <v>0</v>
      </c>
      <c r="I152" s="46">
        <f t="shared" si="7"/>
        <v>0</v>
      </c>
      <c r="J152" s="40"/>
      <c r="K152" s="42"/>
    </row>
    <row r="153" spans="1:11" s="33" customFormat="1" ht="12.75">
      <c r="A153" s="49"/>
      <c r="B153" s="54" t="s">
        <v>241</v>
      </c>
      <c r="C153" s="83">
        <v>99999.840000000026</v>
      </c>
      <c r="D153" s="83">
        <v>99999.83999999988</v>
      </c>
      <c r="E153" s="83">
        <v>99999.83999999988</v>
      </c>
      <c r="F153" s="83">
        <v>0</v>
      </c>
      <c r="G153" s="48"/>
      <c r="H153" s="46">
        <f t="shared" si="6"/>
        <v>0</v>
      </c>
      <c r="I153" s="46">
        <f t="shared" si="7"/>
        <v>0</v>
      </c>
      <c r="J153" s="40"/>
      <c r="K153" s="42"/>
    </row>
    <row r="154" spans="1:11" s="33" customFormat="1" ht="25.5">
      <c r="A154" s="49"/>
      <c r="B154" s="51" t="s">
        <v>240</v>
      </c>
      <c r="C154" s="83">
        <v>100000.08999999985</v>
      </c>
      <c r="D154" s="83">
        <v>100000.08999999979</v>
      </c>
      <c r="E154" s="83">
        <v>100000.08999999979</v>
      </c>
      <c r="F154" s="83">
        <v>0</v>
      </c>
      <c r="G154" s="48"/>
      <c r="H154" s="46">
        <f t="shared" si="6"/>
        <v>0</v>
      </c>
      <c r="I154" s="46">
        <f t="shared" si="7"/>
        <v>0</v>
      </c>
      <c r="J154" s="40"/>
      <c r="K154" s="42"/>
    </row>
    <row r="155" spans="1:11" s="33" customFormat="1" ht="12.75">
      <c r="A155" s="49"/>
      <c r="B155" s="51" t="s">
        <v>239</v>
      </c>
      <c r="C155" s="83">
        <v>99999.999999999913</v>
      </c>
      <c r="D155" s="83">
        <v>99999.999999999985</v>
      </c>
      <c r="E155" s="83">
        <v>99999.999999999985</v>
      </c>
      <c r="F155" s="83">
        <v>0</v>
      </c>
      <c r="G155" s="48"/>
      <c r="H155" s="46">
        <f t="shared" si="6"/>
        <v>0</v>
      </c>
      <c r="I155" s="46">
        <f t="shared" si="7"/>
        <v>0</v>
      </c>
      <c r="J155" s="40"/>
      <c r="K155" s="42"/>
    </row>
    <row r="156" spans="1:11" s="33" customFormat="1" ht="12.75">
      <c r="A156" s="49"/>
      <c r="B156" s="51" t="s">
        <v>238</v>
      </c>
      <c r="C156" s="83">
        <v>27000</v>
      </c>
      <c r="D156" s="83">
        <v>27000</v>
      </c>
      <c r="E156" s="83">
        <v>27000</v>
      </c>
      <c r="F156" s="83">
        <v>0</v>
      </c>
      <c r="G156" s="48"/>
      <c r="H156" s="46">
        <f t="shared" si="6"/>
        <v>0</v>
      </c>
      <c r="I156" s="46">
        <f t="shared" si="7"/>
        <v>0</v>
      </c>
      <c r="J156" s="40"/>
      <c r="K156" s="42"/>
    </row>
    <row r="157" spans="1:11" s="33" customFormat="1" ht="25.5">
      <c r="A157" s="49"/>
      <c r="B157" s="51" t="s">
        <v>237</v>
      </c>
      <c r="C157" s="83">
        <v>326430</v>
      </c>
      <c r="D157" s="83">
        <v>326430</v>
      </c>
      <c r="E157" s="83">
        <v>326430</v>
      </c>
      <c r="F157" s="83">
        <v>0</v>
      </c>
      <c r="G157" s="48"/>
      <c r="H157" s="46">
        <f t="shared" si="6"/>
        <v>0</v>
      </c>
      <c r="I157" s="46">
        <f t="shared" si="7"/>
        <v>0</v>
      </c>
      <c r="J157" s="40"/>
      <c r="K157" s="42"/>
    </row>
    <row r="158" spans="1:11" s="33" customFormat="1" ht="12.75">
      <c r="A158" s="49"/>
      <c r="B158" s="54" t="s">
        <v>236</v>
      </c>
      <c r="C158" s="83">
        <v>100000.04999999992</v>
      </c>
      <c r="D158" s="83">
        <v>100000.04999999992</v>
      </c>
      <c r="E158" s="83">
        <v>100000.04999999992</v>
      </c>
      <c r="F158" s="83">
        <v>22500.00000000004</v>
      </c>
      <c r="G158" s="48"/>
      <c r="H158" s="46">
        <f t="shared" si="6"/>
        <v>22.499988750005684</v>
      </c>
      <c r="I158" s="46">
        <f t="shared" si="7"/>
        <v>22.499988750005684</v>
      </c>
      <c r="J158" s="40"/>
      <c r="K158" s="42"/>
    </row>
    <row r="159" spans="1:11" s="33" customFormat="1" ht="12.75">
      <c r="A159" s="49"/>
      <c r="B159" s="54" t="s">
        <v>235</v>
      </c>
      <c r="C159" s="83">
        <v>100000</v>
      </c>
      <c r="D159" s="83">
        <v>100000</v>
      </c>
      <c r="E159" s="83">
        <v>100000</v>
      </c>
      <c r="F159" s="83">
        <v>0</v>
      </c>
      <c r="G159" s="48"/>
      <c r="H159" s="46">
        <f t="shared" si="6"/>
        <v>0</v>
      </c>
      <c r="I159" s="46">
        <f t="shared" si="7"/>
        <v>0</v>
      </c>
      <c r="J159" s="40"/>
      <c r="K159" s="42"/>
    </row>
    <row r="160" spans="1:11" s="5" customFormat="1" ht="5.25" customHeight="1" thickBot="1">
      <c r="A160" s="25"/>
      <c r="B160" s="29"/>
      <c r="C160" s="30"/>
      <c r="D160" s="30"/>
      <c r="E160" s="30"/>
      <c r="F160" s="30"/>
      <c r="G160" s="31"/>
      <c r="H160" s="26"/>
      <c r="I160" s="26"/>
      <c r="J160" s="16"/>
      <c r="K160" s="15"/>
    </row>
    <row r="161" spans="1:9" s="52" customFormat="1" ht="9.75" customHeight="1">
      <c r="A161" s="175" t="s">
        <v>13</v>
      </c>
      <c r="B161" s="175"/>
      <c r="C161" s="175"/>
      <c r="D161" s="175"/>
      <c r="E161" s="175"/>
      <c r="F161" s="175"/>
      <c r="G161" s="175"/>
      <c r="H161" s="175"/>
      <c r="I161" s="175"/>
    </row>
    <row r="162" spans="1:9" s="52" customFormat="1" ht="9.75" customHeight="1">
      <c r="A162" s="176" t="s">
        <v>12</v>
      </c>
      <c r="B162" s="176"/>
      <c r="C162" s="176"/>
      <c r="D162" s="176"/>
      <c r="E162" s="176"/>
      <c r="F162" s="176"/>
      <c r="G162" s="176"/>
      <c r="H162" s="176"/>
      <c r="I162" s="176"/>
    </row>
    <row r="163" spans="1:9" s="52" customFormat="1" ht="9.75" customHeight="1">
      <c r="A163" s="167" t="s">
        <v>597</v>
      </c>
      <c r="B163" s="167"/>
      <c r="C163" s="167"/>
      <c r="D163" s="167"/>
      <c r="E163" s="167"/>
      <c r="F163" s="167"/>
      <c r="G163" s="167"/>
      <c r="H163" s="167"/>
      <c r="I163" s="167"/>
    </row>
    <row r="164" spans="1:9" s="52" customFormat="1" ht="9.75" customHeight="1">
      <c r="A164" s="167" t="s">
        <v>605</v>
      </c>
      <c r="B164" s="167"/>
      <c r="C164" s="167"/>
      <c r="D164" s="167"/>
      <c r="E164" s="167"/>
      <c r="F164" s="167"/>
      <c r="G164" s="167"/>
      <c r="H164" s="167"/>
      <c r="I164" s="167"/>
    </row>
    <row r="165" spans="1:9" s="52" customFormat="1" ht="9.75" customHeight="1">
      <c r="A165" s="174" t="s">
        <v>11</v>
      </c>
      <c r="B165" s="174"/>
      <c r="C165" s="174"/>
      <c r="D165" s="174"/>
      <c r="E165" s="174"/>
      <c r="F165" s="174"/>
      <c r="G165" s="174"/>
      <c r="H165" s="174"/>
      <c r="I165" s="174"/>
    </row>
    <row r="166" spans="1:9">
      <c r="C166" s="81"/>
      <c r="D166" s="81"/>
      <c r="E166" s="81"/>
      <c r="F166" s="81"/>
    </row>
  </sheetData>
  <mergeCells count="13">
    <mergeCell ref="A165:I165"/>
    <mergeCell ref="A164:I164"/>
    <mergeCell ref="A1:C1"/>
    <mergeCell ref="C6:C7"/>
    <mergeCell ref="A163:I163"/>
    <mergeCell ref="A3:I3"/>
    <mergeCell ref="A5:A8"/>
    <mergeCell ref="B5:B8"/>
    <mergeCell ref="E5:F5"/>
    <mergeCell ref="D6:D7"/>
    <mergeCell ref="E6:E7"/>
    <mergeCell ref="A161:I161"/>
    <mergeCell ref="A162:I162"/>
  </mergeCells>
  <pageMargins left="0" right="0" top="0" bottom="0.39370078740157483" header="0.31496062992125984" footer="0.31496062992125984"/>
  <pageSetup scale="60" fitToHeight="100" orientation="landscape" r:id="rId1"/>
  <headerFooter>
    <oddFooter>&amp;R&amp;P/&amp;N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6"/>
  <sheetViews>
    <sheetView showGridLines="0" zoomScale="120" zoomScaleNormal="120" workbookViewId="0">
      <selection sqref="A1:C1"/>
    </sheetView>
  </sheetViews>
  <sheetFormatPr baseColWidth="10" defaultRowHeight="15"/>
  <cols>
    <col min="1" max="1" width="7.140625" style="3" customWidth="1"/>
    <col min="2" max="2" width="56.7109375" style="28" customWidth="1"/>
    <col min="3" max="6" width="18.7109375" style="3" customWidth="1"/>
    <col min="7" max="7" width="1.7109375" style="16" customWidth="1"/>
    <col min="8" max="9" width="16.7109375" style="3" customWidth="1"/>
    <col min="10" max="10" width="7.140625" style="3" customWidth="1"/>
    <col min="11" max="16384" width="11.42578125" style="3"/>
  </cols>
  <sheetData>
    <row r="1" spans="1:12" s="1" customFormat="1" ht="53.25" customHeight="1">
      <c r="A1" s="168" t="s">
        <v>14</v>
      </c>
      <c r="B1" s="168"/>
      <c r="C1" s="168"/>
      <c r="D1" s="21" t="s">
        <v>86</v>
      </c>
      <c r="G1" s="19"/>
      <c r="H1" s="20"/>
      <c r="J1" s="18"/>
    </row>
    <row r="2" spans="1:12" s="2" customFormat="1" ht="13.5" customHeight="1">
      <c r="B2" s="24"/>
      <c r="C2" s="6"/>
      <c r="D2" s="6"/>
      <c r="E2" s="6"/>
      <c r="F2" s="6"/>
      <c r="G2" s="5"/>
      <c r="J2" s="3"/>
    </row>
    <row r="3" spans="1:12" ht="60" customHeight="1" thickBot="1">
      <c r="A3" s="170" t="s">
        <v>606</v>
      </c>
      <c r="B3" s="170"/>
      <c r="C3" s="170"/>
      <c r="D3" s="170"/>
      <c r="E3" s="170"/>
      <c r="F3" s="170"/>
      <c r="G3" s="170"/>
      <c r="H3" s="170"/>
      <c r="I3" s="170"/>
    </row>
    <row r="4" spans="1:12" ht="5.25" customHeight="1">
      <c r="A4" s="7"/>
      <c r="B4" s="7"/>
      <c r="C4" s="7"/>
      <c r="D4" s="7"/>
      <c r="E4" s="7"/>
      <c r="F4" s="7"/>
      <c r="G4" s="7"/>
      <c r="H4" s="7"/>
      <c r="I4" s="7"/>
    </row>
    <row r="5" spans="1:12" s="35" customFormat="1" ht="14.25" customHeight="1">
      <c r="A5" s="171" t="s">
        <v>0</v>
      </c>
      <c r="B5" s="169" t="s">
        <v>358</v>
      </c>
      <c r="C5" s="32"/>
      <c r="D5" s="125"/>
      <c r="E5" s="172" t="s">
        <v>1</v>
      </c>
      <c r="F5" s="172"/>
      <c r="G5" s="125"/>
      <c r="H5" s="171" t="s">
        <v>390</v>
      </c>
      <c r="I5" s="171"/>
      <c r="J5" s="34"/>
    </row>
    <row r="6" spans="1:12" s="35" customFormat="1" ht="14.25" customHeight="1">
      <c r="A6" s="171"/>
      <c r="B6" s="169"/>
      <c r="C6" s="169" t="s">
        <v>3</v>
      </c>
      <c r="D6" s="169" t="s">
        <v>15</v>
      </c>
      <c r="E6" s="169" t="s">
        <v>16</v>
      </c>
      <c r="F6" s="126" t="s">
        <v>607</v>
      </c>
      <c r="G6" s="124"/>
      <c r="H6" s="173"/>
      <c r="I6" s="173"/>
      <c r="J6" s="34"/>
    </row>
    <row r="7" spans="1:12" s="35" customFormat="1" ht="24.75" customHeight="1">
      <c r="A7" s="171"/>
      <c r="B7" s="169"/>
      <c r="C7" s="169"/>
      <c r="D7" s="169"/>
      <c r="E7" s="169"/>
      <c r="F7" s="125" t="s">
        <v>87</v>
      </c>
      <c r="G7" s="125"/>
      <c r="H7" s="146" t="s">
        <v>15</v>
      </c>
      <c r="I7" s="146" t="s">
        <v>389</v>
      </c>
      <c r="J7" s="34"/>
    </row>
    <row r="8" spans="1:12" s="35" customFormat="1" ht="14.25" customHeight="1">
      <c r="A8" s="171"/>
      <c r="B8" s="169"/>
      <c r="C8" s="124" t="s">
        <v>5</v>
      </c>
      <c r="D8" s="124" t="s">
        <v>6</v>
      </c>
      <c r="E8" s="124" t="s">
        <v>7</v>
      </c>
      <c r="F8" s="125" t="s">
        <v>8</v>
      </c>
      <c r="G8" s="125"/>
      <c r="H8" s="125" t="s">
        <v>9</v>
      </c>
      <c r="I8" s="125" t="s">
        <v>10</v>
      </c>
      <c r="J8" s="34"/>
    </row>
    <row r="9" spans="1:12" ht="5.25" customHeight="1" thickBot="1">
      <c r="A9" s="8"/>
      <c r="B9" s="22"/>
      <c r="C9" s="9"/>
      <c r="D9" s="9"/>
      <c r="E9" s="9"/>
      <c r="F9" s="10"/>
      <c r="G9" s="10"/>
      <c r="H9" s="10"/>
      <c r="I9" s="10"/>
      <c r="J9" s="4"/>
    </row>
    <row r="10" spans="1:12" ht="11.25" customHeight="1" thickBot="1">
      <c r="A10" s="11"/>
      <c r="B10" s="23"/>
      <c r="C10" s="12"/>
      <c r="D10" s="12"/>
      <c r="E10" s="12"/>
      <c r="F10" s="13"/>
      <c r="G10" s="13"/>
      <c r="H10" s="13"/>
      <c r="I10" s="13"/>
      <c r="J10" s="4"/>
    </row>
    <row r="11" spans="1:12" s="33" customFormat="1" ht="12.75">
      <c r="A11" s="36" t="s">
        <v>17</v>
      </c>
      <c r="B11" s="37"/>
      <c r="C11" s="55">
        <f>C12+C14+C16+C24+C36+C39+C41+C43+C52+C54+C57+C65+C67</f>
        <v>148702950453.91364</v>
      </c>
      <c r="D11" s="55">
        <f>D12+D14+D16+D24+D36+D39+D41+D43+D52+D54+D57+D65+D67</f>
        <v>155214002986.21558</v>
      </c>
      <c r="E11" s="55">
        <f>E12+E14+E16+E24+E36+E39+E41+E43+E52+E54+E57+E65+E67</f>
        <v>155213930255.15558</v>
      </c>
      <c r="F11" s="55">
        <f>F12+F14+F16+F24+F36+F39+F41+F43+F52+F54+F57+F65+F67</f>
        <v>152495145904.67435</v>
      </c>
      <c r="G11" s="38"/>
      <c r="H11" s="39">
        <f t="shared" ref="H11" si="0">IFERROR(+F11/D11*100,"n.a")</f>
        <v>98.248317143278186</v>
      </c>
      <c r="I11" s="39">
        <f t="shared" ref="I11" si="1">IFERROR(+F11/E11*100,"n.a.")</f>
        <v>98.248363181054799</v>
      </c>
      <c r="J11" s="40"/>
    </row>
    <row r="12" spans="1:12" s="33" customFormat="1" ht="12.75">
      <c r="A12" s="36" t="s">
        <v>19</v>
      </c>
      <c r="B12" s="119"/>
      <c r="C12" s="55">
        <f>+C13</f>
        <v>160832390</v>
      </c>
      <c r="D12" s="55">
        <f>+D13</f>
        <v>143973516.94</v>
      </c>
      <c r="E12" s="55">
        <f>+E13</f>
        <v>143973516.94</v>
      </c>
      <c r="F12" s="55">
        <f>+F13</f>
        <v>137661529.25999999</v>
      </c>
      <c r="G12" s="55"/>
      <c r="H12" s="39">
        <f t="shared" ref="H12:H68" si="2">IFERROR(+F12/D12*100,"n.a")</f>
        <v>95.615868936069347</v>
      </c>
      <c r="I12" s="39">
        <f t="shared" ref="I12:I68" si="3">IFERROR(+F12/E12*100,"n.a.")</f>
        <v>95.615868936069347</v>
      </c>
      <c r="J12" s="40"/>
      <c r="K12" s="42"/>
      <c r="L12" s="42"/>
    </row>
    <row r="13" spans="1:12" s="33" customFormat="1" ht="12.75">
      <c r="A13" s="43"/>
      <c r="B13" s="56" t="s">
        <v>388</v>
      </c>
      <c r="C13" s="44">
        <v>160832390</v>
      </c>
      <c r="D13" s="44">
        <v>143973516.94</v>
      </c>
      <c r="E13" s="44">
        <v>143973516.94</v>
      </c>
      <c r="F13" s="44">
        <v>137661529.25999999</v>
      </c>
      <c r="G13" s="45"/>
      <c r="H13" s="46">
        <f t="shared" si="2"/>
        <v>95.615868936069347</v>
      </c>
      <c r="I13" s="46">
        <f t="shared" si="3"/>
        <v>95.615868936069347</v>
      </c>
      <c r="J13" s="40"/>
      <c r="K13" s="42"/>
      <c r="L13" s="42"/>
    </row>
    <row r="14" spans="1:12" s="33" customFormat="1" ht="12.75">
      <c r="A14" s="36" t="s">
        <v>316</v>
      </c>
      <c r="B14" s="119"/>
      <c r="C14" s="47">
        <f>SUM(C15)</f>
        <v>142477949</v>
      </c>
      <c r="D14" s="47">
        <f>SUM(D15)</f>
        <v>130764207.36</v>
      </c>
      <c r="E14" s="47">
        <f>SUM(E15)</f>
        <v>130764207.36</v>
      </c>
      <c r="F14" s="47">
        <f>SUM(F15)</f>
        <v>126755677.20999999</v>
      </c>
      <c r="G14" s="48"/>
      <c r="H14" s="39">
        <f t="shared" si="2"/>
        <v>96.93453565702093</v>
      </c>
      <c r="I14" s="39">
        <f t="shared" si="3"/>
        <v>96.93453565702093</v>
      </c>
      <c r="J14" s="40"/>
      <c r="K14" s="42"/>
      <c r="L14" s="42"/>
    </row>
    <row r="15" spans="1:12" s="33" customFormat="1" ht="12.75">
      <c r="A15" s="43"/>
      <c r="B15" s="56" t="s">
        <v>315</v>
      </c>
      <c r="C15" s="44">
        <v>142477949</v>
      </c>
      <c r="D15" s="44">
        <v>130764207.36</v>
      </c>
      <c r="E15" s="44">
        <v>130764207.36</v>
      </c>
      <c r="F15" s="44">
        <v>126755677.20999999</v>
      </c>
      <c r="G15" s="45"/>
      <c r="H15" s="46">
        <f t="shared" si="2"/>
        <v>96.93453565702093</v>
      </c>
      <c r="I15" s="46">
        <f t="shared" si="3"/>
        <v>96.93453565702093</v>
      </c>
      <c r="J15" s="40"/>
      <c r="K15" s="42"/>
      <c r="L15" s="42"/>
    </row>
    <row r="16" spans="1:12" s="33" customFormat="1" ht="12.75">
      <c r="A16" s="36" t="s">
        <v>305</v>
      </c>
      <c r="B16" s="56"/>
      <c r="C16" s="47">
        <f>SUM(C17:C23)</f>
        <v>3680291114.5183854</v>
      </c>
      <c r="D16" s="47">
        <f>SUM(D17:D23)</f>
        <v>5831326266.6850634</v>
      </c>
      <c r="E16" s="47">
        <f>SUM(E17:E23)</f>
        <v>5831253535.6250629</v>
      </c>
      <c r="F16" s="47">
        <f>SUM(F17:F23)</f>
        <v>5039533048.2015362</v>
      </c>
      <c r="G16" s="45"/>
      <c r="H16" s="39">
        <f t="shared" si="2"/>
        <v>86.421730112974132</v>
      </c>
      <c r="I16" s="39">
        <f t="shared" si="3"/>
        <v>86.422808019122414</v>
      </c>
      <c r="J16" s="40"/>
      <c r="K16" s="42"/>
      <c r="L16" s="42"/>
    </row>
    <row r="17" spans="1:12" s="82" customFormat="1" ht="12.75">
      <c r="A17" s="49"/>
      <c r="B17" s="50" t="s">
        <v>387</v>
      </c>
      <c r="C17" s="44">
        <v>94153125</v>
      </c>
      <c r="D17" s="44">
        <v>520545074.98000002</v>
      </c>
      <c r="E17" s="44">
        <v>520472343.91999996</v>
      </c>
      <c r="F17" s="44">
        <v>520472343.91999996</v>
      </c>
      <c r="G17" s="45"/>
      <c r="H17" s="46">
        <f t="shared" si="2"/>
        <v>99.986027903538826</v>
      </c>
      <c r="I17" s="46">
        <f t="shared" si="3"/>
        <v>100</v>
      </c>
      <c r="J17" s="61"/>
      <c r="K17" s="42"/>
      <c r="L17" s="42"/>
    </row>
    <row r="18" spans="1:12" s="33" customFormat="1" ht="12.75">
      <c r="A18" s="36"/>
      <c r="B18" s="51" t="s">
        <v>297</v>
      </c>
      <c r="C18" s="44">
        <v>1913760000</v>
      </c>
      <c r="D18" s="44">
        <v>2751898554.00879</v>
      </c>
      <c r="E18" s="44">
        <v>2751898554.00879</v>
      </c>
      <c r="F18" s="44">
        <v>2751878036.7561698</v>
      </c>
      <c r="G18" s="48"/>
      <c r="H18" s="46">
        <f t="shared" si="2"/>
        <v>99.999254432813657</v>
      </c>
      <c r="I18" s="46">
        <f t="shared" si="3"/>
        <v>99.999254432813657</v>
      </c>
      <c r="J18" s="40"/>
      <c r="K18" s="42"/>
      <c r="L18" s="42"/>
    </row>
    <row r="19" spans="1:12" s="82" customFormat="1" ht="13.5">
      <c r="A19" s="49"/>
      <c r="B19" s="50" t="s">
        <v>611</v>
      </c>
      <c r="C19" s="44">
        <v>0</v>
      </c>
      <c r="D19" s="44">
        <v>920225000</v>
      </c>
      <c r="E19" s="44">
        <v>920225000</v>
      </c>
      <c r="F19" s="44">
        <v>811725000</v>
      </c>
      <c r="G19" s="45"/>
      <c r="H19" s="46">
        <f t="shared" si="2"/>
        <v>88.209405308484335</v>
      </c>
      <c r="I19" s="46">
        <f t="shared" si="3"/>
        <v>88.209405308484335</v>
      </c>
      <c r="J19" s="61"/>
      <c r="K19" s="42"/>
      <c r="L19" s="42"/>
    </row>
    <row r="20" spans="1:12" s="82" customFormat="1" ht="12.75">
      <c r="A20" s="49"/>
      <c r="B20" s="50" t="s">
        <v>36</v>
      </c>
      <c r="C20" s="44">
        <v>476901326.09609151</v>
      </c>
      <c r="D20" s="44">
        <v>6121059.215857218</v>
      </c>
      <c r="E20" s="44">
        <v>6121059.215857218</v>
      </c>
      <c r="F20" s="44">
        <v>2190174.2394416002</v>
      </c>
      <c r="G20" s="45"/>
      <c r="H20" s="46">
        <f t="shared" si="2"/>
        <v>35.780968002526983</v>
      </c>
      <c r="I20" s="46">
        <f t="shared" si="3"/>
        <v>35.780968002526983</v>
      </c>
      <c r="J20" s="61"/>
      <c r="K20" s="42"/>
      <c r="L20" s="42"/>
    </row>
    <row r="21" spans="1:12" s="82" customFormat="1" ht="12.75">
      <c r="A21" s="49"/>
      <c r="B21" s="50" t="s">
        <v>299</v>
      </c>
      <c r="C21" s="44">
        <v>231309473</v>
      </c>
      <c r="D21" s="44">
        <v>219827179.31</v>
      </c>
      <c r="E21" s="44">
        <v>219827179.31</v>
      </c>
      <c r="F21" s="44">
        <v>160854848.40000001</v>
      </c>
      <c r="G21" s="45"/>
      <c r="H21" s="46">
        <f t="shared" si="2"/>
        <v>73.173321381321415</v>
      </c>
      <c r="I21" s="46">
        <f t="shared" si="3"/>
        <v>73.173321381321415</v>
      </c>
      <c r="J21" s="61"/>
      <c r="K21" s="42"/>
      <c r="L21" s="42"/>
    </row>
    <row r="22" spans="1:12" s="82" customFormat="1" ht="12.75">
      <c r="A22" s="49"/>
      <c r="B22" s="50" t="s">
        <v>39</v>
      </c>
      <c r="C22" s="44">
        <v>800000000</v>
      </c>
      <c r="D22" s="44">
        <v>1251088338.26</v>
      </c>
      <c r="E22" s="44">
        <v>1251088338.26</v>
      </c>
      <c r="F22" s="44">
        <v>648262150.19000006</v>
      </c>
      <c r="G22" s="45"/>
      <c r="H22" s="46">
        <f t="shared" si="2"/>
        <v>51.815857471071624</v>
      </c>
      <c r="I22" s="46">
        <f t="shared" si="3"/>
        <v>51.815857471071624</v>
      </c>
      <c r="J22" s="61"/>
      <c r="K22" s="42"/>
      <c r="L22" s="42"/>
    </row>
    <row r="23" spans="1:12" s="82" customFormat="1" ht="12.75">
      <c r="A23" s="49"/>
      <c r="B23" s="50" t="s">
        <v>37</v>
      </c>
      <c r="C23" s="44">
        <v>164167190.42229396</v>
      </c>
      <c r="D23" s="44">
        <v>161621060.91041574</v>
      </c>
      <c r="E23" s="44">
        <v>161621060.91041574</v>
      </c>
      <c r="F23" s="44">
        <v>144150494.69592521</v>
      </c>
      <c r="G23" s="45"/>
      <c r="H23" s="46">
        <f t="shared" si="2"/>
        <v>89.190414840690707</v>
      </c>
      <c r="I23" s="46">
        <f t="shared" si="3"/>
        <v>89.190414840690707</v>
      </c>
      <c r="J23" s="61"/>
      <c r="K23" s="42"/>
      <c r="L23" s="42"/>
    </row>
    <row r="24" spans="1:12" s="82" customFormat="1" ht="12.75">
      <c r="A24" s="85" t="s">
        <v>386</v>
      </c>
      <c r="B24" s="50"/>
      <c r="C24" s="47">
        <f>SUM(C25:C35)</f>
        <v>6673186378.5396996</v>
      </c>
      <c r="D24" s="47">
        <f>SUM(D25:D35)</f>
        <v>5159414105.1435699</v>
      </c>
      <c r="E24" s="47">
        <f>SUM(E25:E35)</f>
        <v>5159414105.1435699</v>
      </c>
      <c r="F24" s="47">
        <f>SUM(F25:F35)</f>
        <v>5070931514.970191</v>
      </c>
      <c r="G24" s="45"/>
      <c r="H24" s="39">
        <f t="shared" si="2"/>
        <v>98.28502639310986</v>
      </c>
      <c r="I24" s="39">
        <f t="shared" si="3"/>
        <v>98.28502639310986</v>
      </c>
      <c r="J24" s="61"/>
      <c r="K24" s="42"/>
      <c r="L24" s="42"/>
    </row>
    <row r="25" spans="1:12" s="82" customFormat="1" ht="12.75">
      <c r="A25" s="49"/>
      <c r="B25" s="50" t="s">
        <v>385</v>
      </c>
      <c r="C25" s="44">
        <v>511050261</v>
      </c>
      <c r="D25" s="44">
        <v>492471168.11999989</v>
      </c>
      <c r="E25" s="44">
        <v>492471168.11999989</v>
      </c>
      <c r="F25" s="44">
        <v>478192231.45999992</v>
      </c>
      <c r="G25" s="45"/>
      <c r="H25" s="46">
        <f t="shared" si="2"/>
        <v>97.100553781755465</v>
      </c>
      <c r="I25" s="46">
        <f t="shared" si="3"/>
        <v>97.100553781755465</v>
      </c>
      <c r="J25" s="61"/>
      <c r="K25" s="42"/>
      <c r="L25" s="42"/>
    </row>
    <row r="26" spans="1:12" s="82" customFormat="1" ht="12.75">
      <c r="A26" s="49"/>
      <c r="B26" s="50" t="s">
        <v>246</v>
      </c>
      <c r="C26" s="44">
        <v>1169806239</v>
      </c>
      <c r="D26" s="44">
        <v>1201096124.5099998</v>
      </c>
      <c r="E26" s="44">
        <v>1201096124.5099998</v>
      </c>
      <c r="F26" s="44">
        <v>1199968002.5999999</v>
      </c>
      <c r="G26" s="45"/>
      <c r="H26" s="46">
        <f t="shared" si="2"/>
        <v>99.906075634832305</v>
      </c>
      <c r="I26" s="46">
        <f t="shared" si="3"/>
        <v>99.906075634832305</v>
      </c>
      <c r="J26" s="61"/>
      <c r="K26" s="42"/>
      <c r="L26" s="42"/>
    </row>
    <row r="27" spans="1:12" s="82" customFormat="1" ht="12.75">
      <c r="A27" s="49"/>
      <c r="B27" s="50" t="s">
        <v>296</v>
      </c>
      <c r="C27" s="44">
        <v>88454521</v>
      </c>
      <c r="D27" s="44">
        <v>95283690.620000005</v>
      </c>
      <c r="E27" s="44">
        <v>95283690.620000005</v>
      </c>
      <c r="F27" s="44">
        <v>95271217.74000001</v>
      </c>
      <c r="G27" s="45"/>
      <c r="H27" s="46">
        <f t="shared" si="2"/>
        <v>99.986909742980316</v>
      </c>
      <c r="I27" s="46">
        <f t="shared" si="3"/>
        <v>99.986909742980316</v>
      </c>
      <c r="J27" s="61"/>
      <c r="K27" s="42"/>
      <c r="L27" s="42"/>
    </row>
    <row r="28" spans="1:12" s="82" customFormat="1" ht="12.75">
      <c r="A28" s="49"/>
      <c r="B28" s="50" t="s">
        <v>295</v>
      </c>
      <c r="C28" s="44">
        <v>110959662</v>
      </c>
      <c r="D28" s="44">
        <v>106625452.14999999</v>
      </c>
      <c r="E28" s="44">
        <v>106625452.14999999</v>
      </c>
      <c r="F28" s="44">
        <v>106625452.14999999</v>
      </c>
      <c r="G28" s="45"/>
      <c r="H28" s="46">
        <f t="shared" si="2"/>
        <v>100</v>
      </c>
      <c r="I28" s="46">
        <f t="shared" si="3"/>
        <v>100</v>
      </c>
      <c r="J28" s="61"/>
      <c r="K28" s="42"/>
      <c r="L28" s="42"/>
    </row>
    <row r="29" spans="1:12" s="82" customFormat="1" ht="12.75">
      <c r="A29" s="49"/>
      <c r="B29" s="50" t="s">
        <v>292</v>
      </c>
      <c r="C29" s="44">
        <v>431074811</v>
      </c>
      <c r="D29" s="44">
        <v>205519642.35999998</v>
      </c>
      <c r="E29" s="44">
        <v>205519642.35999998</v>
      </c>
      <c r="F29" s="44">
        <v>199916246.02999997</v>
      </c>
      <c r="G29" s="45"/>
      <c r="H29" s="46">
        <f t="shared" si="2"/>
        <v>97.27354706068202</v>
      </c>
      <c r="I29" s="46">
        <f t="shared" si="3"/>
        <v>97.27354706068202</v>
      </c>
      <c r="J29" s="61"/>
      <c r="K29" s="42"/>
      <c r="L29" s="42"/>
    </row>
    <row r="30" spans="1:12" s="82" customFormat="1" ht="12.75">
      <c r="A30" s="49"/>
      <c r="B30" s="50" t="s">
        <v>384</v>
      </c>
      <c r="C30" s="44">
        <v>25000000</v>
      </c>
      <c r="D30" s="44">
        <v>24881983.060000002</v>
      </c>
      <c r="E30" s="44">
        <v>24881983.060000002</v>
      </c>
      <c r="F30" s="44">
        <v>24425890.630000003</v>
      </c>
      <c r="G30" s="45"/>
      <c r="H30" s="46">
        <f t="shared" si="2"/>
        <v>98.166977170187025</v>
      </c>
      <c r="I30" s="46">
        <f t="shared" si="3"/>
        <v>98.166977170187025</v>
      </c>
      <c r="J30" s="61"/>
      <c r="K30" s="42"/>
      <c r="L30" s="42"/>
    </row>
    <row r="31" spans="1:12" s="82" customFormat="1" ht="12.75">
      <c r="A31" s="49"/>
      <c r="B31" s="50" t="s">
        <v>383</v>
      </c>
      <c r="C31" s="44">
        <v>223027039</v>
      </c>
      <c r="D31" s="44">
        <v>64678209.429999992</v>
      </c>
      <c r="E31" s="44">
        <v>64678209.429999992</v>
      </c>
      <c r="F31" s="44">
        <v>64376079.890000001</v>
      </c>
      <c r="G31" s="45"/>
      <c r="H31" s="46">
        <f t="shared" si="2"/>
        <v>99.53287275163828</v>
      </c>
      <c r="I31" s="46">
        <f t="shared" si="3"/>
        <v>99.53287275163828</v>
      </c>
      <c r="J31" s="61"/>
      <c r="K31" s="42"/>
      <c r="L31" s="42"/>
    </row>
    <row r="32" spans="1:12" s="82" customFormat="1" ht="12.75">
      <c r="A32" s="49"/>
      <c r="B32" s="50" t="s">
        <v>382</v>
      </c>
      <c r="C32" s="44">
        <v>800000000</v>
      </c>
      <c r="D32" s="44">
        <v>390269079.64999998</v>
      </c>
      <c r="E32" s="44">
        <v>390269079.64999998</v>
      </c>
      <c r="F32" s="44">
        <v>366300901.43000001</v>
      </c>
      <c r="G32" s="45"/>
      <c r="H32" s="46">
        <f t="shared" si="2"/>
        <v>93.858550556581363</v>
      </c>
      <c r="I32" s="46">
        <f t="shared" si="3"/>
        <v>93.858550556581363</v>
      </c>
      <c r="J32" s="61"/>
      <c r="K32" s="42"/>
      <c r="L32" s="42"/>
    </row>
    <row r="33" spans="1:12" s="82" customFormat="1" ht="12.75">
      <c r="A33" s="49"/>
      <c r="B33" s="50" t="s">
        <v>43</v>
      </c>
      <c r="C33" s="44">
        <v>406429903.53969991</v>
      </c>
      <c r="D33" s="44">
        <v>284175981.33357096</v>
      </c>
      <c r="E33" s="44">
        <v>284175981.33357096</v>
      </c>
      <c r="F33" s="44">
        <v>273523229.54019099</v>
      </c>
      <c r="G33" s="45"/>
      <c r="H33" s="46">
        <f t="shared" si="2"/>
        <v>96.251353916897159</v>
      </c>
      <c r="I33" s="46">
        <f t="shared" si="3"/>
        <v>96.251353916897159</v>
      </c>
      <c r="J33" s="61"/>
      <c r="K33" s="42"/>
      <c r="L33" s="42"/>
    </row>
    <row r="34" spans="1:12" s="82" customFormat="1" ht="12.75">
      <c r="A34" s="49"/>
      <c r="B34" s="50" t="s">
        <v>381</v>
      </c>
      <c r="C34" s="44">
        <v>2062600000</v>
      </c>
      <c r="D34" s="44">
        <v>1287560303.5700002</v>
      </c>
      <c r="E34" s="44">
        <v>1287560303.5700002</v>
      </c>
      <c r="F34" s="44">
        <v>1287560303.5700002</v>
      </c>
      <c r="G34" s="45"/>
      <c r="H34" s="46">
        <f t="shared" si="2"/>
        <v>100</v>
      </c>
      <c r="I34" s="46">
        <f t="shared" si="3"/>
        <v>100</v>
      </c>
      <c r="J34" s="61"/>
      <c r="K34" s="42"/>
      <c r="L34" s="42"/>
    </row>
    <row r="35" spans="1:12" s="82" customFormat="1" ht="12.75">
      <c r="A35" s="49"/>
      <c r="B35" s="50" t="s">
        <v>380</v>
      </c>
      <c r="C35" s="44">
        <v>844783942</v>
      </c>
      <c r="D35" s="44">
        <v>1006852470.3399996</v>
      </c>
      <c r="E35" s="44">
        <v>1006852470.3399996</v>
      </c>
      <c r="F35" s="44">
        <v>974771959.92999947</v>
      </c>
      <c r="G35" s="45"/>
      <c r="H35" s="46">
        <f t="shared" si="2"/>
        <v>96.813782420460569</v>
      </c>
      <c r="I35" s="46">
        <f t="shared" si="3"/>
        <v>96.813782420460569</v>
      </c>
      <c r="J35" s="61"/>
      <c r="K35" s="42"/>
      <c r="L35" s="42"/>
    </row>
    <row r="36" spans="1:12" s="82" customFormat="1" ht="12.75">
      <c r="A36" s="85" t="s">
        <v>379</v>
      </c>
      <c r="B36" s="50"/>
      <c r="C36" s="47">
        <f>SUM(C37:C38)</f>
        <v>17738731780</v>
      </c>
      <c r="D36" s="47">
        <f>SUM(D37:D38)</f>
        <v>10588401602.15</v>
      </c>
      <c r="E36" s="47">
        <f>SUM(E37:E38)</f>
        <v>10588401602.15</v>
      </c>
      <c r="F36" s="47">
        <f>SUM(F37:F38)</f>
        <v>9741918656.8271313</v>
      </c>
      <c r="G36" s="45"/>
      <c r="H36" s="39">
        <f t="shared" si="2"/>
        <v>92.005564417286664</v>
      </c>
      <c r="I36" s="39">
        <f t="shared" si="3"/>
        <v>92.005564417286664</v>
      </c>
      <c r="J36" s="61"/>
      <c r="K36" s="42"/>
      <c r="L36" s="42"/>
    </row>
    <row r="37" spans="1:12" s="82" customFormat="1" ht="12.75">
      <c r="A37" s="49"/>
      <c r="B37" s="50" t="s">
        <v>287</v>
      </c>
      <c r="C37" s="44">
        <v>18731780</v>
      </c>
      <c r="D37" s="44">
        <v>22851602.149999995</v>
      </c>
      <c r="E37" s="44">
        <v>22851602.149999995</v>
      </c>
      <c r="F37" s="44">
        <v>21015564.189999998</v>
      </c>
      <c r="G37" s="45"/>
      <c r="H37" s="46">
        <f t="shared" si="2"/>
        <v>91.965386286930439</v>
      </c>
      <c r="I37" s="46">
        <f t="shared" si="3"/>
        <v>91.965386286930439</v>
      </c>
      <c r="J37" s="61"/>
      <c r="K37" s="42"/>
      <c r="L37" s="42"/>
    </row>
    <row r="38" spans="1:12" s="82" customFormat="1" ht="12.75">
      <c r="A38" s="49"/>
      <c r="B38" s="50" t="s">
        <v>297</v>
      </c>
      <c r="C38" s="44">
        <v>17720000000</v>
      </c>
      <c r="D38" s="44">
        <v>10565550000</v>
      </c>
      <c r="E38" s="44">
        <v>10565550000</v>
      </c>
      <c r="F38" s="44">
        <v>9720903092.6371307</v>
      </c>
      <c r="G38" s="45"/>
      <c r="H38" s="46">
        <f t="shared" si="2"/>
        <v>92.005651316184483</v>
      </c>
      <c r="I38" s="46">
        <f t="shared" si="3"/>
        <v>92.005651316184483</v>
      </c>
      <c r="J38" s="61"/>
      <c r="K38" s="42"/>
      <c r="L38" s="42"/>
    </row>
    <row r="39" spans="1:12" s="82" customFormat="1" ht="12.75">
      <c r="A39" s="85" t="s">
        <v>46</v>
      </c>
      <c r="B39" s="50"/>
      <c r="C39" s="47">
        <f>SUM(C40)</f>
        <v>5600000000</v>
      </c>
      <c r="D39" s="47">
        <f>SUM(D40)</f>
        <v>5345767168.5100002</v>
      </c>
      <c r="E39" s="47">
        <f>SUM(E40)</f>
        <v>5345767168.5100002</v>
      </c>
      <c r="F39" s="47">
        <f>SUM(F40)</f>
        <v>5258627728.170001</v>
      </c>
      <c r="G39" s="45"/>
      <c r="H39" s="39">
        <f t="shared" si="2"/>
        <v>98.36993573432629</v>
      </c>
      <c r="I39" s="39">
        <f t="shared" si="3"/>
        <v>98.36993573432629</v>
      </c>
      <c r="J39" s="61"/>
      <c r="K39" s="42"/>
      <c r="L39" s="42"/>
    </row>
    <row r="40" spans="1:12" s="82" customFormat="1" ht="12.75">
      <c r="A40" s="49"/>
      <c r="B40" s="50" t="s">
        <v>39</v>
      </c>
      <c r="C40" s="44">
        <v>5600000000</v>
      </c>
      <c r="D40" s="44">
        <v>5345767168.5100002</v>
      </c>
      <c r="E40" s="44">
        <v>5345767168.5100002</v>
      </c>
      <c r="F40" s="44">
        <v>5258627728.170001</v>
      </c>
      <c r="G40" s="45"/>
      <c r="H40" s="46">
        <f t="shared" si="2"/>
        <v>98.36993573432629</v>
      </c>
      <c r="I40" s="46">
        <f t="shared" si="3"/>
        <v>98.36993573432629</v>
      </c>
      <c r="J40" s="61"/>
      <c r="K40" s="42"/>
      <c r="L40" s="42"/>
    </row>
    <row r="41" spans="1:12" s="82" customFormat="1" ht="12.75">
      <c r="A41" s="85" t="s">
        <v>56</v>
      </c>
      <c r="B41" s="50"/>
      <c r="C41" s="47">
        <f>SUM(C42)</f>
        <v>4364924326.7919998</v>
      </c>
      <c r="D41" s="47">
        <f>SUM(D42)</f>
        <v>4364924326.7919998</v>
      </c>
      <c r="E41" s="47">
        <f>SUM(E42)</f>
        <v>4364924326.7919998</v>
      </c>
      <c r="F41" s="47">
        <f>SUM(F42)</f>
        <v>4364924326.7919998</v>
      </c>
      <c r="G41" s="45"/>
      <c r="H41" s="39">
        <f t="shared" si="2"/>
        <v>100</v>
      </c>
      <c r="I41" s="39">
        <f t="shared" si="3"/>
        <v>100</v>
      </c>
      <c r="J41" s="61"/>
      <c r="K41" s="42"/>
      <c r="L41" s="42"/>
    </row>
    <row r="42" spans="1:12" s="82" customFormat="1" ht="12.75">
      <c r="A42" s="49"/>
      <c r="B42" s="50" t="s">
        <v>57</v>
      </c>
      <c r="C42" s="44">
        <v>4364924326.7919998</v>
      </c>
      <c r="D42" s="44">
        <v>4364924326.7919998</v>
      </c>
      <c r="E42" s="44">
        <v>4364924326.7919998</v>
      </c>
      <c r="F42" s="44">
        <v>4364924326.7919998</v>
      </c>
      <c r="G42" s="45"/>
      <c r="H42" s="46">
        <f t="shared" si="2"/>
        <v>100</v>
      </c>
      <c r="I42" s="46">
        <f t="shared" si="3"/>
        <v>100</v>
      </c>
      <c r="J42" s="61"/>
      <c r="K42" s="42"/>
      <c r="L42" s="42"/>
    </row>
    <row r="43" spans="1:12" s="82" customFormat="1" ht="12.75">
      <c r="A43" s="85" t="s">
        <v>58</v>
      </c>
      <c r="B43" s="50"/>
      <c r="C43" s="47">
        <f>SUM(C44:C51)</f>
        <v>103807558656.06357</v>
      </c>
      <c r="D43" s="47">
        <f>SUM(D44:D51)</f>
        <v>117570421252.05493</v>
      </c>
      <c r="E43" s="47">
        <f>SUM(E44:E51)</f>
        <v>117570421252.05493</v>
      </c>
      <c r="F43" s="47">
        <f>SUM(F44:F51)</f>
        <v>116845937072.85349</v>
      </c>
      <c r="G43" s="47"/>
      <c r="H43" s="39">
        <f t="shared" si="2"/>
        <v>99.38378703462476</v>
      </c>
      <c r="I43" s="39">
        <f t="shared" si="3"/>
        <v>99.38378703462476</v>
      </c>
      <c r="J43" s="61"/>
      <c r="K43" s="42"/>
      <c r="L43" s="42"/>
    </row>
    <row r="44" spans="1:12" s="82" customFormat="1" ht="12.75">
      <c r="A44" s="49"/>
      <c r="B44" s="50" t="s">
        <v>274</v>
      </c>
      <c r="C44" s="44">
        <v>28668239</v>
      </c>
      <c r="D44" s="44">
        <v>19604295.140000001</v>
      </c>
      <c r="E44" s="44">
        <v>19604295.140000001</v>
      </c>
      <c r="F44" s="44">
        <v>15510002.939999999</v>
      </c>
      <c r="G44" s="45"/>
      <c r="H44" s="46">
        <f t="shared" si="2"/>
        <v>79.115330743791276</v>
      </c>
      <c r="I44" s="46">
        <f t="shared" si="3"/>
        <v>79.115330743791276</v>
      </c>
      <c r="J44" s="61"/>
      <c r="K44" s="42"/>
      <c r="L44" s="42"/>
    </row>
    <row r="45" spans="1:12" s="82" customFormat="1" ht="12.75">
      <c r="A45" s="49"/>
      <c r="B45" s="50" t="s">
        <v>378</v>
      </c>
      <c r="C45" s="44">
        <v>53911717</v>
      </c>
      <c r="D45" s="44">
        <v>34623224.530000001</v>
      </c>
      <c r="E45" s="44">
        <v>34623224.530000001</v>
      </c>
      <c r="F45" s="44">
        <v>28799629.23</v>
      </c>
      <c r="G45" s="45"/>
      <c r="H45" s="46">
        <f t="shared" si="2"/>
        <v>83.180089725744551</v>
      </c>
      <c r="I45" s="46">
        <f t="shared" si="3"/>
        <v>83.180089725744551</v>
      </c>
      <c r="J45" s="61"/>
      <c r="K45" s="42"/>
      <c r="L45" s="42"/>
    </row>
    <row r="46" spans="1:12" s="82" customFormat="1" ht="12.75">
      <c r="A46" s="49"/>
      <c r="B46" s="50" t="s">
        <v>62</v>
      </c>
      <c r="C46" s="44">
        <v>98502798637</v>
      </c>
      <c r="D46" s="44">
        <v>112080373736.59</v>
      </c>
      <c r="E46" s="44">
        <v>112080373736.59</v>
      </c>
      <c r="F46" s="44">
        <v>111483998320</v>
      </c>
      <c r="G46" s="45"/>
      <c r="H46" s="46">
        <f t="shared" si="2"/>
        <v>99.467903793761792</v>
      </c>
      <c r="I46" s="46">
        <f t="shared" si="3"/>
        <v>99.467903793761792</v>
      </c>
      <c r="J46" s="61"/>
      <c r="K46" s="42"/>
      <c r="L46" s="42"/>
    </row>
    <row r="47" spans="1:12" s="82" customFormat="1" ht="25.5">
      <c r="A47" s="49"/>
      <c r="B47" s="50" t="s">
        <v>377</v>
      </c>
      <c r="C47" s="44">
        <v>2549999998</v>
      </c>
      <c r="D47" s="44">
        <v>2751535309.009933</v>
      </c>
      <c r="E47" s="44">
        <v>2751535309.009933</v>
      </c>
      <c r="F47" s="44">
        <v>2704411708.7557502</v>
      </c>
      <c r="G47" s="45"/>
      <c r="H47" s="46">
        <f t="shared" si="2"/>
        <v>98.287370687198674</v>
      </c>
      <c r="I47" s="46">
        <f t="shared" si="3"/>
        <v>98.287370687198674</v>
      </c>
      <c r="J47" s="61"/>
      <c r="K47" s="42"/>
      <c r="L47" s="42"/>
    </row>
    <row r="48" spans="1:12" s="82" customFormat="1" ht="25.5">
      <c r="A48" s="49"/>
      <c r="B48" s="50" t="s">
        <v>273</v>
      </c>
      <c r="C48" s="44">
        <v>278535043</v>
      </c>
      <c r="D48" s="44">
        <v>278535043</v>
      </c>
      <c r="E48" s="44">
        <v>278535043</v>
      </c>
      <c r="F48" s="44">
        <v>275982036.96999997</v>
      </c>
      <c r="G48" s="45"/>
      <c r="H48" s="46">
        <f t="shared" si="2"/>
        <v>99.083416577496848</v>
      </c>
      <c r="I48" s="46">
        <f t="shared" si="3"/>
        <v>99.083416577496848</v>
      </c>
      <c r="J48" s="61"/>
      <c r="K48" s="42"/>
      <c r="L48" s="42"/>
    </row>
    <row r="49" spans="1:12" s="82" customFormat="1" ht="25.5">
      <c r="A49" s="49"/>
      <c r="B49" s="50" t="s">
        <v>85</v>
      </c>
      <c r="C49" s="44">
        <v>1912741054</v>
      </c>
      <c r="D49" s="44">
        <v>1967796233.5999997</v>
      </c>
      <c r="E49" s="44">
        <v>1967796233.5999997</v>
      </c>
      <c r="F49" s="44">
        <v>1941416928.1899996</v>
      </c>
      <c r="G49" s="45"/>
      <c r="H49" s="46">
        <f t="shared" si="2"/>
        <v>98.659449339338337</v>
      </c>
      <c r="I49" s="46">
        <f t="shared" si="3"/>
        <v>98.659449339338337</v>
      </c>
      <c r="J49" s="61"/>
      <c r="K49" s="42"/>
      <c r="L49" s="42"/>
    </row>
    <row r="50" spans="1:12" s="82" customFormat="1" ht="12.75">
      <c r="A50" s="49"/>
      <c r="B50" s="50" t="s">
        <v>61</v>
      </c>
      <c r="C50" s="44">
        <v>129614215.06356399</v>
      </c>
      <c r="D50" s="44">
        <v>124921282.39500391</v>
      </c>
      <c r="E50" s="44">
        <v>124921282.39500391</v>
      </c>
      <c r="F50" s="44">
        <v>104764127.66772196</v>
      </c>
      <c r="G50" s="45"/>
      <c r="H50" s="46">
        <f t="shared" si="2"/>
        <v>83.864114792270087</v>
      </c>
      <c r="I50" s="46">
        <f t="shared" si="3"/>
        <v>83.864114792270087</v>
      </c>
      <c r="J50" s="61"/>
      <c r="K50" s="42"/>
      <c r="L50" s="42"/>
    </row>
    <row r="51" spans="1:12" s="82" customFormat="1" ht="12.75">
      <c r="A51" s="49"/>
      <c r="B51" s="50" t="s">
        <v>376</v>
      </c>
      <c r="C51" s="44">
        <v>351289753</v>
      </c>
      <c r="D51" s="44">
        <v>313032127.79000008</v>
      </c>
      <c r="E51" s="44">
        <v>313032127.79000008</v>
      </c>
      <c r="F51" s="44">
        <v>291054319.10000002</v>
      </c>
      <c r="G51" s="45"/>
      <c r="H51" s="46">
        <f t="shared" si="2"/>
        <v>92.979056544399157</v>
      </c>
      <c r="I51" s="46">
        <f t="shared" si="3"/>
        <v>92.979056544399157</v>
      </c>
      <c r="J51" s="61"/>
      <c r="K51" s="42"/>
      <c r="L51" s="42"/>
    </row>
    <row r="52" spans="1:12" s="82" customFormat="1" ht="12.75">
      <c r="A52" s="85" t="s">
        <v>375</v>
      </c>
      <c r="B52" s="50"/>
      <c r="C52" s="47">
        <f>SUM(C53)</f>
        <v>400000000</v>
      </c>
      <c r="D52" s="47">
        <f>SUM(D53)</f>
        <v>396635707.29000008</v>
      </c>
      <c r="E52" s="47">
        <f>SUM(E53)</f>
        <v>396635707.29000008</v>
      </c>
      <c r="F52" s="47">
        <f>SUM(F53)</f>
        <v>385953380.09000009</v>
      </c>
      <c r="G52" s="45"/>
      <c r="H52" s="39">
        <f t="shared" si="2"/>
        <v>97.306766132331703</v>
      </c>
      <c r="I52" s="39">
        <f t="shared" si="3"/>
        <v>97.306766132331703</v>
      </c>
      <c r="J52" s="61"/>
      <c r="K52" s="42"/>
      <c r="L52" s="42"/>
    </row>
    <row r="53" spans="1:12" s="82" customFormat="1" ht="25.5">
      <c r="A53" s="49"/>
      <c r="B53" s="50" t="s">
        <v>374</v>
      </c>
      <c r="C53" s="44">
        <v>400000000</v>
      </c>
      <c r="D53" s="44">
        <v>396635707.29000008</v>
      </c>
      <c r="E53" s="44">
        <v>396635707.29000008</v>
      </c>
      <c r="F53" s="44">
        <v>385953380.09000009</v>
      </c>
      <c r="G53" s="45"/>
      <c r="H53" s="46">
        <f t="shared" si="2"/>
        <v>97.306766132331703</v>
      </c>
      <c r="I53" s="46">
        <f t="shared" si="3"/>
        <v>97.306766132331703</v>
      </c>
      <c r="J53" s="61"/>
      <c r="K53" s="42"/>
      <c r="L53" s="42"/>
    </row>
    <row r="54" spans="1:12" s="82" customFormat="1" ht="12.75">
      <c r="A54" s="85" t="s">
        <v>68</v>
      </c>
      <c r="B54" s="50"/>
      <c r="C54" s="47">
        <f>SUM(C55:C56)</f>
        <v>39808592</v>
      </c>
      <c r="D54" s="47">
        <f>SUM(D55:D56)</f>
        <v>40541309.440000005</v>
      </c>
      <c r="E54" s="47">
        <f>SUM(E55:E56)</f>
        <v>40541309.440000005</v>
      </c>
      <c r="F54" s="47">
        <f>SUM(F55:F56)</f>
        <v>37402841.670000002</v>
      </c>
      <c r="G54" s="47"/>
      <c r="H54" s="39">
        <f t="shared" si="2"/>
        <v>92.258592992303704</v>
      </c>
      <c r="I54" s="39">
        <f t="shared" si="3"/>
        <v>92.258592992303704</v>
      </c>
      <c r="J54" s="61"/>
      <c r="K54" s="42"/>
      <c r="L54" s="42"/>
    </row>
    <row r="55" spans="1:12" s="82" customFormat="1" ht="25.5">
      <c r="A55" s="49"/>
      <c r="B55" s="50" t="s">
        <v>373</v>
      </c>
      <c r="C55" s="44">
        <v>23432262</v>
      </c>
      <c r="D55" s="44">
        <v>24163553.790000003</v>
      </c>
      <c r="E55" s="44">
        <v>24163553.790000003</v>
      </c>
      <c r="F55" s="44">
        <v>22467426.790000003</v>
      </c>
      <c r="G55" s="45"/>
      <c r="H55" s="46">
        <f t="shared" si="2"/>
        <v>92.980639293621053</v>
      </c>
      <c r="I55" s="46">
        <f t="shared" si="3"/>
        <v>92.980639293621053</v>
      </c>
      <c r="J55" s="61"/>
      <c r="K55" s="42"/>
      <c r="L55" s="42"/>
    </row>
    <row r="56" spans="1:12" s="82" customFormat="1" ht="38.25">
      <c r="A56" s="49"/>
      <c r="B56" s="50" t="s">
        <v>372</v>
      </c>
      <c r="C56" s="44">
        <v>16376330</v>
      </c>
      <c r="D56" s="44">
        <v>16377755.65</v>
      </c>
      <c r="E56" s="44">
        <v>16377755.65</v>
      </c>
      <c r="F56" s="44">
        <v>14935414.879999999</v>
      </c>
      <c r="G56" s="45"/>
      <c r="H56" s="46">
        <f t="shared" si="2"/>
        <v>91.193294119026618</v>
      </c>
      <c r="I56" s="46">
        <f t="shared" si="3"/>
        <v>91.193294119026618</v>
      </c>
      <c r="J56" s="61"/>
      <c r="K56" s="42"/>
      <c r="L56" s="42"/>
    </row>
    <row r="57" spans="1:12" s="82" customFormat="1" ht="12.75">
      <c r="A57" s="85" t="s">
        <v>72</v>
      </c>
      <c r="B57" s="50"/>
      <c r="C57" s="47">
        <f>SUM(C58:C64)</f>
        <v>6000574613</v>
      </c>
      <c r="D57" s="47">
        <f>SUM(D58:D64)</f>
        <v>5550301154.1300001</v>
      </c>
      <c r="E57" s="47">
        <f>SUM(E58:E64)</f>
        <v>5550301154.1300001</v>
      </c>
      <c r="F57" s="47">
        <f>SUM(F58:F64)</f>
        <v>5397362829.8300009</v>
      </c>
      <c r="G57" s="45"/>
      <c r="H57" s="39">
        <f t="shared" si="2"/>
        <v>97.244504035854035</v>
      </c>
      <c r="I57" s="39">
        <f t="shared" si="3"/>
        <v>97.244504035854035</v>
      </c>
      <c r="J57" s="61"/>
      <c r="K57" s="42"/>
      <c r="L57" s="42"/>
    </row>
    <row r="58" spans="1:12" s="82" customFormat="1" ht="12.75">
      <c r="A58" s="49"/>
      <c r="B58" s="50" t="s">
        <v>74</v>
      </c>
      <c r="C58" s="44">
        <v>10045513</v>
      </c>
      <c r="D58" s="44">
        <v>14003635.380000001</v>
      </c>
      <c r="E58" s="44">
        <v>14003635.380000001</v>
      </c>
      <c r="F58" s="44">
        <v>13374535.890000001</v>
      </c>
      <c r="G58" s="45"/>
      <c r="H58" s="46">
        <f t="shared" si="2"/>
        <v>95.507598756116707</v>
      </c>
      <c r="I58" s="46">
        <f t="shared" si="3"/>
        <v>95.507598756116707</v>
      </c>
      <c r="J58" s="61"/>
      <c r="K58" s="42"/>
      <c r="L58" s="42"/>
    </row>
    <row r="59" spans="1:12" s="82" customFormat="1" ht="12.75">
      <c r="A59" s="49"/>
      <c r="B59" s="50" t="s">
        <v>243</v>
      </c>
      <c r="C59" s="44">
        <v>176147112</v>
      </c>
      <c r="D59" s="44">
        <v>168403131.18999994</v>
      </c>
      <c r="E59" s="44">
        <v>168403131.18999994</v>
      </c>
      <c r="F59" s="44">
        <v>150266251.82999995</v>
      </c>
      <c r="G59" s="45"/>
      <c r="H59" s="46">
        <f t="shared" si="2"/>
        <v>89.230081868527051</v>
      </c>
      <c r="I59" s="46">
        <f t="shared" si="3"/>
        <v>89.230081868527051</v>
      </c>
      <c r="J59" s="61"/>
      <c r="K59" s="42"/>
      <c r="L59" s="42"/>
    </row>
    <row r="60" spans="1:12" s="82" customFormat="1" ht="25.5">
      <c r="A60" s="49"/>
      <c r="B60" s="50" t="s">
        <v>75</v>
      </c>
      <c r="C60" s="44">
        <v>991554321</v>
      </c>
      <c r="D60" s="44">
        <v>1095646407.52</v>
      </c>
      <c r="E60" s="44">
        <v>1095646407.52</v>
      </c>
      <c r="F60" s="44">
        <v>1055569316.7000006</v>
      </c>
      <c r="G60" s="45"/>
      <c r="H60" s="46">
        <f t="shared" si="2"/>
        <v>96.342151031123819</v>
      </c>
      <c r="I60" s="46">
        <f t="shared" si="3"/>
        <v>96.342151031123819</v>
      </c>
      <c r="J60" s="61"/>
      <c r="K60" s="42"/>
      <c r="L60" s="42"/>
    </row>
    <row r="61" spans="1:12" s="82" customFormat="1" ht="12.75">
      <c r="A61" s="49"/>
      <c r="B61" s="50" t="s">
        <v>79</v>
      </c>
      <c r="C61" s="44">
        <v>310689647</v>
      </c>
      <c r="D61" s="44">
        <v>212336763.19</v>
      </c>
      <c r="E61" s="44">
        <v>212336763.19</v>
      </c>
      <c r="F61" s="44">
        <v>204373491.03</v>
      </c>
      <c r="G61" s="45"/>
      <c r="H61" s="46">
        <f t="shared" si="2"/>
        <v>96.24969692465622</v>
      </c>
      <c r="I61" s="46">
        <f t="shared" si="3"/>
        <v>96.24969692465622</v>
      </c>
      <c r="J61" s="61"/>
      <c r="K61" s="42"/>
      <c r="L61" s="42"/>
    </row>
    <row r="62" spans="1:12" s="82" customFormat="1" ht="12.75">
      <c r="A62" s="49"/>
      <c r="B62" s="50" t="s">
        <v>77</v>
      </c>
      <c r="C62" s="44">
        <v>2362117433</v>
      </c>
      <c r="D62" s="44">
        <v>2005853470.1499999</v>
      </c>
      <c r="E62" s="44">
        <v>2005853470.1499999</v>
      </c>
      <c r="F62" s="44">
        <v>1946787364.47</v>
      </c>
      <c r="G62" s="45"/>
      <c r="H62" s="46">
        <f t="shared" si="2"/>
        <v>97.055313034626465</v>
      </c>
      <c r="I62" s="46">
        <f t="shared" si="3"/>
        <v>97.055313034626465</v>
      </c>
      <c r="J62" s="61"/>
      <c r="K62" s="42"/>
      <c r="L62" s="42"/>
    </row>
    <row r="63" spans="1:12" s="82" customFormat="1" ht="25.5">
      <c r="A63" s="49"/>
      <c r="B63" s="50" t="s">
        <v>78</v>
      </c>
      <c r="C63" s="44">
        <v>806942011</v>
      </c>
      <c r="D63" s="44">
        <v>805122588.61000013</v>
      </c>
      <c r="E63" s="44">
        <v>805122588.61000013</v>
      </c>
      <c r="F63" s="44">
        <v>794987925.71000004</v>
      </c>
      <c r="G63" s="45"/>
      <c r="H63" s="46">
        <f t="shared" si="2"/>
        <v>98.741227355514013</v>
      </c>
      <c r="I63" s="46">
        <f t="shared" si="3"/>
        <v>98.741227355514013</v>
      </c>
      <c r="J63" s="61"/>
      <c r="K63" s="42"/>
      <c r="L63" s="42"/>
    </row>
    <row r="64" spans="1:12" s="82" customFormat="1" ht="12.75">
      <c r="A64" s="49"/>
      <c r="B64" s="50" t="s">
        <v>76</v>
      </c>
      <c r="C64" s="44">
        <v>1343078576</v>
      </c>
      <c r="D64" s="44">
        <v>1248935158.0899999</v>
      </c>
      <c r="E64" s="44">
        <v>1248935158.0899999</v>
      </c>
      <c r="F64" s="44">
        <v>1232003944.2</v>
      </c>
      <c r="G64" s="45"/>
      <c r="H64" s="46">
        <f t="shared" si="2"/>
        <v>98.644348044786184</v>
      </c>
      <c r="I64" s="46">
        <f t="shared" si="3"/>
        <v>98.644348044786184</v>
      </c>
      <c r="J64" s="61"/>
      <c r="K64" s="42"/>
      <c r="L64" s="42"/>
    </row>
    <row r="65" spans="1:12" s="82" customFormat="1" ht="12.75">
      <c r="A65" s="85" t="s">
        <v>80</v>
      </c>
      <c r="B65" s="50"/>
      <c r="C65" s="47">
        <f>SUM(C66)</f>
        <v>66564987</v>
      </c>
      <c r="D65" s="47">
        <f>SUM(D66)</f>
        <v>63587927.720000006</v>
      </c>
      <c r="E65" s="47">
        <f>SUM(E66)</f>
        <v>63587927.720000006</v>
      </c>
      <c r="F65" s="47">
        <f>SUM(F66)</f>
        <v>60196803.790000007</v>
      </c>
      <c r="G65" s="45"/>
      <c r="H65" s="39">
        <f t="shared" si="2"/>
        <v>94.667031854014311</v>
      </c>
      <c r="I65" s="39">
        <f t="shared" si="3"/>
        <v>94.667031854014311</v>
      </c>
      <c r="J65" s="61"/>
      <c r="K65" s="42"/>
      <c r="L65" s="42"/>
    </row>
    <row r="66" spans="1:12" s="82" customFormat="1" ht="12.75">
      <c r="A66" s="49"/>
      <c r="B66" s="50" t="s">
        <v>81</v>
      </c>
      <c r="C66" s="44">
        <v>66564987</v>
      </c>
      <c r="D66" s="44">
        <v>63587927.720000006</v>
      </c>
      <c r="E66" s="44">
        <v>63587927.720000006</v>
      </c>
      <c r="F66" s="44">
        <v>60196803.790000007</v>
      </c>
      <c r="G66" s="45"/>
      <c r="H66" s="46">
        <f t="shared" si="2"/>
        <v>94.667031854014311</v>
      </c>
      <c r="I66" s="46">
        <f t="shared" si="3"/>
        <v>94.667031854014311</v>
      </c>
      <c r="J66" s="61"/>
      <c r="K66" s="42"/>
      <c r="L66" s="42"/>
    </row>
    <row r="67" spans="1:12" s="82" customFormat="1" ht="22.5" customHeight="1">
      <c r="A67" s="184" t="s">
        <v>479</v>
      </c>
      <c r="B67" s="184"/>
      <c r="C67" s="47">
        <f>SUM(C68)</f>
        <v>27999667</v>
      </c>
      <c r="D67" s="47">
        <f>SUM(D68)</f>
        <v>27944442</v>
      </c>
      <c r="E67" s="47">
        <f>SUM(E68)</f>
        <v>27944442</v>
      </c>
      <c r="F67" s="47">
        <f>SUM(F68)</f>
        <v>27940495.009999998</v>
      </c>
      <c r="G67" s="45"/>
      <c r="H67" s="39">
        <f t="shared" si="2"/>
        <v>99.985875581269426</v>
      </c>
      <c r="I67" s="39">
        <f t="shared" si="3"/>
        <v>99.985875581269426</v>
      </c>
      <c r="J67" s="61"/>
      <c r="K67" s="42"/>
      <c r="L67" s="42"/>
    </row>
    <row r="68" spans="1:12" s="82" customFormat="1" ht="12.75">
      <c r="A68" s="49"/>
      <c r="B68" s="50" t="s">
        <v>371</v>
      </c>
      <c r="C68" s="44">
        <v>27999667</v>
      </c>
      <c r="D68" s="44">
        <v>27944442</v>
      </c>
      <c r="E68" s="44">
        <v>27944442</v>
      </c>
      <c r="F68" s="44">
        <v>27940495.009999998</v>
      </c>
      <c r="G68" s="45"/>
      <c r="H68" s="46">
        <f t="shared" si="2"/>
        <v>99.985875581269426</v>
      </c>
      <c r="I68" s="46">
        <f t="shared" si="3"/>
        <v>99.985875581269426</v>
      </c>
      <c r="J68" s="61"/>
      <c r="K68" s="42"/>
      <c r="L68" s="42"/>
    </row>
    <row r="69" spans="1:12" s="5" customFormat="1" ht="5.25" customHeight="1" thickBot="1">
      <c r="A69" s="25"/>
      <c r="B69" s="29"/>
      <c r="C69" s="30"/>
      <c r="D69" s="30"/>
      <c r="E69" s="30"/>
      <c r="F69" s="30"/>
      <c r="G69" s="31"/>
      <c r="H69" s="26"/>
      <c r="I69" s="26"/>
      <c r="J69" s="16"/>
      <c r="K69" s="15"/>
      <c r="L69" s="15"/>
    </row>
    <row r="70" spans="1:12" s="52" customFormat="1" ht="10.5" customHeight="1">
      <c r="A70" s="181" t="s">
        <v>13</v>
      </c>
      <c r="B70" s="181"/>
      <c r="C70" s="181"/>
      <c r="D70" s="181"/>
      <c r="E70" s="181"/>
      <c r="F70" s="181"/>
      <c r="G70" s="181"/>
      <c r="H70" s="181"/>
      <c r="I70" s="181"/>
    </row>
    <row r="71" spans="1:12" s="52" customFormat="1" ht="10.5" customHeight="1">
      <c r="A71" s="181" t="s">
        <v>12</v>
      </c>
      <c r="B71" s="181"/>
      <c r="C71" s="181"/>
      <c r="D71" s="181"/>
      <c r="E71" s="181"/>
      <c r="F71" s="181"/>
      <c r="G71" s="181"/>
      <c r="H71" s="181"/>
      <c r="I71" s="181"/>
    </row>
    <row r="72" spans="1:12" s="52" customFormat="1" ht="10.5" customHeight="1">
      <c r="A72" s="181" t="s">
        <v>610</v>
      </c>
      <c r="B72" s="181"/>
      <c r="C72" s="181"/>
      <c r="D72" s="181"/>
      <c r="E72" s="181"/>
      <c r="F72" s="181"/>
      <c r="G72" s="181"/>
      <c r="H72" s="181"/>
      <c r="I72" s="181"/>
    </row>
    <row r="73" spans="1:12" s="52" customFormat="1" ht="10.5" customHeight="1">
      <c r="A73" s="181" t="s">
        <v>609</v>
      </c>
      <c r="B73" s="181"/>
      <c r="C73" s="181"/>
      <c r="D73" s="181"/>
      <c r="E73" s="181"/>
      <c r="F73" s="181"/>
      <c r="G73" s="181"/>
      <c r="H73" s="181"/>
      <c r="I73" s="181"/>
    </row>
    <row r="74" spans="1:12" s="52" customFormat="1" ht="10.5" customHeight="1">
      <c r="A74" s="181" t="s">
        <v>608</v>
      </c>
      <c r="B74" s="181"/>
      <c r="C74" s="181"/>
      <c r="D74" s="181"/>
      <c r="E74" s="181"/>
      <c r="F74" s="181"/>
      <c r="G74" s="181"/>
      <c r="H74" s="181"/>
      <c r="I74" s="181"/>
    </row>
    <row r="75" spans="1:12" s="52" customFormat="1" ht="10.5" customHeight="1">
      <c r="A75" s="181" t="s">
        <v>11</v>
      </c>
      <c r="B75" s="181"/>
      <c r="C75" s="181"/>
      <c r="D75" s="181"/>
      <c r="E75" s="181"/>
      <c r="F75" s="181"/>
      <c r="G75" s="181"/>
      <c r="H75" s="181"/>
      <c r="I75" s="181"/>
    </row>
    <row r="76" spans="1:12">
      <c r="G76" s="3"/>
    </row>
    <row r="77" spans="1:12">
      <c r="G77" s="3"/>
    </row>
    <row r="78" spans="1:12">
      <c r="G78" s="3"/>
    </row>
    <row r="79" spans="1:12">
      <c r="G79" s="3"/>
    </row>
    <row r="80" spans="1:12">
      <c r="G80" s="3"/>
    </row>
    <row r="81" spans="7:7">
      <c r="G81" s="3"/>
    </row>
    <row r="82" spans="7:7">
      <c r="G82" s="3"/>
    </row>
    <row r="83" spans="7:7">
      <c r="G83" s="3"/>
    </row>
    <row r="84" spans="7:7">
      <c r="G84" s="3"/>
    </row>
    <row r="85" spans="7:7">
      <c r="G85" s="3"/>
    </row>
    <row r="86" spans="7:7">
      <c r="G86" s="3"/>
    </row>
  </sheetData>
  <mergeCells count="16">
    <mergeCell ref="A1:C1"/>
    <mergeCell ref="C6:C7"/>
    <mergeCell ref="A3:I3"/>
    <mergeCell ref="A5:A8"/>
    <mergeCell ref="B5:B8"/>
    <mergeCell ref="E5:F5"/>
    <mergeCell ref="H5:I6"/>
    <mergeCell ref="D6:D7"/>
    <mergeCell ref="E6:E7"/>
    <mergeCell ref="A74:I74"/>
    <mergeCell ref="A75:I75"/>
    <mergeCell ref="A67:B67"/>
    <mergeCell ref="A70:I70"/>
    <mergeCell ref="A71:I71"/>
    <mergeCell ref="A72:I72"/>
    <mergeCell ref="A73:I73"/>
  </mergeCells>
  <pageMargins left="0" right="0" top="0" bottom="0.39370078740157483" header="0.31496062992125984" footer="0.31496062992125984"/>
  <pageSetup scale="93" fitToHeight="100" orientation="landscape" r:id="rId1"/>
  <headerFooter>
    <oddFooter>&amp;R&amp;P/&amp;N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4"/>
  <sheetViews>
    <sheetView showGridLines="0" zoomScale="120" zoomScaleNormal="120" workbookViewId="0">
      <selection sqref="A1:C1"/>
    </sheetView>
  </sheetViews>
  <sheetFormatPr baseColWidth="10" defaultColWidth="11.42578125" defaultRowHeight="15"/>
  <cols>
    <col min="1" max="1" width="7.140625" style="3" customWidth="1"/>
    <col min="2" max="2" width="56.7109375" style="28" customWidth="1"/>
    <col min="3" max="6" width="18.7109375" style="3" customWidth="1"/>
    <col min="7" max="7" width="1.7109375" style="16" customWidth="1"/>
    <col min="8" max="9" width="16.7109375" style="3" customWidth="1"/>
    <col min="10" max="10" width="7.140625" style="3" customWidth="1"/>
    <col min="11" max="16384" width="11.42578125" style="3"/>
  </cols>
  <sheetData>
    <row r="1" spans="1:12" s="1" customFormat="1" ht="53.25" customHeight="1">
      <c r="A1" s="168" t="s">
        <v>14</v>
      </c>
      <c r="B1" s="168"/>
      <c r="C1" s="168"/>
      <c r="D1" s="21" t="s">
        <v>86</v>
      </c>
      <c r="G1" s="19"/>
      <c r="H1" s="20"/>
      <c r="J1" s="18"/>
    </row>
    <row r="2" spans="1:12" s="2" customFormat="1" ht="13.5" customHeight="1">
      <c r="B2" s="24"/>
      <c r="C2" s="6"/>
      <c r="D2" s="6"/>
      <c r="E2" s="6"/>
      <c r="F2" s="6"/>
      <c r="G2" s="5"/>
      <c r="J2" s="3"/>
    </row>
    <row r="3" spans="1:12" ht="60" customHeight="1" thickBot="1">
      <c r="A3" s="170" t="s">
        <v>591</v>
      </c>
      <c r="B3" s="170"/>
      <c r="C3" s="170"/>
      <c r="D3" s="170"/>
      <c r="E3" s="170"/>
      <c r="F3" s="170"/>
      <c r="G3" s="170"/>
      <c r="H3" s="170"/>
      <c r="I3" s="170"/>
    </row>
    <row r="4" spans="1:12" ht="5.25" customHeight="1">
      <c r="A4" s="7"/>
      <c r="B4" s="7"/>
      <c r="C4" s="7"/>
      <c r="D4" s="7"/>
      <c r="E4" s="7"/>
      <c r="F4" s="7"/>
      <c r="G4" s="7"/>
      <c r="H4" s="7"/>
      <c r="I4" s="7"/>
    </row>
    <row r="5" spans="1:12" s="35" customFormat="1" ht="14.25" customHeight="1">
      <c r="A5" s="171" t="s">
        <v>0</v>
      </c>
      <c r="B5" s="183" t="s">
        <v>370</v>
      </c>
      <c r="C5" s="32"/>
      <c r="D5" s="125"/>
      <c r="E5" s="172" t="s">
        <v>1</v>
      </c>
      <c r="F5" s="172"/>
      <c r="G5" s="125"/>
      <c r="H5" s="171" t="s">
        <v>2</v>
      </c>
      <c r="I5" s="171"/>
      <c r="J5" s="34"/>
    </row>
    <row r="6" spans="1:12" s="35" customFormat="1" ht="14.25" customHeight="1">
      <c r="A6" s="171"/>
      <c r="B6" s="169"/>
      <c r="C6" s="169" t="s">
        <v>3</v>
      </c>
      <c r="D6" s="169" t="s">
        <v>15</v>
      </c>
      <c r="E6" s="169" t="s">
        <v>16</v>
      </c>
      <c r="F6" s="126" t="s">
        <v>18</v>
      </c>
      <c r="G6" s="124"/>
      <c r="H6" s="173"/>
      <c r="I6" s="173"/>
      <c r="J6" s="34"/>
    </row>
    <row r="7" spans="1:12" s="35" customFormat="1" ht="24.75" customHeight="1">
      <c r="A7" s="171"/>
      <c r="B7" s="169"/>
      <c r="C7" s="169"/>
      <c r="D7" s="169"/>
      <c r="E7" s="169"/>
      <c r="F7" s="125" t="s">
        <v>87</v>
      </c>
      <c r="G7" s="125"/>
      <c r="H7" s="146" t="s">
        <v>15</v>
      </c>
      <c r="I7" s="146" t="s">
        <v>4</v>
      </c>
      <c r="J7" s="34"/>
    </row>
    <row r="8" spans="1:12" s="35" customFormat="1" ht="14.25" customHeight="1">
      <c r="A8" s="171"/>
      <c r="B8" s="169"/>
      <c r="C8" s="124" t="s">
        <v>5</v>
      </c>
      <c r="D8" s="124" t="s">
        <v>6</v>
      </c>
      <c r="E8" s="124" t="s">
        <v>7</v>
      </c>
      <c r="F8" s="125" t="s">
        <v>8</v>
      </c>
      <c r="G8" s="125"/>
      <c r="H8" s="125" t="s">
        <v>9</v>
      </c>
      <c r="I8" s="125" t="s">
        <v>10</v>
      </c>
      <c r="J8" s="34"/>
    </row>
    <row r="9" spans="1:12" ht="5.25" customHeight="1" thickBot="1">
      <c r="A9" s="8"/>
      <c r="B9" s="22"/>
      <c r="C9" s="9"/>
      <c r="D9" s="9"/>
      <c r="E9" s="9"/>
      <c r="F9" s="10"/>
      <c r="G9" s="10"/>
      <c r="H9" s="10"/>
      <c r="I9" s="10"/>
      <c r="J9" s="4"/>
    </row>
    <row r="10" spans="1:12" ht="5.25" customHeight="1" thickBot="1">
      <c r="A10" s="11"/>
      <c r="B10" s="23"/>
      <c r="C10" s="12"/>
      <c r="D10" s="12"/>
      <c r="E10" s="12"/>
      <c r="F10" s="13"/>
      <c r="G10" s="13"/>
      <c r="H10" s="13"/>
      <c r="I10" s="13"/>
      <c r="J10" s="4"/>
    </row>
    <row r="11" spans="1:12" s="33" customFormat="1" ht="12.75">
      <c r="A11" s="36" t="s">
        <v>17</v>
      </c>
      <c r="B11" s="37"/>
      <c r="C11" s="55">
        <f>C12+C14+C16+C18+C20+C24+C26</f>
        <v>29385193118.75</v>
      </c>
      <c r="D11" s="55">
        <f>D12+D14+D16+D18+D20+D24+D26</f>
        <v>29326156652.723</v>
      </c>
      <c r="E11" s="55">
        <f>E12+E14+E16+E18+E20+E24+E26</f>
        <v>3595948189.013</v>
      </c>
      <c r="F11" s="55">
        <f>F12+F14+F16+F18+F20+F24+F26</f>
        <v>3585372904.2265</v>
      </c>
      <c r="G11" s="38"/>
      <c r="H11" s="39">
        <f t="shared" ref="H11" si="0">IFERROR(+F11/D11*100,"n.a")</f>
        <v>12.225853345476112</v>
      </c>
      <c r="I11" s="39">
        <f t="shared" ref="I11" si="1">IFERROR(+F11/E11*100,"n.a.")</f>
        <v>99.705911091299598</v>
      </c>
      <c r="J11" s="40"/>
      <c r="K11" s="42"/>
      <c r="L11" s="42"/>
    </row>
    <row r="12" spans="1:12" s="33" customFormat="1" ht="12.75">
      <c r="A12" s="36" t="s">
        <v>19</v>
      </c>
      <c r="B12" s="119"/>
      <c r="C12" s="55">
        <f>+C13</f>
        <v>973164</v>
      </c>
      <c r="D12" s="55">
        <f>+D13</f>
        <v>973164</v>
      </c>
      <c r="E12" s="55">
        <f>+E13</f>
        <v>973164</v>
      </c>
      <c r="F12" s="55">
        <f>+F13</f>
        <v>973164</v>
      </c>
      <c r="G12" s="38"/>
      <c r="H12" s="39">
        <f t="shared" ref="H12:H27" si="2">IFERROR(+F12/D12*100,"n.a")</f>
        <v>100</v>
      </c>
      <c r="I12" s="39">
        <f t="shared" ref="I12:I27" si="3">IFERROR(+F12/E12*100,"n.a.")</f>
        <v>100</v>
      </c>
      <c r="J12" s="40"/>
      <c r="K12" s="42"/>
      <c r="L12" s="42"/>
    </row>
    <row r="13" spans="1:12" s="33" customFormat="1" ht="12.75">
      <c r="A13" s="43"/>
      <c r="B13" s="56" t="s">
        <v>369</v>
      </c>
      <c r="C13" s="44">
        <v>973164</v>
      </c>
      <c r="D13" s="44">
        <v>973164</v>
      </c>
      <c r="E13" s="44">
        <v>973164</v>
      </c>
      <c r="F13" s="44">
        <v>973164</v>
      </c>
      <c r="G13" s="45"/>
      <c r="H13" s="46">
        <f t="shared" si="2"/>
        <v>100</v>
      </c>
      <c r="I13" s="46">
        <f t="shared" si="3"/>
        <v>100</v>
      </c>
      <c r="J13" s="40"/>
      <c r="K13" s="42"/>
      <c r="L13" s="42"/>
    </row>
    <row r="14" spans="1:12" s="33" customFormat="1" ht="12.75">
      <c r="A14" s="36" t="s">
        <v>368</v>
      </c>
      <c r="B14" s="119"/>
      <c r="C14" s="55">
        <f>+C15</f>
        <v>147929490</v>
      </c>
      <c r="D14" s="55">
        <f>+D15</f>
        <v>140576542.43000001</v>
      </c>
      <c r="E14" s="55">
        <f>+E15</f>
        <v>140576542.43000001</v>
      </c>
      <c r="F14" s="55">
        <f>+F15</f>
        <v>140533016</v>
      </c>
      <c r="G14" s="38"/>
      <c r="H14" s="39">
        <f t="shared" si="2"/>
        <v>99.969037202617443</v>
      </c>
      <c r="I14" s="39">
        <f t="shared" si="3"/>
        <v>99.969037202617443</v>
      </c>
      <c r="J14" s="40"/>
      <c r="K14" s="42"/>
      <c r="L14" s="42"/>
    </row>
    <row r="15" spans="1:12" s="33" customFormat="1" ht="12.75">
      <c r="A15" s="43"/>
      <c r="B15" s="56" t="s">
        <v>367</v>
      </c>
      <c r="C15" s="44">
        <v>147929490</v>
      </c>
      <c r="D15" s="44">
        <v>140576542.43000001</v>
      </c>
      <c r="E15" s="44">
        <v>140576542.43000001</v>
      </c>
      <c r="F15" s="44">
        <v>140533016</v>
      </c>
      <c r="G15" s="45"/>
      <c r="H15" s="46">
        <f t="shared" si="2"/>
        <v>99.969037202617443</v>
      </c>
      <c r="I15" s="46">
        <f t="shared" si="3"/>
        <v>99.969037202617443</v>
      </c>
      <c r="J15" s="40"/>
      <c r="K15" s="42"/>
      <c r="L15" s="42"/>
    </row>
    <row r="16" spans="1:12" s="33" customFormat="1" ht="12.75">
      <c r="A16" s="36" t="s">
        <v>40</v>
      </c>
      <c r="B16" s="51"/>
      <c r="C16" s="55">
        <f>+C17</f>
        <v>33000000</v>
      </c>
      <c r="D16" s="55">
        <f>+D17</f>
        <v>19751971.219999999</v>
      </c>
      <c r="E16" s="55">
        <f>+E17</f>
        <v>19751971.219999999</v>
      </c>
      <c r="F16" s="55">
        <f>+F17</f>
        <v>10732839.91</v>
      </c>
      <c r="G16" s="38"/>
      <c r="H16" s="39">
        <f t="shared" si="2"/>
        <v>54.338069808102929</v>
      </c>
      <c r="I16" s="39">
        <f t="shared" si="3"/>
        <v>54.338069808102929</v>
      </c>
      <c r="J16" s="40"/>
      <c r="K16" s="42"/>
      <c r="L16" s="42"/>
    </row>
    <row r="17" spans="1:12" s="82" customFormat="1" ht="12.75">
      <c r="A17" s="49"/>
      <c r="B17" s="50" t="s">
        <v>366</v>
      </c>
      <c r="C17" s="44">
        <v>33000000</v>
      </c>
      <c r="D17" s="44">
        <v>19751971.219999999</v>
      </c>
      <c r="E17" s="44">
        <v>19751971.219999999</v>
      </c>
      <c r="F17" s="44">
        <v>10732839.91</v>
      </c>
      <c r="G17" s="45"/>
      <c r="H17" s="46">
        <f t="shared" si="2"/>
        <v>54.338069808102929</v>
      </c>
      <c r="I17" s="46">
        <f t="shared" si="3"/>
        <v>54.338069808102929</v>
      </c>
      <c r="J17" s="61"/>
      <c r="K17" s="42"/>
      <c r="L17" s="42"/>
    </row>
    <row r="18" spans="1:12" s="82" customFormat="1" ht="12.75">
      <c r="A18" s="85" t="s">
        <v>48</v>
      </c>
      <c r="B18" s="50"/>
      <c r="C18" s="55">
        <f>+C19</f>
        <v>2390036.4</v>
      </c>
      <c r="D18" s="55">
        <f>+D19</f>
        <v>3827727.6439999999</v>
      </c>
      <c r="E18" s="55">
        <f>+E19</f>
        <v>3827727.6439999999</v>
      </c>
      <c r="F18" s="55">
        <f>+F19</f>
        <v>3764426.0959999999</v>
      </c>
      <c r="G18" s="38"/>
      <c r="H18" s="39">
        <f t="shared" si="2"/>
        <v>98.346236882887268</v>
      </c>
      <c r="I18" s="39">
        <f t="shared" si="3"/>
        <v>98.346236882887268</v>
      </c>
      <c r="J18" s="61"/>
      <c r="K18" s="42"/>
      <c r="L18" s="42"/>
    </row>
    <row r="19" spans="1:12" s="82" customFormat="1" ht="12.75">
      <c r="A19" s="49"/>
      <c r="B19" s="50" t="s">
        <v>365</v>
      </c>
      <c r="C19" s="44">
        <v>2390036.4</v>
      </c>
      <c r="D19" s="44">
        <v>3827727.6439999999</v>
      </c>
      <c r="E19" s="44">
        <v>3827727.6439999999</v>
      </c>
      <c r="F19" s="44">
        <v>3764426.0959999999</v>
      </c>
      <c r="G19" s="45"/>
      <c r="H19" s="46">
        <f t="shared" si="2"/>
        <v>98.346236882887268</v>
      </c>
      <c r="I19" s="46">
        <f t="shared" si="3"/>
        <v>98.346236882887268</v>
      </c>
      <c r="J19" s="61"/>
      <c r="K19" s="42"/>
      <c r="L19" s="42"/>
    </row>
    <row r="20" spans="1:12" s="82" customFormat="1" ht="12.75">
      <c r="A20" s="85" t="s">
        <v>364</v>
      </c>
      <c r="B20" s="50"/>
      <c r="C20" s="55">
        <f>SUM(C21:C23)</f>
        <v>564604346.35000002</v>
      </c>
      <c r="D20" s="55">
        <f>SUM(D21:D23)</f>
        <v>651756466.42900002</v>
      </c>
      <c r="E20" s="55">
        <f>SUM(E21:E23)</f>
        <v>651756466.42900002</v>
      </c>
      <c r="F20" s="55">
        <f>SUM(F21:F23)</f>
        <v>650307140.93050003</v>
      </c>
      <c r="G20" s="38"/>
      <c r="H20" s="39">
        <f t="shared" si="2"/>
        <v>99.777627753132876</v>
      </c>
      <c r="I20" s="39">
        <f t="shared" si="3"/>
        <v>99.777627753132876</v>
      </c>
      <c r="J20" s="61"/>
      <c r="K20" s="42"/>
      <c r="L20" s="42"/>
    </row>
    <row r="21" spans="1:12" s="82" customFormat="1" ht="12.75">
      <c r="A21" s="49"/>
      <c r="B21" s="50" t="s">
        <v>363</v>
      </c>
      <c r="C21" s="44">
        <v>483873924</v>
      </c>
      <c r="D21" s="44">
        <v>575315090</v>
      </c>
      <c r="E21" s="44">
        <v>575315090</v>
      </c>
      <c r="F21" s="44">
        <v>575315090</v>
      </c>
      <c r="G21" s="45"/>
      <c r="H21" s="46">
        <f t="shared" si="2"/>
        <v>100</v>
      </c>
      <c r="I21" s="46">
        <f t="shared" si="3"/>
        <v>100</v>
      </c>
      <c r="J21" s="61"/>
      <c r="K21" s="42"/>
      <c r="L21" s="42"/>
    </row>
    <row r="22" spans="1:12" s="82" customFormat="1" ht="12.75">
      <c r="A22" s="49"/>
      <c r="B22" s="50" t="s">
        <v>362</v>
      </c>
      <c r="C22" s="44">
        <v>80130422.350000069</v>
      </c>
      <c r="D22" s="44">
        <v>75841376.42900002</v>
      </c>
      <c r="E22" s="44">
        <v>75841376.42900002</v>
      </c>
      <c r="F22" s="44">
        <v>74904825.930500001</v>
      </c>
      <c r="G22" s="45"/>
      <c r="H22" s="46">
        <f t="shared" si="2"/>
        <v>98.76511932852803</v>
      </c>
      <c r="I22" s="46">
        <f t="shared" si="3"/>
        <v>98.76511932852803</v>
      </c>
      <c r="J22" s="61"/>
      <c r="K22" s="42"/>
      <c r="L22" s="42"/>
    </row>
    <row r="23" spans="1:12" s="82" customFormat="1" ht="12.75">
      <c r="A23" s="49"/>
      <c r="B23" s="50" t="s">
        <v>361</v>
      </c>
      <c r="C23" s="44">
        <v>600000</v>
      </c>
      <c r="D23" s="44">
        <v>600000</v>
      </c>
      <c r="E23" s="44">
        <v>600000</v>
      </c>
      <c r="F23" s="44">
        <v>87225</v>
      </c>
      <c r="G23" s="45"/>
      <c r="H23" s="46">
        <f t="shared" si="2"/>
        <v>14.5375</v>
      </c>
      <c r="I23" s="46">
        <f t="shared" si="3"/>
        <v>14.5375</v>
      </c>
      <c r="J23" s="61"/>
      <c r="K23" s="42"/>
      <c r="L23" s="42"/>
    </row>
    <row r="24" spans="1:12" s="82" customFormat="1" ht="12.75">
      <c r="A24" s="85" t="s">
        <v>586</v>
      </c>
      <c r="B24" s="50"/>
      <c r="C24" s="55">
        <f>+C25</f>
        <v>149738929</v>
      </c>
      <c r="D24" s="55">
        <f>+D25</f>
        <v>22713628</v>
      </c>
      <c r="E24" s="55">
        <f>+E25</f>
        <v>22713628</v>
      </c>
      <c r="F24" s="55">
        <f>+F25</f>
        <v>22713628</v>
      </c>
      <c r="G24" s="38"/>
      <c r="H24" s="39">
        <f t="shared" si="2"/>
        <v>100</v>
      </c>
      <c r="I24" s="39">
        <f t="shared" si="3"/>
        <v>100</v>
      </c>
      <c r="J24" s="61"/>
      <c r="K24" s="42"/>
      <c r="L24" s="42"/>
    </row>
    <row r="25" spans="1:12" s="82" customFormat="1" ht="12.75">
      <c r="A25" s="49"/>
      <c r="B25" s="50" t="s">
        <v>360</v>
      </c>
      <c r="C25" s="44">
        <v>149738929</v>
      </c>
      <c r="D25" s="44">
        <v>22713628</v>
      </c>
      <c r="E25" s="44">
        <v>22713628</v>
      </c>
      <c r="F25" s="44">
        <v>22713628</v>
      </c>
      <c r="G25" s="45"/>
      <c r="H25" s="46">
        <f t="shared" si="2"/>
        <v>100</v>
      </c>
      <c r="I25" s="46">
        <f t="shared" si="3"/>
        <v>100</v>
      </c>
      <c r="J25" s="61"/>
      <c r="K25" s="42"/>
      <c r="L25" s="42"/>
    </row>
    <row r="26" spans="1:12" s="82" customFormat="1" ht="12.75">
      <c r="A26" s="85" t="s">
        <v>587</v>
      </c>
      <c r="B26" s="50"/>
      <c r="C26" s="55">
        <f>+C27</f>
        <v>28486557153</v>
      </c>
      <c r="D26" s="55">
        <f>+D27</f>
        <v>28486557153</v>
      </c>
      <c r="E26" s="55">
        <f>+E27</f>
        <v>2756348689.29</v>
      </c>
      <c r="F26" s="55">
        <f>+F27</f>
        <v>2756348689.29</v>
      </c>
      <c r="G26" s="38"/>
      <c r="H26" s="39">
        <f t="shared" si="2"/>
        <v>9.675962856745997</v>
      </c>
      <c r="I26" s="39">
        <f t="shared" si="3"/>
        <v>100</v>
      </c>
      <c r="J26" s="61"/>
      <c r="K26" s="42"/>
      <c r="L26" s="42"/>
    </row>
    <row r="27" spans="1:12" s="82" customFormat="1" ht="12.75">
      <c r="A27" s="49"/>
      <c r="B27" s="50" t="s">
        <v>359</v>
      </c>
      <c r="C27" s="44">
        <v>28486557153</v>
      </c>
      <c r="D27" s="44">
        <v>28486557153</v>
      </c>
      <c r="E27" s="44">
        <v>2756348689.29</v>
      </c>
      <c r="F27" s="44">
        <v>2756348689.29</v>
      </c>
      <c r="G27" s="45"/>
      <c r="H27" s="46">
        <f t="shared" si="2"/>
        <v>9.675962856745997</v>
      </c>
      <c r="I27" s="46">
        <f t="shared" si="3"/>
        <v>100</v>
      </c>
      <c r="J27" s="61"/>
      <c r="K27" s="42"/>
      <c r="L27" s="42"/>
    </row>
    <row r="28" spans="1:12" s="5" customFormat="1" ht="5.25" customHeight="1" thickBot="1">
      <c r="A28" s="25"/>
      <c r="B28" s="29"/>
      <c r="C28" s="30"/>
      <c r="D28" s="30"/>
      <c r="E28" s="30"/>
      <c r="F28" s="30"/>
      <c r="G28" s="31"/>
      <c r="H28" s="26"/>
      <c r="I28" s="26"/>
      <c r="J28" s="16"/>
      <c r="K28" s="15"/>
      <c r="L28" s="15"/>
    </row>
    <row r="29" spans="1:12" s="52" customFormat="1" ht="9.75" customHeight="1">
      <c r="A29" s="175" t="s">
        <v>13</v>
      </c>
      <c r="B29" s="175"/>
      <c r="C29" s="175"/>
      <c r="D29" s="175"/>
      <c r="E29" s="175"/>
      <c r="F29" s="175"/>
      <c r="G29" s="175"/>
      <c r="H29" s="175"/>
      <c r="I29" s="175"/>
    </row>
    <row r="30" spans="1:12" s="52" customFormat="1" ht="9.75" customHeight="1">
      <c r="A30" s="176" t="s">
        <v>12</v>
      </c>
      <c r="B30" s="176"/>
      <c r="C30" s="176"/>
      <c r="D30" s="176"/>
      <c r="E30" s="176"/>
      <c r="F30" s="176"/>
      <c r="G30" s="176"/>
      <c r="H30" s="176"/>
      <c r="I30" s="176"/>
    </row>
    <row r="31" spans="1:12" s="52" customFormat="1" ht="9.75" customHeight="1">
      <c r="A31" s="167" t="s">
        <v>595</v>
      </c>
      <c r="B31" s="167"/>
      <c r="C31" s="167"/>
      <c r="D31" s="167"/>
      <c r="E31" s="167"/>
      <c r="F31" s="167"/>
      <c r="G31" s="167"/>
      <c r="H31" s="167"/>
      <c r="I31" s="167"/>
    </row>
    <row r="32" spans="1:12" s="52" customFormat="1" ht="9.75" customHeight="1">
      <c r="A32" s="167" t="s">
        <v>612</v>
      </c>
      <c r="B32" s="167"/>
      <c r="C32" s="167"/>
      <c r="D32" s="167"/>
      <c r="E32" s="167"/>
      <c r="F32" s="167"/>
      <c r="G32" s="167"/>
      <c r="H32" s="167"/>
      <c r="I32" s="167"/>
    </row>
    <row r="33" spans="1:10" s="52" customFormat="1" ht="9.75" customHeight="1">
      <c r="A33" s="174" t="s">
        <v>11</v>
      </c>
      <c r="B33" s="174"/>
      <c r="C33" s="174"/>
      <c r="D33" s="174"/>
      <c r="E33" s="174"/>
      <c r="F33" s="174"/>
      <c r="G33" s="174"/>
      <c r="H33" s="174"/>
      <c r="I33" s="174"/>
    </row>
    <row r="35" spans="1:10">
      <c r="C35" s="17"/>
      <c r="D35" s="17"/>
      <c r="E35" s="17"/>
      <c r="F35" s="17"/>
      <c r="G35" s="17"/>
      <c r="H35" s="17"/>
      <c r="I35" s="17"/>
      <c r="J35" s="17"/>
    </row>
    <row r="36" spans="1:10">
      <c r="C36" s="17"/>
      <c r="D36" s="17"/>
      <c r="E36" s="17"/>
      <c r="F36" s="17"/>
      <c r="G36" s="17"/>
      <c r="H36" s="17"/>
      <c r="I36" s="17"/>
      <c r="J36" s="17"/>
    </row>
    <row r="37" spans="1:10">
      <c r="C37" s="17"/>
      <c r="D37" s="17"/>
      <c r="E37" s="17"/>
      <c r="F37" s="17"/>
      <c r="G37" s="17"/>
      <c r="H37" s="17"/>
      <c r="I37" s="17"/>
      <c r="J37" s="17"/>
    </row>
    <row r="38" spans="1:10">
      <c r="C38" s="17"/>
      <c r="D38" s="17"/>
      <c r="E38" s="17"/>
      <c r="F38" s="17"/>
      <c r="G38" s="17"/>
      <c r="H38" s="17"/>
      <c r="I38" s="17"/>
      <c r="J38" s="17"/>
    </row>
    <row r="39" spans="1:10">
      <c r="G39" s="3"/>
    </row>
    <row r="40" spans="1:10">
      <c r="G40" s="3"/>
    </row>
    <row r="41" spans="1:10">
      <c r="G41" s="3"/>
    </row>
    <row r="42" spans="1:10">
      <c r="G42" s="3"/>
    </row>
    <row r="43" spans="1:10">
      <c r="G43" s="3"/>
    </row>
    <row r="44" spans="1:10">
      <c r="G44" s="3"/>
    </row>
    <row r="45" spans="1:10">
      <c r="G45" s="3"/>
    </row>
    <row r="46" spans="1:10">
      <c r="G46" s="3"/>
    </row>
    <row r="47" spans="1:10">
      <c r="G47" s="3"/>
    </row>
    <row r="48" spans="1:10">
      <c r="G48" s="3"/>
    </row>
    <row r="49" spans="7:7">
      <c r="G49" s="3"/>
    </row>
    <row r="50" spans="7:7">
      <c r="G50" s="3"/>
    </row>
    <row r="51" spans="7:7">
      <c r="G51" s="3"/>
    </row>
    <row r="52" spans="7:7">
      <c r="G52" s="3"/>
    </row>
    <row r="53" spans="7:7">
      <c r="G53" s="3"/>
    </row>
    <row r="54" spans="7:7">
      <c r="G54" s="3"/>
    </row>
  </sheetData>
  <mergeCells count="14">
    <mergeCell ref="A32:I32"/>
    <mergeCell ref="A33:I33"/>
    <mergeCell ref="A1:C1"/>
    <mergeCell ref="C6:C7"/>
    <mergeCell ref="A31:I31"/>
    <mergeCell ref="A3:I3"/>
    <mergeCell ref="A5:A8"/>
    <mergeCell ref="B5:B8"/>
    <mergeCell ref="E5:F5"/>
    <mergeCell ref="H5:I6"/>
    <mergeCell ref="D6:D7"/>
    <mergeCell ref="E6:E7"/>
    <mergeCell ref="A29:I29"/>
    <mergeCell ref="A30:I30"/>
  </mergeCells>
  <pageMargins left="0" right="0" top="0" bottom="0.39370078740157483" header="0.31496062992125984" footer="0.31496062992125984"/>
  <pageSetup scale="80" fitToHeight="100" orientation="landscape" r:id="rId1"/>
  <headerFooter>
    <oddFooter>&amp;R&amp;P/&amp;N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0"/>
  <sheetViews>
    <sheetView showGridLines="0" zoomScale="120" zoomScaleNormal="120" workbookViewId="0">
      <selection sqref="A1:C1"/>
    </sheetView>
  </sheetViews>
  <sheetFormatPr baseColWidth="10" defaultColWidth="11.42578125" defaultRowHeight="15"/>
  <cols>
    <col min="1" max="1" width="7.140625" style="95" customWidth="1"/>
    <col min="2" max="2" width="56.7109375" style="3" customWidth="1"/>
    <col min="3" max="3" width="18.7109375" style="3" customWidth="1"/>
    <col min="4" max="6" width="18.7109375" style="2" customWidth="1"/>
    <col min="7" max="7" width="1.7109375" style="2" customWidth="1"/>
    <col min="8" max="9" width="16.7109375" style="2" customWidth="1"/>
    <col min="10" max="10" width="13.5703125" style="2" customWidth="1"/>
    <col min="11" max="16384" width="11.42578125" style="2"/>
  </cols>
  <sheetData>
    <row r="1" spans="1:10" s="1" customFormat="1" ht="53.25" customHeight="1">
      <c r="A1" s="168" t="s">
        <v>14</v>
      </c>
      <c r="B1" s="168"/>
      <c r="C1" s="168"/>
      <c r="D1" s="21" t="s">
        <v>86</v>
      </c>
    </row>
    <row r="2" spans="1:10" ht="13.5" customHeight="1">
      <c r="A2" s="118"/>
      <c r="B2" s="117"/>
      <c r="C2" s="116"/>
      <c r="D2" s="115"/>
      <c r="E2" s="115"/>
    </row>
    <row r="3" spans="1:10" s="112" customFormat="1" ht="60" customHeight="1" thickBot="1">
      <c r="A3" s="170" t="s">
        <v>592</v>
      </c>
      <c r="B3" s="170"/>
      <c r="C3" s="170"/>
      <c r="D3" s="170"/>
      <c r="E3" s="170"/>
      <c r="F3" s="170"/>
      <c r="G3" s="170"/>
      <c r="H3" s="170"/>
      <c r="I3" s="170"/>
      <c r="J3" s="114"/>
    </row>
    <row r="4" spans="1:10" s="112" customFormat="1" ht="5.25" customHeight="1">
      <c r="A4" s="7"/>
      <c r="B4" s="7"/>
      <c r="C4" s="7"/>
      <c r="D4" s="7"/>
      <c r="E4" s="7"/>
      <c r="F4" s="7"/>
      <c r="G4" s="7"/>
      <c r="H4" s="7"/>
      <c r="I4" s="7"/>
      <c r="J4" s="113"/>
    </row>
    <row r="5" spans="1:10" s="33" customFormat="1" ht="14.25" customHeight="1">
      <c r="A5" s="171" t="s">
        <v>0</v>
      </c>
      <c r="B5" s="171" t="s">
        <v>358</v>
      </c>
      <c r="C5" s="147"/>
      <c r="D5" s="148"/>
      <c r="E5" s="172" t="s">
        <v>1</v>
      </c>
      <c r="F5" s="172"/>
      <c r="G5" s="149"/>
      <c r="H5" s="171" t="s">
        <v>2</v>
      </c>
      <c r="I5" s="171"/>
    </row>
    <row r="6" spans="1:10" s="33" customFormat="1" ht="14.25" customHeight="1">
      <c r="A6" s="171"/>
      <c r="B6" s="171"/>
      <c r="C6" s="169" t="s">
        <v>3</v>
      </c>
      <c r="D6" s="169" t="s">
        <v>15</v>
      </c>
      <c r="E6" s="169" t="s">
        <v>4</v>
      </c>
      <c r="F6" s="126" t="s">
        <v>18</v>
      </c>
      <c r="G6" s="124"/>
      <c r="H6" s="173"/>
      <c r="I6" s="173"/>
    </row>
    <row r="7" spans="1:10" s="33" customFormat="1" ht="24.75" customHeight="1">
      <c r="A7" s="171"/>
      <c r="B7" s="171"/>
      <c r="C7" s="169"/>
      <c r="D7" s="169"/>
      <c r="E7" s="169"/>
      <c r="F7" s="125" t="s">
        <v>87</v>
      </c>
      <c r="G7" s="148"/>
      <c r="H7" s="146" t="s">
        <v>15</v>
      </c>
      <c r="I7" s="146" t="s">
        <v>357</v>
      </c>
    </row>
    <row r="8" spans="1:10" s="33" customFormat="1" ht="14.25" customHeight="1">
      <c r="A8" s="171"/>
      <c r="B8" s="171"/>
      <c r="C8" s="124" t="s">
        <v>5</v>
      </c>
      <c r="D8" s="124" t="s">
        <v>6</v>
      </c>
      <c r="E8" s="124" t="s">
        <v>7</v>
      </c>
      <c r="F8" s="150" t="s">
        <v>8</v>
      </c>
      <c r="G8" s="150"/>
      <c r="H8" s="125" t="s">
        <v>9</v>
      </c>
      <c r="I8" s="125" t="s">
        <v>10</v>
      </c>
    </row>
    <row r="9" spans="1:10" s="3" customFormat="1" ht="5.25" customHeight="1" thickBot="1">
      <c r="A9" s="8"/>
      <c r="B9" s="8"/>
      <c r="C9" s="9"/>
      <c r="D9" s="9"/>
      <c r="E9" s="9"/>
      <c r="F9" s="10"/>
      <c r="G9" s="10"/>
      <c r="H9" s="10"/>
      <c r="I9" s="10"/>
    </row>
    <row r="10" spans="1:10" s="3" customFormat="1" ht="5.25" customHeight="1" thickBot="1">
      <c r="A10" s="11"/>
      <c r="B10" s="11"/>
      <c r="C10" s="12"/>
      <c r="D10" s="12"/>
      <c r="E10" s="12"/>
      <c r="F10" s="13"/>
      <c r="G10" s="13"/>
      <c r="H10" s="13"/>
      <c r="I10" s="13"/>
    </row>
    <row r="11" spans="1:10" s="3" customFormat="1" ht="12.75" customHeight="1">
      <c r="A11" s="36" t="s">
        <v>17</v>
      </c>
      <c r="B11" s="36"/>
      <c r="C11" s="55">
        <f>+C12+C14+C21+C23+C25+C29+C32+C34+C36+C57+C64+C66+C69+C72+C74+C76</f>
        <v>39125536165.512405</v>
      </c>
      <c r="D11" s="55">
        <f>+D12+D14+D21+D23+D25+D29+D32+D34+D36+D57+D64+D66+D69+D72+D74+D76</f>
        <v>33111881875.309452</v>
      </c>
      <c r="E11" s="55">
        <f>+E12+E14+E21+E23+E25+E29+E32+E34+E36+E57+E64+E66+E69+E72+E74+E76</f>
        <v>33098705470.309452</v>
      </c>
      <c r="F11" s="55">
        <f>+F12+F14+F21+F23+F25+F29+F32+F34+F36+F57+F64+F66+F69+F72+F74+F76</f>
        <v>32587639037.378983</v>
      </c>
      <c r="G11" s="108"/>
      <c r="H11" s="158">
        <f t="shared" ref="H11" si="0">IFERROR(F11/D11*100,"n.a.")</f>
        <v>98.416753116284269</v>
      </c>
      <c r="I11" s="158">
        <f t="shared" ref="I11" si="1">IFERROR(F11/E11*100,"n.a.")</f>
        <v>98.455932261795226</v>
      </c>
    </row>
    <row r="12" spans="1:10" ht="12.75" customHeight="1">
      <c r="A12" s="184" t="s">
        <v>19</v>
      </c>
      <c r="B12" s="184"/>
      <c r="C12" s="55">
        <f>+C13</f>
        <v>193167300</v>
      </c>
      <c r="D12" s="55">
        <f>+D13</f>
        <v>86939547.599999964</v>
      </c>
      <c r="E12" s="55">
        <f>+E13</f>
        <v>86939547.599999964</v>
      </c>
      <c r="F12" s="55">
        <f>+F13</f>
        <v>79797990.579999939</v>
      </c>
      <c r="G12" s="108"/>
      <c r="H12" s="158">
        <f t="shared" ref="H12:H75" si="2">IFERROR(F12/D12*100,"n.a.")</f>
        <v>91.785605955925149</v>
      </c>
      <c r="I12" s="158">
        <f t="shared" ref="I12:I75" si="3">IFERROR(F12/E12*100,"n.a.")</f>
        <v>91.785605955925149</v>
      </c>
    </row>
    <row r="13" spans="1:10">
      <c r="A13" s="107"/>
      <c r="B13" s="106" t="s">
        <v>356</v>
      </c>
      <c r="C13" s="44">
        <v>193167300</v>
      </c>
      <c r="D13" s="44">
        <v>86939547.599999964</v>
      </c>
      <c r="E13" s="44">
        <v>86939547.599999964</v>
      </c>
      <c r="F13" s="44">
        <v>79797990.579999939</v>
      </c>
      <c r="G13" s="105"/>
      <c r="H13" s="159">
        <f t="shared" si="2"/>
        <v>91.785605955925149</v>
      </c>
      <c r="I13" s="159">
        <f t="shared" si="3"/>
        <v>91.785605955925149</v>
      </c>
    </row>
    <row r="14" spans="1:10" ht="12.75" customHeight="1">
      <c r="A14" s="185" t="s">
        <v>21</v>
      </c>
      <c r="B14" s="185"/>
      <c r="C14" s="55">
        <f>SUM(C15:C20)</f>
        <v>9911188523</v>
      </c>
      <c r="D14" s="55">
        <f>SUM(D15:D20)</f>
        <v>5893823002.3600006</v>
      </c>
      <c r="E14" s="55">
        <f>SUM(E15:E20)</f>
        <v>5893823002.3600006</v>
      </c>
      <c r="F14" s="55">
        <f>SUM(F15:F20)</f>
        <v>5759214765.6199999</v>
      </c>
      <c r="G14" s="108"/>
      <c r="H14" s="158">
        <f t="shared" si="2"/>
        <v>97.716113349754465</v>
      </c>
      <c r="I14" s="158">
        <f t="shared" si="3"/>
        <v>97.716113349754465</v>
      </c>
    </row>
    <row r="15" spans="1:10" ht="12.75" customHeight="1">
      <c r="A15" s="107"/>
      <c r="B15" s="106" t="s">
        <v>202</v>
      </c>
      <c r="C15" s="44">
        <v>17522878</v>
      </c>
      <c r="D15" s="44">
        <v>0</v>
      </c>
      <c r="E15" s="44">
        <v>0</v>
      </c>
      <c r="F15" s="44">
        <v>0</v>
      </c>
      <c r="G15" s="105"/>
      <c r="H15" s="159" t="str">
        <f t="shared" si="2"/>
        <v>n.a.</v>
      </c>
      <c r="I15" s="159" t="str">
        <f t="shared" si="3"/>
        <v>n.a.</v>
      </c>
    </row>
    <row r="16" spans="1:10" ht="12.75" customHeight="1">
      <c r="A16" s="107"/>
      <c r="B16" s="106" t="s">
        <v>179</v>
      </c>
      <c r="C16" s="44">
        <v>665061387</v>
      </c>
      <c r="D16" s="44">
        <v>317267052.85000002</v>
      </c>
      <c r="E16" s="44">
        <v>317267052.85000002</v>
      </c>
      <c r="F16" s="44">
        <v>317267052.85000002</v>
      </c>
      <c r="G16" s="105"/>
      <c r="H16" s="159">
        <f t="shared" si="2"/>
        <v>100</v>
      </c>
      <c r="I16" s="159">
        <f t="shared" si="3"/>
        <v>100</v>
      </c>
    </row>
    <row r="17" spans="1:9" s="3" customFormat="1" ht="12.75" customHeight="1">
      <c r="A17" s="107"/>
      <c r="B17" s="106" t="s">
        <v>209</v>
      </c>
      <c r="C17" s="44">
        <v>444792390</v>
      </c>
      <c r="D17" s="44">
        <v>59349666.719999999</v>
      </c>
      <c r="E17" s="44">
        <v>59349666.719999999</v>
      </c>
      <c r="F17" s="44">
        <v>56250000</v>
      </c>
      <c r="G17" s="105"/>
      <c r="H17" s="159">
        <f t="shared" si="2"/>
        <v>94.777280326402476</v>
      </c>
      <c r="I17" s="159">
        <f t="shared" si="3"/>
        <v>94.777280326402476</v>
      </c>
    </row>
    <row r="18" spans="1:9" ht="12.75" customHeight="1">
      <c r="A18" s="107"/>
      <c r="B18" s="106" t="s">
        <v>140</v>
      </c>
      <c r="C18" s="44">
        <v>1158998352</v>
      </c>
      <c r="D18" s="44">
        <v>1101048434.0599999</v>
      </c>
      <c r="E18" s="44">
        <v>1101048434.0599999</v>
      </c>
      <c r="F18" s="44">
        <v>1101048434</v>
      </c>
      <c r="G18" s="105"/>
      <c r="H18" s="159">
        <f t="shared" si="2"/>
        <v>99.999999994550663</v>
      </c>
      <c r="I18" s="159">
        <f t="shared" si="3"/>
        <v>99.999999994550663</v>
      </c>
    </row>
    <row r="19" spans="1:9" ht="12.75" customHeight="1">
      <c r="A19" s="107"/>
      <c r="B19" s="106" t="s">
        <v>220</v>
      </c>
      <c r="C19" s="44">
        <v>2778306668</v>
      </c>
      <c r="D19" s="44">
        <v>857908640.86000001</v>
      </c>
      <c r="E19" s="44">
        <v>857908640.86000001</v>
      </c>
      <c r="F19" s="44">
        <v>857908640.86000001</v>
      </c>
      <c r="G19" s="105"/>
      <c r="H19" s="159">
        <f t="shared" si="2"/>
        <v>100</v>
      </c>
      <c r="I19" s="159">
        <f t="shared" si="3"/>
        <v>100</v>
      </c>
    </row>
    <row r="20" spans="1:9" ht="12.75" customHeight="1">
      <c r="A20" s="107"/>
      <c r="B20" s="106" t="s">
        <v>24</v>
      </c>
      <c r="C20" s="44">
        <v>4846506848</v>
      </c>
      <c r="D20" s="44">
        <v>3558249207.8699999</v>
      </c>
      <c r="E20" s="44">
        <v>3558249207.8699999</v>
      </c>
      <c r="F20" s="44">
        <v>3426740637.9099998</v>
      </c>
      <c r="G20" s="105"/>
      <c r="H20" s="159">
        <f t="shared" si="2"/>
        <v>96.304121429462157</v>
      </c>
      <c r="I20" s="159">
        <f t="shared" si="3"/>
        <v>96.304121429462157</v>
      </c>
    </row>
    <row r="21" spans="1:9" s="3" customFormat="1" ht="12.75" customHeight="1">
      <c r="A21" s="185" t="s">
        <v>25</v>
      </c>
      <c r="B21" s="185"/>
      <c r="C21" s="55">
        <f>+C22</f>
        <v>404800000.00000042</v>
      </c>
      <c r="D21" s="55">
        <f>+D22</f>
        <v>418751246.24000001</v>
      </c>
      <c r="E21" s="55">
        <f>+E22</f>
        <v>418751246.24000001</v>
      </c>
      <c r="F21" s="55">
        <f>+F22</f>
        <v>408595873.01999998</v>
      </c>
      <c r="G21" s="108"/>
      <c r="H21" s="158">
        <f t="shared" si="2"/>
        <v>97.574843463467658</v>
      </c>
      <c r="I21" s="158">
        <f t="shared" si="3"/>
        <v>97.574843463467658</v>
      </c>
    </row>
    <row r="22" spans="1:9" s="3" customFormat="1">
      <c r="A22" s="107"/>
      <c r="B22" s="106" t="s">
        <v>355</v>
      </c>
      <c r="C22" s="44">
        <v>404800000.00000042</v>
      </c>
      <c r="D22" s="44">
        <v>418751246.24000001</v>
      </c>
      <c r="E22" s="44">
        <v>418751246.24000001</v>
      </c>
      <c r="F22" s="44">
        <v>408595873.01999998</v>
      </c>
      <c r="G22" s="105"/>
      <c r="H22" s="159">
        <f t="shared" si="2"/>
        <v>97.574843463467658</v>
      </c>
      <c r="I22" s="159">
        <f t="shared" si="3"/>
        <v>97.574843463467658</v>
      </c>
    </row>
    <row r="23" spans="1:9" s="3" customFormat="1" ht="12.75" customHeight="1">
      <c r="A23" s="185" t="s">
        <v>28</v>
      </c>
      <c r="B23" s="185"/>
      <c r="C23" s="55">
        <f>SUM(C24:C24)</f>
        <v>3000000</v>
      </c>
      <c r="D23" s="55">
        <f>SUM(D24:D24)</f>
        <v>0</v>
      </c>
      <c r="E23" s="55">
        <f>SUM(E24:E24)</f>
        <v>0</v>
      </c>
      <c r="F23" s="55">
        <f>SUM(F24:F24)</f>
        <v>0</v>
      </c>
      <c r="G23" s="108"/>
      <c r="H23" s="158" t="str">
        <f t="shared" si="2"/>
        <v>n.a.</v>
      </c>
      <c r="I23" s="158" t="str">
        <f t="shared" si="3"/>
        <v>n.a.</v>
      </c>
    </row>
    <row r="24" spans="1:9" s="3" customFormat="1" ht="25.5">
      <c r="A24" s="107"/>
      <c r="B24" s="106" t="s">
        <v>354</v>
      </c>
      <c r="C24" s="44">
        <v>3000000</v>
      </c>
      <c r="D24" s="44">
        <v>0</v>
      </c>
      <c r="E24" s="44">
        <v>0</v>
      </c>
      <c r="F24" s="44">
        <v>0</v>
      </c>
      <c r="G24" s="105"/>
      <c r="H24" s="159" t="str">
        <f t="shared" si="2"/>
        <v>n.a.</v>
      </c>
      <c r="I24" s="159" t="str">
        <f t="shared" si="3"/>
        <v>n.a.</v>
      </c>
    </row>
    <row r="25" spans="1:9" s="3" customFormat="1">
      <c r="A25" s="185" t="s">
        <v>31</v>
      </c>
      <c r="B25" s="185"/>
      <c r="C25" s="55">
        <f>SUM(C26:C28)</f>
        <v>69487179.776808575</v>
      </c>
      <c r="D25" s="55">
        <f>SUM(D26:D28)</f>
        <v>71740834.841168016</v>
      </c>
      <c r="E25" s="55">
        <f>SUM(E26:E28)</f>
        <v>71740834.841168016</v>
      </c>
      <c r="F25" s="55">
        <f>SUM(F26:F28)</f>
        <v>71494676.279835075</v>
      </c>
      <c r="G25" s="108"/>
      <c r="H25" s="158">
        <f t="shared" si="2"/>
        <v>99.656878036228704</v>
      </c>
      <c r="I25" s="158">
        <f t="shared" si="3"/>
        <v>99.656878036228704</v>
      </c>
    </row>
    <row r="26" spans="1:9" s="3" customFormat="1">
      <c r="A26" s="107"/>
      <c r="B26" s="106" t="s">
        <v>304</v>
      </c>
      <c r="C26" s="44">
        <v>51105317.176181406</v>
      </c>
      <c r="D26" s="44">
        <v>52630917.182014927</v>
      </c>
      <c r="E26" s="44">
        <v>52630917.182014927</v>
      </c>
      <c r="F26" s="44">
        <v>52384758.620681986</v>
      </c>
      <c r="G26" s="105"/>
      <c r="H26" s="159">
        <f t="shared" si="2"/>
        <v>99.532292852732084</v>
      </c>
      <c r="I26" s="159">
        <f t="shared" si="3"/>
        <v>99.532292852732084</v>
      </c>
    </row>
    <row r="27" spans="1:9" s="3" customFormat="1">
      <c r="A27" s="107"/>
      <c r="B27" s="106" t="s">
        <v>36</v>
      </c>
      <c r="C27" s="44">
        <v>959332.92551922798</v>
      </c>
      <c r="D27" s="44">
        <v>1022608.036659924</v>
      </c>
      <c r="E27" s="44">
        <v>1022608.036659924</v>
      </c>
      <c r="F27" s="44">
        <v>1022608.036659924</v>
      </c>
      <c r="G27" s="105"/>
      <c r="H27" s="159">
        <f t="shared" si="2"/>
        <v>100</v>
      </c>
      <c r="I27" s="159">
        <f t="shared" si="3"/>
        <v>100</v>
      </c>
    </row>
    <row r="28" spans="1:9" s="3" customFormat="1">
      <c r="A28" s="107"/>
      <c r="B28" s="106" t="s">
        <v>353</v>
      </c>
      <c r="C28" s="44">
        <v>17422529.675107937</v>
      </c>
      <c r="D28" s="44">
        <v>18087309.62249317</v>
      </c>
      <c r="E28" s="44">
        <v>18087309.62249317</v>
      </c>
      <c r="F28" s="44">
        <v>18087309.62249317</v>
      </c>
      <c r="G28" s="105"/>
      <c r="H28" s="159">
        <f t="shared" si="2"/>
        <v>100</v>
      </c>
      <c r="I28" s="159">
        <f t="shared" si="3"/>
        <v>100</v>
      </c>
    </row>
    <row r="29" spans="1:9" s="3" customFormat="1">
      <c r="A29" s="184" t="s">
        <v>40</v>
      </c>
      <c r="B29" s="184"/>
      <c r="C29" s="55">
        <f>SUM(C30:C31)</f>
        <v>358449607</v>
      </c>
      <c r="D29" s="55">
        <f>SUM(D30:D31)</f>
        <v>335060657.01000005</v>
      </c>
      <c r="E29" s="55">
        <f>SUM(E30:E31)</f>
        <v>335060657.01000005</v>
      </c>
      <c r="F29" s="55">
        <f>SUM(F30:F31)</f>
        <v>333179237.58000004</v>
      </c>
      <c r="G29" s="108"/>
      <c r="H29" s="158">
        <f t="shared" si="2"/>
        <v>99.438483931002423</v>
      </c>
      <c r="I29" s="158">
        <f t="shared" si="3"/>
        <v>99.438483931002423</v>
      </c>
    </row>
    <row r="30" spans="1:9" s="3" customFormat="1">
      <c r="A30" s="107"/>
      <c r="B30" s="106" t="s">
        <v>352</v>
      </c>
      <c r="C30" s="44">
        <v>13830433</v>
      </c>
      <c r="D30" s="44">
        <v>4305189.8199999994</v>
      </c>
      <c r="E30" s="44">
        <v>4305189.8199999994</v>
      </c>
      <c r="F30" s="44">
        <v>2423770.39</v>
      </c>
      <c r="G30" s="105"/>
      <c r="H30" s="159">
        <f t="shared" si="2"/>
        <v>56.298804265034718</v>
      </c>
      <c r="I30" s="159">
        <f t="shared" si="3"/>
        <v>56.298804265034718</v>
      </c>
    </row>
    <row r="31" spans="1:9" s="3" customFormat="1">
      <c r="A31" s="107"/>
      <c r="B31" s="106" t="s">
        <v>351</v>
      </c>
      <c r="C31" s="44">
        <v>344619174</v>
      </c>
      <c r="D31" s="44">
        <v>330755467.19000006</v>
      </c>
      <c r="E31" s="44">
        <v>330755467.19000006</v>
      </c>
      <c r="F31" s="44">
        <v>330755467.19000006</v>
      </c>
      <c r="G31" s="105"/>
      <c r="H31" s="159">
        <f t="shared" si="2"/>
        <v>100</v>
      </c>
      <c r="I31" s="159">
        <f t="shared" si="3"/>
        <v>100</v>
      </c>
    </row>
    <row r="32" spans="1:9" s="3" customFormat="1">
      <c r="A32" s="184" t="s">
        <v>291</v>
      </c>
      <c r="B32" s="184"/>
      <c r="C32" s="55">
        <f>+C33</f>
        <v>19526214</v>
      </c>
      <c r="D32" s="55">
        <f>+D33</f>
        <v>18065303.939999998</v>
      </c>
      <c r="E32" s="55">
        <f>+E33</f>
        <v>18065303.939999998</v>
      </c>
      <c r="F32" s="55">
        <f>+F33</f>
        <v>18065303.939999998</v>
      </c>
      <c r="G32" s="108"/>
      <c r="H32" s="158">
        <f t="shared" si="2"/>
        <v>100</v>
      </c>
      <c r="I32" s="158">
        <f t="shared" si="3"/>
        <v>100</v>
      </c>
    </row>
    <row r="33" spans="1:9" s="3" customFormat="1" ht="25.5">
      <c r="A33" s="107"/>
      <c r="B33" s="106" t="s">
        <v>350</v>
      </c>
      <c r="C33" s="44">
        <v>19526214</v>
      </c>
      <c r="D33" s="44">
        <v>18065303.939999998</v>
      </c>
      <c r="E33" s="44">
        <v>18065303.939999998</v>
      </c>
      <c r="F33" s="44">
        <v>18065303.939999998</v>
      </c>
      <c r="G33" s="105"/>
      <c r="H33" s="159">
        <f t="shared" si="2"/>
        <v>100</v>
      </c>
      <c r="I33" s="159">
        <f t="shared" si="3"/>
        <v>100</v>
      </c>
    </row>
    <row r="34" spans="1:9" s="3" customFormat="1">
      <c r="A34" s="184" t="s">
        <v>588</v>
      </c>
      <c r="B34" s="184"/>
      <c r="C34" s="55">
        <f>SUM(C35:C35)</f>
        <v>2084659274.8000002</v>
      </c>
      <c r="D34" s="55">
        <f>SUM(D35:D35)</f>
        <v>735811204.14810097</v>
      </c>
      <c r="E34" s="55">
        <f>SUM(E35:E35)</f>
        <v>735811204.14810097</v>
      </c>
      <c r="F34" s="55">
        <f>SUM(F35:F35)</f>
        <v>696262500.8771317</v>
      </c>
      <c r="G34" s="108"/>
      <c r="H34" s="158">
        <f t="shared" si="2"/>
        <v>94.625156147661883</v>
      </c>
      <c r="I34" s="158">
        <f t="shared" si="3"/>
        <v>94.625156147661883</v>
      </c>
    </row>
    <row r="35" spans="1:9" s="3" customFormat="1">
      <c r="A35" s="107"/>
      <c r="B35" s="106" t="s">
        <v>47</v>
      </c>
      <c r="C35" s="44">
        <v>2084659274.8000002</v>
      </c>
      <c r="D35" s="44">
        <v>735811204.14810097</v>
      </c>
      <c r="E35" s="44">
        <v>735811204.14810097</v>
      </c>
      <c r="F35" s="44">
        <v>696262500.8771317</v>
      </c>
      <c r="G35" s="105"/>
      <c r="H35" s="159">
        <f t="shared" si="2"/>
        <v>94.625156147661883</v>
      </c>
      <c r="I35" s="159">
        <f t="shared" si="3"/>
        <v>94.625156147661883</v>
      </c>
    </row>
    <row r="36" spans="1:9" s="3" customFormat="1">
      <c r="A36" s="185" t="s">
        <v>589</v>
      </c>
      <c r="B36" s="185"/>
      <c r="C36" s="55">
        <f>SUM(C37:C56)</f>
        <v>7972511785.6965008</v>
      </c>
      <c r="D36" s="55">
        <f>SUM(D37:D56)</f>
        <v>7015749645.6481237</v>
      </c>
      <c r="E36" s="55">
        <f>SUM(E37:E56)</f>
        <v>7015749645.6481237</v>
      </c>
      <c r="F36" s="55">
        <f>SUM(F37:F56)</f>
        <v>6834349312.6570482</v>
      </c>
      <c r="G36" s="108"/>
      <c r="H36" s="158">
        <f t="shared" si="2"/>
        <v>97.414384176271199</v>
      </c>
      <c r="I36" s="158">
        <f t="shared" si="3"/>
        <v>97.414384176271199</v>
      </c>
    </row>
    <row r="37" spans="1:9" s="3" customFormat="1">
      <c r="A37" s="106"/>
      <c r="B37" s="106" t="s">
        <v>349</v>
      </c>
      <c r="C37" s="44">
        <v>3344241.4500000007</v>
      </c>
      <c r="D37" s="44">
        <v>1435515.6224999998</v>
      </c>
      <c r="E37" s="44">
        <v>1435515.6224999998</v>
      </c>
      <c r="F37" s="44">
        <v>1206503.4029999999</v>
      </c>
      <c r="G37" s="105"/>
      <c r="H37" s="159">
        <f t="shared" si="2"/>
        <v>84.046692637091098</v>
      </c>
      <c r="I37" s="159">
        <f t="shared" si="3"/>
        <v>84.046692637091098</v>
      </c>
    </row>
    <row r="38" spans="1:9" s="3" customFormat="1">
      <c r="A38" s="106"/>
      <c r="B38" s="106" t="s">
        <v>348</v>
      </c>
      <c r="C38" s="44">
        <v>210213327</v>
      </c>
      <c r="D38" s="44">
        <v>209674988.10000008</v>
      </c>
      <c r="E38" s="44">
        <v>209674988.10000008</v>
      </c>
      <c r="F38" s="44">
        <v>208686538.82000008</v>
      </c>
      <c r="G38" s="105"/>
      <c r="H38" s="159">
        <f t="shared" si="2"/>
        <v>99.528580261786601</v>
      </c>
      <c r="I38" s="159">
        <f t="shared" si="3"/>
        <v>99.528580261786601</v>
      </c>
    </row>
    <row r="39" spans="1:9" s="3" customFormat="1">
      <c r="A39" s="106"/>
      <c r="B39" s="106" t="s">
        <v>347</v>
      </c>
      <c r="C39" s="44">
        <v>1390609787</v>
      </c>
      <c r="D39" s="44">
        <v>1233192612.3100007</v>
      </c>
      <c r="E39" s="44">
        <v>1233192612.3100007</v>
      </c>
      <c r="F39" s="44">
        <v>1202947973.5500002</v>
      </c>
      <c r="G39" s="105"/>
      <c r="H39" s="159">
        <f t="shared" si="2"/>
        <v>97.547452161317565</v>
      </c>
      <c r="I39" s="159">
        <f t="shared" si="3"/>
        <v>97.547452161317565</v>
      </c>
    </row>
    <row r="40" spans="1:9" s="3" customFormat="1" ht="25.5">
      <c r="A40" s="106"/>
      <c r="B40" s="106" t="s">
        <v>346</v>
      </c>
      <c r="C40" s="44">
        <v>157816412</v>
      </c>
      <c r="D40" s="44">
        <v>138119277.53999993</v>
      </c>
      <c r="E40" s="44">
        <v>138119277.53999993</v>
      </c>
      <c r="F40" s="44">
        <v>138020966.85999992</v>
      </c>
      <c r="G40" s="105"/>
      <c r="H40" s="159">
        <f t="shared" si="2"/>
        <v>99.928821898180331</v>
      </c>
      <c r="I40" s="159">
        <f t="shared" si="3"/>
        <v>99.928821898180331</v>
      </c>
    </row>
    <row r="41" spans="1:9" s="3" customFormat="1">
      <c r="A41" s="106"/>
      <c r="B41" s="106" t="s">
        <v>345</v>
      </c>
      <c r="C41" s="44">
        <v>60391756.299999997</v>
      </c>
      <c r="D41" s="44">
        <v>54230790.102500021</v>
      </c>
      <c r="E41" s="44">
        <v>54230790.102500021</v>
      </c>
      <c r="F41" s="44">
        <v>53787744.909000024</v>
      </c>
      <c r="G41" s="105"/>
      <c r="H41" s="111">
        <f t="shared" si="2"/>
        <v>99.183037546267329</v>
      </c>
      <c r="I41" s="111">
        <f t="shared" si="3"/>
        <v>99.183037546267329</v>
      </c>
    </row>
    <row r="42" spans="1:9" s="3" customFormat="1">
      <c r="A42" s="106"/>
      <c r="B42" s="106" t="s">
        <v>344</v>
      </c>
      <c r="C42" s="44">
        <v>69319242.960000083</v>
      </c>
      <c r="D42" s="44">
        <v>89197739.39670001</v>
      </c>
      <c r="E42" s="44">
        <v>89197739.39670001</v>
      </c>
      <c r="F42" s="44">
        <v>86667288.833399981</v>
      </c>
      <c r="G42" s="105"/>
      <c r="H42" s="159">
        <f t="shared" si="2"/>
        <v>97.163100118439047</v>
      </c>
      <c r="I42" s="159">
        <f t="shared" si="3"/>
        <v>97.163100118439047</v>
      </c>
    </row>
    <row r="43" spans="1:9" s="3" customFormat="1">
      <c r="A43" s="106"/>
      <c r="B43" s="106" t="s">
        <v>343</v>
      </c>
      <c r="C43" s="44">
        <v>200000000</v>
      </c>
      <c r="D43" s="44">
        <v>198870788.44</v>
      </c>
      <c r="E43" s="44">
        <v>198870788.44</v>
      </c>
      <c r="F43" s="44">
        <v>198870788.44</v>
      </c>
      <c r="G43" s="105"/>
      <c r="H43" s="159">
        <f t="shared" si="2"/>
        <v>100</v>
      </c>
      <c r="I43" s="159">
        <f t="shared" si="3"/>
        <v>100</v>
      </c>
    </row>
    <row r="44" spans="1:9" s="3" customFormat="1">
      <c r="A44" s="106"/>
      <c r="B44" s="106" t="s">
        <v>342</v>
      </c>
      <c r="C44" s="44">
        <v>98355164</v>
      </c>
      <c r="D44" s="44">
        <v>175361083.1500001</v>
      </c>
      <c r="E44" s="44">
        <v>175361083.1500001</v>
      </c>
      <c r="F44" s="44">
        <v>173799475.82000017</v>
      </c>
      <c r="G44" s="105"/>
      <c r="H44" s="159">
        <f t="shared" si="2"/>
        <v>99.10949037155288</v>
      </c>
      <c r="I44" s="159">
        <f t="shared" si="3"/>
        <v>99.10949037155288</v>
      </c>
    </row>
    <row r="45" spans="1:9" s="3" customFormat="1">
      <c r="A45" s="106"/>
      <c r="B45" s="106" t="s">
        <v>341</v>
      </c>
      <c r="C45" s="44">
        <v>667578.07999999996</v>
      </c>
      <c r="D45" s="44">
        <v>294842.36479999998</v>
      </c>
      <c r="E45" s="44">
        <v>294842.36479999998</v>
      </c>
      <c r="F45" s="44">
        <v>144377.51680000001</v>
      </c>
      <c r="G45" s="105"/>
      <c r="H45" s="159">
        <f t="shared" si="2"/>
        <v>48.967697331397886</v>
      </c>
      <c r="I45" s="159">
        <f t="shared" si="3"/>
        <v>48.967697331397886</v>
      </c>
    </row>
    <row r="46" spans="1:9" s="3" customFormat="1">
      <c r="A46" s="106"/>
      <c r="B46" s="106" t="s">
        <v>340</v>
      </c>
      <c r="C46" s="44">
        <v>20340527.16</v>
      </c>
      <c r="D46" s="44">
        <v>9955232.9616000019</v>
      </c>
      <c r="E46" s="44">
        <v>9955232.9616000019</v>
      </c>
      <c r="F46" s="44">
        <v>9231666.664400002</v>
      </c>
      <c r="G46" s="105"/>
      <c r="H46" s="159">
        <f t="shared" si="2"/>
        <v>92.731799446673037</v>
      </c>
      <c r="I46" s="159">
        <f t="shared" si="3"/>
        <v>92.731799446673037</v>
      </c>
    </row>
    <row r="47" spans="1:9" s="3" customFormat="1">
      <c r="A47" s="106"/>
      <c r="B47" s="106" t="s">
        <v>339</v>
      </c>
      <c r="C47" s="44">
        <v>1280987849.8800001</v>
      </c>
      <c r="D47" s="44">
        <v>0</v>
      </c>
      <c r="E47" s="44">
        <v>0</v>
      </c>
      <c r="F47" s="44">
        <v>0</v>
      </c>
      <c r="G47" s="105"/>
      <c r="H47" s="159" t="str">
        <f t="shared" si="2"/>
        <v>n.a.</v>
      </c>
      <c r="I47" s="159" t="str">
        <f t="shared" si="3"/>
        <v>n.a.</v>
      </c>
    </row>
    <row r="48" spans="1:9" s="3" customFormat="1">
      <c r="A48" s="106"/>
      <c r="B48" s="106" t="s">
        <v>243</v>
      </c>
      <c r="C48" s="44">
        <v>10093768</v>
      </c>
      <c r="D48" s="44">
        <v>11771744.279999999</v>
      </c>
      <c r="E48" s="44">
        <v>11771744.279999999</v>
      </c>
      <c r="F48" s="44">
        <v>11771744.279999999</v>
      </c>
      <c r="G48" s="105"/>
      <c r="H48" s="159">
        <f t="shared" si="2"/>
        <v>100</v>
      </c>
      <c r="I48" s="159">
        <f t="shared" si="3"/>
        <v>100</v>
      </c>
    </row>
    <row r="49" spans="1:9" s="3" customFormat="1">
      <c r="A49" s="106"/>
      <c r="B49" s="106" t="s">
        <v>74</v>
      </c>
      <c r="C49" s="44">
        <v>3202130.2499999986</v>
      </c>
      <c r="D49" s="44">
        <v>3141640.8705000002</v>
      </c>
      <c r="E49" s="44">
        <v>3141640.8705000002</v>
      </c>
      <c r="F49" s="44">
        <v>3119879.7420000001</v>
      </c>
      <c r="G49" s="105"/>
      <c r="H49" s="159">
        <f t="shared" si="2"/>
        <v>99.307332397399804</v>
      </c>
      <c r="I49" s="159">
        <f t="shared" si="3"/>
        <v>99.307332397399804</v>
      </c>
    </row>
    <row r="50" spans="1:9" s="3" customFormat="1">
      <c r="A50" s="106"/>
      <c r="B50" s="106" t="s">
        <v>51</v>
      </c>
      <c r="C50" s="44">
        <v>96160691.120000005</v>
      </c>
      <c r="D50" s="44">
        <v>35389591.667600006</v>
      </c>
      <c r="E50" s="44">
        <v>35389591.667600006</v>
      </c>
      <c r="F50" s="44">
        <v>33732113.590800002</v>
      </c>
      <c r="G50" s="105"/>
      <c r="H50" s="159">
        <f t="shared" si="2"/>
        <v>95.316481488772126</v>
      </c>
      <c r="I50" s="159">
        <f t="shared" si="3"/>
        <v>95.316481488772126</v>
      </c>
    </row>
    <row r="51" spans="1:9" s="3" customFormat="1">
      <c r="A51" s="106"/>
      <c r="B51" s="106" t="s">
        <v>52</v>
      </c>
      <c r="C51" s="44">
        <v>181276327</v>
      </c>
      <c r="D51" s="44">
        <v>219752979</v>
      </c>
      <c r="E51" s="44">
        <v>219752979</v>
      </c>
      <c r="F51" s="44">
        <v>219752979</v>
      </c>
      <c r="G51" s="105"/>
      <c r="H51" s="159">
        <f t="shared" si="2"/>
        <v>100</v>
      </c>
      <c r="I51" s="159">
        <f t="shared" si="3"/>
        <v>100</v>
      </c>
    </row>
    <row r="52" spans="1:9" s="3" customFormat="1">
      <c r="A52" s="106"/>
      <c r="B52" s="106" t="s">
        <v>53</v>
      </c>
      <c r="C52" s="44">
        <v>802067310.49650085</v>
      </c>
      <c r="D52" s="44">
        <v>535558298.56192243</v>
      </c>
      <c r="E52" s="44">
        <v>535558298.56192243</v>
      </c>
      <c r="F52" s="44">
        <v>527324125.7076472</v>
      </c>
      <c r="G52" s="110"/>
      <c r="H52" s="159">
        <f t="shared" si="2"/>
        <v>98.462506719364526</v>
      </c>
      <c r="I52" s="159">
        <f t="shared" si="3"/>
        <v>98.462506719364526</v>
      </c>
    </row>
    <row r="53" spans="1:9" s="3" customFormat="1">
      <c r="A53" s="106"/>
      <c r="B53" s="106" t="s">
        <v>54</v>
      </c>
      <c r="C53" s="44">
        <v>2000000000</v>
      </c>
      <c r="D53" s="44">
        <v>2634263501.7000003</v>
      </c>
      <c r="E53" s="44">
        <v>2634263501.7000003</v>
      </c>
      <c r="F53" s="44">
        <v>2501513096.2999997</v>
      </c>
      <c r="G53" s="105"/>
      <c r="H53" s="159">
        <f t="shared" si="2"/>
        <v>94.960625415250561</v>
      </c>
      <c r="I53" s="159">
        <f t="shared" si="3"/>
        <v>94.960625415250561</v>
      </c>
    </row>
    <row r="54" spans="1:9" s="3" customFormat="1">
      <c r="A54" s="106"/>
      <c r="B54" s="106" t="s">
        <v>55</v>
      </c>
      <c r="C54" s="44">
        <v>1154519086</v>
      </c>
      <c r="D54" s="44">
        <v>1465539019.5799999</v>
      </c>
      <c r="E54" s="44">
        <v>1465539019.5799999</v>
      </c>
      <c r="F54" s="44">
        <v>1463772049.22</v>
      </c>
      <c r="G54" s="105"/>
      <c r="H54" s="159">
        <f t="shared" si="2"/>
        <v>99.879432049478538</v>
      </c>
      <c r="I54" s="159">
        <f t="shared" si="3"/>
        <v>99.879432049478538</v>
      </c>
    </row>
    <row r="55" spans="1:9" s="3" customFormat="1">
      <c r="A55" s="106"/>
      <c r="B55" s="106" t="s">
        <v>338</v>
      </c>
      <c r="C55" s="44">
        <v>145438239</v>
      </c>
      <c r="D55" s="44">
        <v>0</v>
      </c>
      <c r="E55" s="44">
        <v>0</v>
      </c>
      <c r="F55" s="44">
        <v>0</v>
      </c>
      <c r="G55" s="105"/>
      <c r="H55" s="159" t="str">
        <f t="shared" si="2"/>
        <v>n.a.</v>
      </c>
      <c r="I55" s="159" t="str">
        <f t="shared" si="3"/>
        <v>n.a.</v>
      </c>
    </row>
    <row r="56" spans="1:9" s="3" customFormat="1">
      <c r="A56" s="106"/>
      <c r="B56" s="106" t="s">
        <v>337</v>
      </c>
      <c r="C56" s="44">
        <v>87708348</v>
      </c>
      <c r="D56" s="44">
        <v>0</v>
      </c>
      <c r="E56" s="44">
        <v>0</v>
      </c>
      <c r="F56" s="44">
        <v>0</v>
      </c>
      <c r="G56" s="105"/>
      <c r="H56" s="159" t="str">
        <f t="shared" si="2"/>
        <v>n.a.</v>
      </c>
      <c r="I56" s="159" t="str">
        <f t="shared" si="3"/>
        <v>n.a.</v>
      </c>
    </row>
    <row r="57" spans="1:9" s="3" customFormat="1">
      <c r="A57" s="185" t="s">
        <v>364</v>
      </c>
      <c r="B57" s="185"/>
      <c r="C57" s="55">
        <f>SUM(C58:C63)</f>
        <v>826560314.23909998</v>
      </c>
      <c r="D57" s="55">
        <f>SUM(D58:D63)</f>
        <v>927414751.72205997</v>
      </c>
      <c r="E57" s="55">
        <f>SUM(E58:E63)</f>
        <v>927414751.72205997</v>
      </c>
      <c r="F57" s="55">
        <f>SUM(F58:F63)</f>
        <v>924316638.32496786</v>
      </c>
      <c r="G57" s="108"/>
      <c r="H57" s="158">
        <f t="shared" si="2"/>
        <v>99.665940897388211</v>
      </c>
      <c r="I57" s="158">
        <f t="shared" si="3"/>
        <v>99.665940897388211</v>
      </c>
    </row>
    <row r="58" spans="1:9" s="3" customFormat="1">
      <c r="A58" s="106"/>
      <c r="B58" s="106" t="s">
        <v>243</v>
      </c>
      <c r="C58" s="44">
        <v>2333634.5891000014</v>
      </c>
      <c r="D58" s="44">
        <v>2421854.2635599994</v>
      </c>
      <c r="E58" s="44">
        <v>2421854.2635599994</v>
      </c>
      <c r="F58" s="44">
        <v>2391303.8184680003</v>
      </c>
      <c r="G58" s="105"/>
      <c r="H58" s="159">
        <f t="shared" si="2"/>
        <v>98.738551466466376</v>
      </c>
      <c r="I58" s="159">
        <f t="shared" si="3"/>
        <v>98.738551466466376</v>
      </c>
    </row>
    <row r="59" spans="1:9" s="3" customFormat="1">
      <c r="A59" s="106"/>
      <c r="B59" s="106" t="s">
        <v>336</v>
      </c>
      <c r="C59" s="44">
        <v>166482407.5</v>
      </c>
      <c r="D59" s="44">
        <v>179943175.53999996</v>
      </c>
      <c r="E59" s="44">
        <v>179943175.53999996</v>
      </c>
      <c r="F59" s="44">
        <v>178446906.34999999</v>
      </c>
      <c r="G59" s="105"/>
      <c r="H59" s="159">
        <f t="shared" si="2"/>
        <v>99.168476834139582</v>
      </c>
      <c r="I59" s="159">
        <f t="shared" si="3"/>
        <v>99.168476834139582</v>
      </c>
    </row>
    <row r="60" spans="1:9" s="3" customFormat="1">
      <c r="A60" s="106"/>
      <c r="B60" s="106" t="s">
        <v>277</v>
      </c>
      <c r="C60" s="44">
        <v>45105501.5</v>
      </c>
      <c r="D60" s="44">
        <v>46186144.379999958</v>
      </c>
      <c r="E60" s="44">
        <v>46186144.379999958</v>
      </c>
      <c r="F60" s="44">
        <v>45724278.894999959</v>
      </c>
      <c r="G60" s="105"/>
      <c r="H60" s="159">
        <f t="shared" si="2"/>
        <v>98.999991250189751</v>
      </c>
      <c r="I60" s="159">
        <f t="shared" si="3"/>
        <v>98.999991250189751</v>
      </c>
    </row>
    <row r="61" spans="1:9" s="3" customFormat="1">
      <c r="A61" s="106"/>
      <c r="B61" s="106" t="s">
        <v>335</v>
      </c>
      <c r="C61" s="44">
        <v>67833546.200000003</v>
      </c>
      <c r="D61" s="44">
        <v>65331738.92899996</v>
      </c>
      <c r="E61" s="44">
        <v>65331738.92899996</v>
      </c>
      <c r="F61" s="44">
        <v>65030076.803999975</v>
      </c>
      <c r="G61" s="105"/>
      <c r="H61" s="159">
        <f t="shared" si="2"/>
        <v>99.538260989305954</v>
      </c>
      <c r="I61" s="159">
        <f t="shared" si="3"/>
        <v>99.538260989305954</v>
      </c>
    </row>
    <row r="62" spans="1:9" s="3" customFormat="1" ht="25.5">
      <c r="A62" s="106"/>
      <c r="B62" s="106" t="s">
        <v>276</v>
      </c>
      <c r="C62" s="44">
        <v>60931300.449999981</v>
      </c>
      <c r="D62" s="44">
        <v>58216748.609500036</v>
      </c>
      <c r="E62" s="44">
        <v>58216748.609500036</v>
      </c>
      <c r="F62" s="44">
        <v>57408982.457500003</v>
      </c>
      <c r="G62" s="105"/>
      <c r="H62" s="159">
        <f t="shared" si="2"/>
        <v>98.612484944121022</v>
      </c>
      <c r="I62" s="159">
        <f t="shared" si="3"/>
        <v>98.612484944121022</v>
      </c>
    </row>
    <row r="63" spans="1:9" s="3" customFormat="1">
      <c r="A63" s="106"/>
      <c r="B63" s="106" t="s">
        <v>334</v>
      </c>
      <c r="C63" s="44">
        <v>483873924</v>
      </c>
      <c r="D63" s="44">
        <v>575315090</v>
      </c>
      <c r="E63" s="44">
        <v>575315090</v>
      </c>
      <c r="F63" s="44">
        <v>575315090</v>
      </c>
      <c r="G63" s="105"/>
      <c r="H63" s="159">
        <f t="shared" si="2"/>
        <v>100</v>
      </c>
      <c r="I63" s="159">
        <f t="shared" si="3"/>
        <v>100</v>
      </c>
    </row>
    <row r="64" spans="1:9" s="3" customFormat="1">
      <c r="A64" s="185" t="s">
        <v>512</v>
      </c>
      <c r="B64" s="185"/>
      <c r="C64" s="55">
        <f>SUM(C65:C65)</f>
        <v>622300</v>
      </c>
      <c r="D64" s="55">
        <f>SUM(D65:D65)</f>
        <v>597400</v>
      </c>
      <c r="E64" s="55">
        <f>SUM(E65:E65)</f>
        <v>597400</v>
      </c>
      <c r="F64" s="55">
        <f>SUM(F65:F65)</f>
        <v>0</v>
      </c>
      <c r="G64" s="108"/>
      <c r="H64" s="158">
        <f t="shared" si="2"/>
        <v>0</v>
      </c>
      <c r="I64" s="158">
        <f t="shared" si="3"/>
        <v>0</v>
      </c>
    </row>
    <row r="65" spans="1:9" s="3" customFormat="1">
      <c r="A65" s="107"/>
      <c r="B65" s="106" t="s">
        <v>271</v>
      </c>
      <c r="C65" s="44">
        <v>622300</v>
      </c>
      <c r="D65" s="44">
        <v>597400</v>
      </c>
      <c r="E65" s="44">
        <v>597400</v>
      </c>
      <c r="F65" s="44">
        <v>0</v>
      </c>
      <c r="G65" s="105"/>
      <c r="H65" s="159">
        <f t="shared" si="2"/>
        <v>0</v>
      </c>
      <c r="I65" s="159">
        <f t="shared" si="3"/>
        <v>0</v>
      </c>
    </row>
    <row r="66" spans="1:9" s="3" customFormat="1">
      <c r="A66" s="185" t="s">
        <v>375</v>
      </c>
      <c r="B66" s="185"/>
      <c r="C66" s="55">
        <f>SUM(C67:C68)</f>
        <v>3824938000</v>
      </c>
      <c r="D66" s="55">
        <f>SUM(D67:D68)</f>
        <v>5310971547</v>
      </c>
      <c r="E66" s="55">
        <f>SUM(E67:E68)</f>
        <v>5310971547</v>
      </c>
      <c r="F66" s="55">
        <f>SUM(F67:F68)</f>
        <v>5310971547</v>
      </c>
      <c r="G66" s="108"/>
      <c r="H66" s="158">
        <f t="shared" si="2"/>
        <v>100</v>
      </c>
      <c r="I66" s="158">
        <f t="shared" si="3"/>
        <v>100</v>
      </c>
    </row>
    <row r="67" spans="1:9" s="3" customFormat="1">
      <c r="A67" s="107"/>
      <c r="B67" s="106" t="s">
        <v>333</v>
      </c>
      <c r="C67" s="44">
        <v>3644000000</v>
      </c>
      <c r="D67" s="44">
        <v>5130033547</v>
      </c>
      <c r="E67" s="44">
        <v>5130033547</v>
      </c>
      <c r="F67" s="44">
        <v>5130033547</v>
      </c>
      <c r="G67" s="105"/>
      <c r="H67" s="159">
        <f t="shared" si="2"/>
        <v>100</v>
      </c>
      <c r="I67" s="159">
        <f t="shared" si="3"/>
        <v>100</v>
      </c>
    </row>
    <row r="68" spans="1:9" s="3" customFormat="1">
      <c r="A68" s="107"/>
      <c r="B68" s="106" t="s">
        <v>332</v>
      </c>
      <c r="C68" s="44">
        <v>180938000</v>
      </c>
      <c r="D68" s="44">
        <v>180938000</v>
      </c>
      <c r="E68" s="44">
        <v>180938000</v>
      </c>
      <c r="F68" s="44">
        <v>180938000</v>
      </c>
      <c r="G68" s="105"/>
      <c r="H68" s="159">
        <f t="shared" si="2"/>
        <v>100</v>
      </c>
      <c r="I68" s="159">
        <f t="shared" si="3"/>
        <v>100</v>
      </c>
    </row>
    <row r="69" spans="1:9" s="3" customFormat="1">
      <c r="A69" s="185" t="s">
        <v>70</v>
      </c>
      <c r="B69" s="185"/>
      <c r="C69" s="55">
        <f>SUM(C70:C71)</f>
        <v>223035884</v>
      </c>
      <c r="D69" s="55">
        <f>SUM(D70:D71)</f>
        <v>229222658.80000001</v>
      </c>
      <c r="E69" s="55">
        <f>SUM(E70:E71)</f>
        <v>216046253.80000001</v>
      </c>
      <c r="F69" s="55">
        <f>SUM(F70:F71)</f>
        <v>215428826.80000001</v>
      </c>
      <c r="G69" s="108"/>
      <c r="H69" s="158">
        <f t="shared" si="2"/>
        <v>93.98234359892173</v>
      </c>
      <c r="I69" s="158">
        <f t="shared" si="3"/>
        <v>99.714215364006463</v>
      </c>
    </row>
    <row r="70" spans="1:9" s="3" customFormat="1">
      <c r="A70" s="109"/>
      <c r="B70" s="106" t="s">
        <v>331</v>
      </c>
      <c r="C70" s="44">
        <v>117025884</v>
      </c>
      <c r="D70" s="44">
        <v>120475711</v>
      </c>
      <c r="E70" s="44">
        <v>120475711</v>
      </c>
      <c r="F70" s="44">
        <v>119858284</v>
      </c>
      <c r="G70" s="105"/>
      <c r="H70" s="159">
        <f t="shared" si="2"/>
        <v>99.48750914613818</v>
      </c>
      <c r="I70" s="159">
        <f t="shared" si="3"/>
        <v>99.48750914613818</v>
      </c>
    </row>
    <row r="71" spans="1:9" s="3" customFormat="1">
      <c r="A71" s="109"/>
      <c r="B71" s="106" t="s">
        <v>261</v>
      </c>
      <c r="C71" s="44">
        <v>106010000</v>
      </c>
      <c r="D71" s="44">
        <v>108746947.8</v>
      </c>
      <c r="E71" s="44">
        <v>95570542.799999997</v>
      </c>
      <c r="F71" s="44">
        <v>95570542.799999997</v>
      </c>
      <c r="G71" s="105"/>
      <c r="H71" s="159">
        <f t="shared" si="2"/>
        <v>87.883425450953212</v>
      </c>
      <c r="I71" s="159">
        <f t="shared" si="3"/>
        <v>100</v>
      </c>
    </row>
    <row r="72" spans="1:9" s="3" customFormat="1">
      <c r="A72" s="185" t="s">
        <v>72</v>
      </c>
      <c r="B72" s="185"/>
      <c r="C72" s="55">
        <f>+C73</f>
        <v>64840182</v>
      </c>
      <c r="D72" s="55">
        <f>+D73</f>
        <v>64848002</v>
      </c>
      <c r="E72" s="55">
        <f>+E73</f>
        <v>64848002</v>
      </c>
      <c r="F72" s="55">
        <f>+F73</f>
        <v>64848002</v>
      </c>
      <c r="G72" s="108"/>
      <c r="H72" s="158">
        <f t="shared" si="2"/>
        <v>100</v>
      </c>
      <c r="I72" s="158">
        <f t="shared" si="3"/>
        <v>100</v>
      </c>
    </row>
    <row r="73" spans="1:9" s="16" customFormat="1" ht="25.5">
      <c r="A73" s="107"/>
      <c r="B73" s="106" t="s">
        <v>78</v>
      </c>
      <c r="C73" s="44">
        <v>64840182</v>
      </c>
      <c r="D73" s="44">
        <v>64848002</v>
      </c>
      <c r="E73" s="44">
        <v>64848002</v>
      </c>
      <c r="F73" s="44">
        <v>64848002</v>
      </c>
      <c r="G73" s="105"/>
      <c r="H73" s="159">
        <f t="shared" si="2"/>
        <v>100</v>
      </c>
      <c r="I73" s="159">
        <f t="shared" si="3"/>
        <v>100</v>
      </c>
    </row>
    <row r="74" spans="1:9" s="3" customFormat="1">
      <c r="A74" s="185" t="s">
        <v>586</v>
      </c>
      <c r="B74" s="185"/>
      <c r="C74" s="55">
        <f>+SUM(C75:C75)</f>
        <v>1475752188.0000002</v>
      </c>
      <c r="D74" s="55">
        <f>+SUM(D75:D75)</f>
        <v>309888661</v>
      </c>
      <c r="E74" s="55">
        <f>+SUM(E75:E75)</f>
        <v>309888661</v>
      </c>
      <c r="F74" s="55">
        <f>+SUM(F75:F75)</f>
        <v>287887820</v>
      </c>
      <c r="G74" s="108"/>
      <c r="H74" s="158">
        <f t="shared" si="2"/>
        <v>92.900404639200389</v>
      </c>
      <c r="I74" s="158">
        <f t="shared" si="3"/>
        <v>92.900404639200389</v>
      </c>
    </row>
    <row r="75" spans="1:9">
      <c r="A75" s="107"/>
      <c r="B75" s="106" t="s">
        <v>330</v>
      </c>
      <c r="C75" s="44">
        <v>1475752188.0000002</v>
      </c>
      <c r="D75" s="44">
        <v>309888661</v>
      </c>
      <c r="E75" s="44">
        <v>309888661</v>
      </c>
      <c r="F75" s="44">
        <v>287887820</v>
      </c>
      <c r="G75" s="105"/>
      <c r="H75" s="159">
        <f t="shared" si="2"/>
        <v>92.900404639200389</v>
      </c>
      <c r="I75" s="159">
        <f t="shared" si="3"/>
        <v>92.900404639200389</v>
      </c>
    </row>
    <row r="76" spans="1:9" s="3" customFormat="1">
      <c r="A76" s="185" t="s">
        <v>587</v>
      </c>
      <c r="B76" s="185"/>
      <c r="C76" s="55">
        <f>SUM(C77:C81)</f>
        <v>11692997413</v>
      </c>
      <c r="D76" s="55">
        <f>SUM(D77:D81)</f>
        <v>11692997413</v>
      </c>
      <c r="E76" s="55">
        <f>SUM(E77:E81)</f>
        <v>11692997413</v>
      </c>
      <c r="F76" s="55">
        <f>SUM(F77:F81)</f>
        <v>11583226542.699999</v>
      </c>
      <c r="G76" s="108"/>
      <c r="H76" s="158">
        <f t="shared" ref="H76:H80" si="4">IFERROR(F76/D76*100,"n.a.")</f>
        <v>99.061225565841994</v>
      </c>
      <c r="I76" s="158">
        <f t="shared" ref="I76:I80" si="5">IFERROR(F76/E76*100,"n.a.")</f>
        <v>99.061225565841994</v>
      </c>
    </row>
    <row r="77" spans="1:9" s="16" customFormat="1" ht="25.5">
      <c r="A77" s="107"/>
      <c r="B77" s="106" t="s">
        <v>329</v>
      </c>
      <c r="C77" s="44">
        <v>11135793223</v>
      </c>
      <c r="D77" s="44">
        <v>11135793223</v>
      </c>
      <c r="E77" s="44">
        <v>11135793223</v>
      </c>
      <c r="F77" s="44">
        <v>11135793223</v>
      </c>
      <c r="G77" s="105"/>
      <c r="H77" s="159">
        <f t="shared" si="4"/>
        <v>100</v>
      </c>
      <c r="I77" s="159">
        <f t="shared" si="5"/>
        <v>100</v>
      </c>
    </row>
    <row r="78" spans="1:9" s="16" customFormat="1" ht="25.5">
      <c r="A78" s="107"/>
      <c r="B78" s="106" t="s">
        <v>237</v>
      </c>
      <c r="C78" s="44">
        <v>1354037</v>
      </c>
      <c r="D78" s="44">
        <v>1354037</v>
      </c>
      <c r="E78" s="44">
        <v>1354037</v>
      </c>
      <c r="F78" s="44">
        <v>1354037</v>
      </c>
      <c r="G78" s="105"/>
      <c r="H78" s="159">
        <f t="shared" si="4"/>
        <v>100</v>
      </c>
      <c r="I78" s="159">
        <f t="shared" si="5"/>
        <v>100</v>
      </c>
    </row>
    <row r="79" spans="1:9" s="16" customFormat="1">
      <c r="A79" s="107"/>
      <c r="B79" s="106" t="s">
        <v>328</v>
      </c>
      <c r="C79" s="44">
        <v>466559527.99999994</v>
      </c>
      <c r="D79" s="44">
        <v>466559528</v>
      </c>
      <c r="E79" s="44">
        <v>466559528</v>
      </c>
      <c r="F79" s="44">
        <v>384659057.70999998</v>
      </c>
      <c r="G79" s="105"/>
      <c r="H79" s="159">
        <f t="shared" si="4"/>
        <v>82.445869096043836</v>
      </c>
      <c r="I79" s="159">
        <f t="shared" si="5"/>
        <v>82.445869096043836</v>
      </c>
    </row>
    <row r="80" spans="1:9" s="16" customFormat="1">
      <c r="A80" s="107"/>
      <c r="B80" s="106" t="s">
        <v>327</v>
      </c>
      <c r="C80" s="44">
        <v>89290625</v>
      </c>
      <c r="D80" s="44">
        <v>89290625</v>
      </c>
      <c r="E80" s="44">
        <v>89290625</v>
      </c>
      <c r="F80" s="44">
        <v>61420224.989999995</v>
      </c>
      <c r="G80" s="105"/>
      <c r="H80" s="159">
        <f t="shared" si="4"/>
        <v>68.786868711020887</v>
      </c>
      <c r="I80" s="159">
        <f t="shared" si="5"/>
        <v>68.786868711020887</v>
      </c>
    </row>
    <row r="81" spans="1:9" s="16" customFormat="1" ht="5.25" customHeight="1" thickBot="1">
      <c r="A81" s="104"/>
      <c r="B81" s="103"/>
      <c r="C81" s="102"/>
      <c r="D81" s="102"/>
      <c r="E81" s="102"/>
      <c r="F81" s="102"/>
      <c r="G81" s="101"/>
      <c r="H81" s="100"/>
      <c r="I81" s="100"/>
    </row>
    <row r="82" spans="1:9" s="3" customFormat="1" ht="9" customHeight="1">
      <c r="A82" s="167" t="s">
        <v>13</v>
      </c>
      <c r="B82" s="167"/>
      <c r="C82" s="167"/>
      <c r="D82" s="16"/>
      <c r="E82" s="16"/>
      <c r="F82" s="16"/>
      <c r="G82" s="16"/>
      <c r="H82" s="16"/>
    </row>
    <row r="83" spans="1:9" s="3" customFormat="1" ht="9" customHeight="1">
      <c r="A83" s="167" t="s">
        <v>12</v>
      </c>
      <c r="B83" s="167"/>
      <c r="C83" s="167"/>
      <c r="D83" s="99"/>
      <c r="E83" s="99"/>
      <c r="F83" s="99"/>
    </row>
    <row r="84" spans="1:9" s="3" customFormat="1" ht="9" customHeight="1">
      <c r="A84" s="167" t="s">
        <v>597</v>
      </c>
      <c r="B84" s="167"/>
      <c r="C84" s="167"/>
      <c r="D84" s="167"/>
      <c r="E84" s="167"/>
      <c r="F84" s="167"/>
      <c r="G84" s="167"/>
      <c r="H84" s="167"/>
      <c r="I84" s="167"/>
    </row>
    <row r="85" spans="1:9" s="3" customFormat="1" ht="9" customHeight="1">
      <c r="A85" s="167" t="s">
        <v>11</v>
      </c>
      <c r="B85" s="167"/>
      <c r="C85" s="167"/>
      <c r="D85" s="99"/>
      <c r="E85" s="99"/>
      <c r="F85" s="99"/>
    </row>
    <row r="86" spans="1:9" s="3" customFormat="1" ht="11.25" customHeight="1">
      <c r="A86" s="96"/>
      <c r="B86" s="96"/>
      <c r="C86" s="96"/>
      <c r="D86" s="99"/>
      <c r="E86" s="99"/>
      <c r="F86" s="99"/>
    </row>
    <row r="87" spans="1:9" s="3" customFormat="1" ht="11.25" customHeight="1">
      <c r="A87" s="96"/>
      <c r="B87" s="96"/>
      <c r="C87" s="96"/>
    </row>
    <row r="88" spans="1:9" s="3" customFormat="1" ht="11.25" customHeight="1">
      <c r="A88" s="96"/>
      <c r="B88" s="96"/>
      <c r="C88" s="96"/>
    </row>
    <row r="89" spans="1:9" s="3" customFormat="1" ht="11.25" customHeight="1">
      <c r="A89" s="96"/>
      <c r="B89" s="96"/>
      <c r="C89" s="96"/>
    </row>
    <row r="90" spans="1:9" s="3" customFormat="1" ht="11.25" customHeight="1">
      <c r="A90" s="96"/>
      <c r="B90" s="96"/>
      <c r="C90" s="96"/>
    </row>
    <row r="91" spans="1:9" s="3" customFormat="1" ht="11.25" customHeight="1">
      <c r="A91" s="96"/>
      <c r="B91" s="96"/>
      <c r="C91" s="96"/>
    </row>
    <row r="92" spans="1:9" s="3" customFormat="1" ht="11.25" customHeight="1">
      <c r="A92" s="96"/>
      <c r="B92" s="96"/>
      <c r="C92" s="96"/>
    </row>
    <row r="93" spans="1:9" s="3" customFormat="1" ht="11.25" customHeight="1">
      <c r="A93" s="96"/>
      <c r="B93" s="96"/>
      <c r="C93" s="96"/>
    </row>
    <row r="94" spans="1:9" s="3" customFormat="1" ht="11.25" customHeight="1">
      <c r="A94" s="96"/>
      <c r="B94" s="96"/>
      <c r="C94" s="96"/>
    </row>
    <row r="95" spans="1:9" s="3" customFormat="1" ht="11.25" customHeight="1">
      <c r="A95" s="96"/>
      <c r="B95" s="96"/>
      <c r="C95" s="96"/>
    </row>
    <row r="96" spans="1:9" s="3" customFormat="1" ht="11.25" customHeight="1">
      <c r="A96" s="96"/>
      <c r="B96" s="96"/>
      <c r="C96" s="96"/>
    </row>
    <row r="97" spans="1:3" s="3" customFormat="1" ht="11.25" customHeight="1">
      <c r="A97" s="96"/>
      <c r="B97" s="96"/>
      <c r="C97" s="96"/>
    </row>
    <row r="98" spans="1:3" s="3" customFormat="1" ht="11.25" customHeight="1">
      <c r="A98" s="96"/>
      <c r="B98" s="96"/>
      <c r="C98" s="96"/>
    </row>
    <row r="99" spans="1:3" s="3" customFormat="1" ht="11.25" customHeight="1">
      <c r="A99" s="96"/>
      <c r="B99" s="96"/>
      <c r="C99" s="96"/>
    </row>
    <row r="100" spans="1:3" s="3" customFormat="1" ht="11.25" customHeight="1">
      <c r="A100" s="96"/>
      <c r="B100" s="96"/>
      <c r="C100" s="96"/>
    </row>
    <row r="101" spans="1:3" s="3" customFormat="1" ht="11.25" customHeight="1">
      <c r="A101" s="96"/>
      <c r="B101" s="96"/>
      <c r="C101" s="96"/>
    </row>
    <row r="102" spans="1:3" s="3" customFormat="1" ht="11.25" customHeight="1">
      <c r="A102" s="96"/>
      <c r="B102" s="96"/>
      <c r="C102" s="96"/>
    </row>
    <row r="103" spans="1:3" s="3" customFormat="1" ht="11.25" customHeight="1">
      <c r="A103" s="96"/>
      <c r="B103" s="96"/>
      <c r="C103" s="96"/>
    </row>
    <row r="104" spans="1:3" s="3" customFormat="1" ht="11.25" customHeight="1">
      <c r="A104" s="96"/>
      <c r="B104" s="96"/>
      <c r="C104" s="96"/>
    </row>
    <row r="105" spans="1:3" s="3" customFormat="1" ht="11.25" customHeight="1">
      <c r="A105" s="96"/>
      <c r="B105" s="96"/>
      <c r="C105" s="96"/>
    </row>
    <row r="106" spans="1:3" s="3" customFormat="1" ht="11.25" customHeight="1">
      <c r="A106" s="96"/>
      <c r="B106" s="96"/>
      <c r="C106" s="96"/>
    </row>
    <row r="107" spans="1:3" s="3" customFormat="1" ht="11.25" customHeight="1">
      <c r="A107" s="96"/>
      <c r="B107" s="96"/>
      <c r="C107" s="96"/>
    </row>
    <row r="108" spans="1:3" s="3" customFormat="1" ht="11.25" customHeight="1">
      <c r="A108" s="96"/>
      <c r="B108" s="96"/>
      <c r="C108" s="96"/>
    </row>
    <row r="109" spans="1:3" s="3" customFormat="1" ht="11.25" customHeight="1">
      <c r="A109" s="96"/>
      <c r="B109" s="96"/>
      <c r="C109" s="96"/>
    </row>
    <row r="110" spans="1:3" s="3" customFormat="1" ht="11.25" customHeight="1">
      <c r="A110" s="96"/>
      <c r="B110" s="96"/>
      <c r="C110" s="96"/>
    </row>
    <row r="111" spans="1:3" s="3" customFormat="1" ht="11.25" customHeight="1">
      <c r="A111" s="96"/>
      <c r="B111" s="96"/>
      <c r="C111" s="96"/>
    </row>
    <row r="112" spans="1:3" s="3" customFormat="1" ht="11.25" customHeight="1">
      <c r="A112" s="96"/>
      <c r="B112" s="96"/>
      <c r="C112" s="96"/>
    </row>
    <row r="113" spans="1:3" s="3" customFormat="1" ht="11.25" customHeight="1">
      <c r="A113" s="96"/>
      <c r="B113" s="96"/>
      <c r="C113" s="96"/>
    </row>
    <row r="114" spans="1:3" s="3" customFormat="1" ht="11.25" customHeight="1">
      <c r="A114" s="96"/>
      <c r="B114" s="96"/>
      <c r="C114" s="96"/>
    </row>
    <row r="115" spans="1:3" s="3" customFormat="1" ht="11.25" customHeight="1">
      <c r="A115" s="96"/>
      <c r="B115" s="96"/>
      <c r="C115" s="96"/>
    </row>
    <row r="116" spans="1:3" s="3" customFormat="1" ht="11.25" customHeight="1">
      <c r="A116" s="96"/>
      <c r="B116" s="96"/>
      <c r="C116" s="96"/>
    </row>
    <row r="117" spans="1:3" s="3" customFormat="1" ht="11.25" customHeight="1">
      <c r="A117" s="96"/>
      <c r="B117" s="96"/>
      <c r="C117" s="96"/>
    </row>
    <row r="118" spans="1:3" s="3" customFormat="1" ht="11.25" customHeight="1">
      <c r="A118" s="96"/>
      <c r="B118" s="96"/>
      <c r="C118" s="96"/>
    </row>
    <row r="119" spans="1:3" s="3" customFormat="1" ht="11.25" customHeight="1">
      <c r="A119" s="96"/>
      <c r="B119" s="96"/>
      <c r="C119" s="96"/>
    </row>
    <row r="120" spans="1:3" s="3" customFormat="1" ht="11.25" customHeight="1">
      <c r="A120" s="96"/>
      <c r="B120" s="96"/>
      <c r="C120" s="96"/>
    </row>
    <row r="121" spans="1:3" s="3" customFormat="1" ht="11.25" customHeight="1">
      <c r="A121" s="96"/>
      <c r="B121" s="96"/>
      <c r="C121" s="96"/>
    </row>
    <row r="122" spans="1:3" s="3" customFormat="1" ht="11.25" customHeight="1">
      <c r="A122" s="96"/>
      <c r="B122" s="96"/>
      <c r="C122" s="96"/>
    </row>
    <row r="123" spans="1:3" s="3" customFormat="1" ht="11.25" customHeight="1">
      <c r="A123" s="96"/>
      <c r="B123" s="96"/>
      <c r="C123" s="96"/>
    </row>
    <row r="124" spans="1:3" s="3" customFormat="1" ht="11.25" customHeight="1">
      <c r="A124" s="96"/>
      <c r="B124" s="96"/>
      <c r="C124" s="96"/>
    </row>
    <row r="125" spans="1:3" s="3" customFormat="1" ht="11.25" customHeight="1">
      <c r="A125" s="96"/>
      <c r="B125" s="96"/>
      <c r="C125" s="96"/>
    </row>
    <row r="126" spans="1:3" s="3" customFormat="1" ht="11.25" customHeight="1">
      <c r="A126" s="96"/>
      <c r="B126" s="96"/>
      <c r="C126" s="96"/>
    </row>
    <row r="127" spans="1:3" s="3" customFormat="1" ht="11.25" customHeight="1">
      <c r="A127" s="96"/>
      <c r="B127" s="96"/>
      <c r="C127" s="96"/>
    </row>
    <row r="128" spans="1:3" s="3" customFormat="1" ht="11.25" customHeight="1">
      <c r="A128" s="96"/>
      <c r="B128" s="96"/>
      <c r="C128" s="96"/>
    </row>
    <row r="129" spans="1:3" s="3" customFormat="1" ht="11.25" customHeight="1">
      <c r="A129" s="96"/>
      <c r="B129" s="96"/>
      <c r="C129" s="96"/>
    </row>
    <row r="130" spans="1:3" s="3" customFormat="1" ht="11.25" customHeight="1">
      <c r="A130" s="96"/>
      <c r="B130" s="96"/>
      <c r="C130" s="96"/>
    </row>
    <row r="131" spans="1:3" s="3" customFormat="1" ht="11.25" customHeight="1">
      <c r="A131" s="96"/>
      <c r="B131" s="96"/>
      <c r="C131" s="96"/>
    </row>
    <row r="132" spans="1:3" s="3" customFormat="1" ht="11.25" customHeight="1">
      <c r="A132" s="96"/>
      <c r="B132" s="96"/>
      <c r="C132" s="96"/>
    </row>
    <row r="133" spans="1:3" s="3" customFormat="1" ht="11.25" customHeight="1">
      <c r="A133" s="96"/>
      <c r="B133" s="96"/>
      <c r="C133" s="96"/>
    </row>
    <row r="134" spans="1:3" s="3" customFormat="1" ht="11.25" customHeight="1">
      <c r="A134" s="96"/>
      <c r="B134" s="96"/>
      <c r="C134" s="96"/>
    </row>
    <row r="135" spans="1:3" s="3" customFormat="1" ht="11.25" customHeight="1">
      <c r="A135" s="96"/>
      <c r="B135" s="96"/>
      <c r="C135" s="96"/>
    </row>
    <row r="136" spans="1:3" s="3" customFormat="1" ht="11.25" customHeight="1">
      <c r="A136" s="96"/>
      <c r="B136" s="96"/>
      <c r="C136" s="96"/>
    </row>
    <row r="137" spans="1:3" s="3" customFormat="1" ht="11.25" customHeight="1">
      <c r="A137" s="96"/>
      <c r="B137" s="96"/>
      <c r="C137" s="96"/>
    </row>
    <row r="138" spans="1:3" s="3" customFormat="1" ht="11.25" customHeight="1">
      <c r="A138" s="96"/>
      <c r="B138" s="96"/>
      <c r="C138" s="96"/>
    </row>
    <row r="139" spans="1:3" s="3" customFormat="1" ht="11.25" customHeight="1">
      <c r="A139" s="96"/>
      <c r="B139" s="96"/>
      <c r="C139" s="96"/>
    </row>
    <row r="140" spans="1:3" s="3" customFormat="1" ht="11.25" customHeight="1">
      <c r="A140" s="96"/>
      <c r="B140" s="96"/>
      <c r="C140" s="96"/>
    </row>
    <row r="141" spans="1:3" s="3" customFormat="1" ht="11.25" customHeight="1">
      <c r="A141" s="96"/>
      <c r="B141" s="96"/>
      <c r="C141" s="96"/>
    </row>
    <row r="142" spans="1:3" s="3" customFormat="1" ht="11.25" customHeight="1">
      <c r="A142" s="96"/>
      <c r="B142" s="96"/>
      <c r="C142" s="96"/>
    </row>
    <row r="143" spans="1:3" s="3" customFormat="1" ht="11.25" customHeight="1">
      <c r="A143" s="96"/>
      <c r="B143" s="96"/>
      <c r="C143" s="96"/>
    </row>
    <row r="144" spans="1:3" s="3" customFormat="1" ht="11.25" customHeight="1">
      <c r="A144" s="96"/>
      <c r="B144" s="96"/>
      <c r="C144" s="96"/>
    </row>
    <row r="145" spans="1:3" s="3" customFormat="1" ht="11.25" customHeight="1">
      <c r="A145" s="96"/>
      <c r="B145" s="96"/>
      <c r="C145" s="96"/>
    </row>
    <row r="146" spans="1:3" s="3" customFormat="1" ht="11.25" customHeight="1">
      <c r="A146" s="96"/>
      <c r="B146" s="96"/>
      <c r="C146" s="96"/>
    </row>
    <row r="147" spans="1:3" s="3" customFormat="1" ht="11.25" customHeight="1">
      <c r="A147" s="96"/>
      <c r="B147" s="96"/>
      <c r="C147" s="96"/>
    </row>
    <row r="148" spans="1:3" s="3" customFormat="1" ht="11.25" customHeight="1">
      <c r="A148" s="96"/>
      <c r="B148" s="96"/>
      <c r="C148" s="96"/>
    </row>
    <row r="149" spans="1:3" s="3" customFormat="1" ht="11.25" customHeight="1">
      <c r="A149" s="96"/>
      <c r="B149" s="96"/>
      <c r="C149" s="96"/>
    </row>
    <row r="150" spans="1:3" s="3" customFormat="1" ht="11.25" customHeight="1">
      <c r="A150" s="96"/>
      <c r="B150" s="96"/>
      <c r="C150" s="96"/>
    </row>
    <row r="151" spans="1:3" s="3" customFormat="1" ht="11.25" customHeight="1">
      <c r="A151" s="96"/>
      <c r="B151" s="96"/>
      <c r="C151" s="96"/>
    </row>
    <row r="152" spans="1:3" s="3" customFormat="1" ht="11.25" customHeight="1">
      <c r="A152" s="96"/>
      <c r="B152" s="96"/>
      <c r="C152" s="96"/>
    </row>
    <row r="153" spans="1:3" s="3" customFormat="1" ht="11.25" customHeight="1">
      <c r="A153" s="96"/>
      <c r="B153" s="96"/>
      <c r="C153" s="96"/>
    </row>
    <row r="154" spans="1:3" s="3" customFormat="1" ht="11.25" customHeight="1">
      <c r="A154" s="96"/>
      <c r="B154" s="96"/>
      <c r="C154" s="96"/>
    </row>
    <row r="155" spans="1:3" s="3" customFormat="1" ht="11.25" customHeight="1">
      <c r="A155" s="96"/>
      <c r="B155" s="96"/>
      <c r="C155" s="96"/>
    </row>
    <row r="156" spans="1:3" s="3" customFormat="1" ht="11.25" customHeight="1">
      <c r="A156" s="96"/>
      <c r="B156" s="96"/>
      <c r="C156" s="96"/>
    </row>
    <row r="157" spans="1:3" s="3" customFormat="1" ht="11.25" customHeight="1">
      <c r="A157" s="96"/>
      <c r="B157" s="96"/>
      <c r="C157" s="96"/>
    </row>
    <row r="158" spans="1:3" s="3" customFormat="1" ht="11.25" customHeight="1">
      <c r="A158" s="96"/>
      <c r="B158" s="96"/>
      <c r="C158" s="96"/>
    </row>
    <row r="159" spans="1:3" s="3" customFormat="1" ht="11.25" customHeight="1">
      <c r="A159" s="96"/>
      <c r="B159" s="96"/>
      <c r="C159" s="96"/>
    </row>
    <row r="160" spans="1:3" s="3" customFormat="1" ht="11.25" customHeight="1">
      <c r="A160" s="96"/>
      <c r="B160" s="96"/>
      <c r="C160" s="96"/>
    </row>
    <row r="161" spans="1:3" s="3" customFormat="1" ht="11.25" customHeight="1">
      <c r="A161" s="96"/>
      <c r="B161" s="96"/>
      <c r="C161" s="96"/>
    </row>
    <row r="162" spans="1:3" s="3" customFormat="1" ht="11.25" customHeight="1">
      <c r="A162" s="96"/>
      <c r="B162" s="96"/>
      <c r="C162" s="96"/>
    </row>
    <row r="163" spans="1:3" s="3" customFormat="1" ht="11.25" customHeight="1">
      <c r="A163" s="96"/>
      <c r="B163" s="96"/>
      <c r="C163" s="96"/>
    </row>
    <row r="164" spans="1:3" s="3" customFormat="1" ht="11.25" customHeight="1">
      <c r="A164" s="96"/>
      <c r="B164" s="96"/>
      <c r="C164" s="96"/>
    </row>
    <row r="165" spans="1:3" s="3" customFormat="1" ht="11.25" customHeight="1">
      <c r="A165" s="96"/>
      <c r="B165" s="96"/>
      <c r="C165" s="96"/>
    </row>
    <row r="166" spans="1:3" s="3" customFormat="1" ht="11.25" customHeight="1">
      <c r="A166" s="96"/>
      <c r="B166" s="96"/>
      <c r="C166" s="96"/>
    </row>
    <row r="167" spans="1:3" s="3" customFormat="1" ht="11.25" customHeight="1">
      <c r="A167" s="96"/>
      <c r="B167" s="96"/>
      <c r="C167" s="96"/>
    </row>
    <row r="168" spans="1:3" s="3" customFormat="1" ht="11.25" customHeight="1">
      <c r="A168" s="96"/>
      <c r="B168" s="96"/>
      <c r="C168" s="96"/>
    </row>
    <row r="169" spans="1:3" s="3" customFormat="1" ht="11.25" customHeight="1">
      <c r="A169" s="96"/>
      <c r="B169" s="96"/>
      <c r="C169" s="96"/>
    </row>
    <row r="170" spans="1:3" s="3" customFormat="1" ht="11.25" customHeight="1">
      <c r="A170" s="96"/>
      <c r="B170" s="96"/>
      <c r="C170" s="96"/>
    </row>
    <row r="171" spans="1:3" s="3" customFormat="1" ht="11.25" customHeight="1">
      <c r="A171" s="96"/>
      <c r="B171" s="96"/>
      <c r="C171" s="96"/>
    </row>
    <row r="172" spans="1:3" s="3" customFormat="1" ht="11.25" customHeight="1">
      <c r="A172" s="96"/>
      <c r="B172" s="96"/>
      <c r="C172" s="96"/>
    </row>
    <row r="173" spans="1:3" s="3" customFormat="1" ht="11.25" customHeight="1">
      <c r="A173" s="96"/>
      <c r="B173" s="96"/>
      <c r="C173" s="96"/>
    </row>
    <row r="174" spans="1:3" s="3" customFormat="1" ht="11.25" customHeight="1">
      <c r="A174" s="96"/>
      <c r="B174" s="96"/>
      <c r="C174" s="96"/>
    </row>
    <row r="175" spans="1:3" s="3" customFormat="1" ht="11.25" customHeight="1">
      <c r="A175" s="96"/>
      <c r="B175" s="96"/>
      <c r="C175" s="96"/>
    </row>
    <row r="176" spans="1:3" s="3" customFormat="1" ht="11.25" customHeight="1">
      <c r="A176" s="96"/>
      <c r="B176" s="96"/>
      <c r="C176" s="96"/>
    </row>
    <row r="177" spans="1:3" s="3" customFormat="1" ht="11.25" customHeight="1">
      <c r="A177" s="96"/>
      <c r="B177" s="96"/>
      <c r="C177" s="96"/>
    </row>
    <row r="178" spans="1:3" s="3" customFormat="1" ht="11.25" customHeight="1">
      <c r="A178" s="96"/>
      <c r="B178" s="96"/>
      <c r="C178" s="96"/>
    </row>
    <row r="179" spans="1:3" s="3" customFormat="1" ht="11.25" customHeight="1">
      <c r="A179" s="96"/>
      <c r="B179" s="96"/>
      <c r="C179" s="96"/>
    </row>
    <row r="180" spans="1:3" s="3" customFormat="1" ht="11.25" customHeight="1">
      <c r="A180" s="96"/>
      <c r="B180" s="96"/>
      <c r="C180" s="96"/>
    </row>
    <row r="181" spans="1:3" s="3" customFormat="1" ht="11.25" customHeight="1">
      <c r="A181" s="96"/>
      <c r="B181" s="96"/>
      <c r="C181" s="96"/>
    </row>
    <row r="182" spans="1:3" s="3" customFormat="1" ht="11.25" customHeight="1">
      <c r="A182" s="96"/>
      <c r="B182" s="96"/>
      <c r="C182" s="96"/>
    </row>
    <row r="183" spans="1:3" s="3" customFormat="1" ht="11.25" customHeight="1">
      <c r="A183" s="96"/>
      <c r="B183" s="96"/>
      <c r="C183" s="96"/>
    </row>
    <row r="184" spans="1:3" s="3" customFormat="1" ht="11.25" customHeight="1">
      <c r="A184" s="96"/>
      <c r="B184" s="96"/>
      <c r="C184" s="96"/>
    </row>
    <row r="185" spans="1:3" s="3" customFormat="1">
      <c r="A185" s="96"/>
      <c r="B185" s="96"/>
      <c r="C185" s="96"/>
    </row>
    <row r="186" spans="1:3" s="3" customFormat="1">
      <c r="A186" s="98"/>
      <c r="B186" s="98"/>
      <c r="C186" s="98"/>
    </row>
    <row r="187" spans="1:3" s="3" customFormat="1">
      <c r="A187" s="96"/>
      <c r="B187" s="96"/>
      <c r="C187" s="96"/>
    </row>
    <row r="188" spans="1:3" s="3" customFormat="1">
      <c r="A188" s="98"/>
      <c r="B188" s="98"/>
      <c r="C188" s="98"/>
    </row>
    <row r="189" spans="1:3" s="3" customFormat="1">
      <c r="A189" s="98"/>
      <c r="B189" s="97"/>
      <c r="C189" s="97"/>
    </row>
    <row r="190" spans="1:3" s="3" customFormat="1">
      <c r="A190" s="96"/>
      <c r="B190" s="16"/>
      <c r="C190" s="16"/>
    </row>
  </sheetData>
  <mergeCells count="29">
    <mergeCell ref="A14:B14"/>
    <mergeCell ref="A21:B21"/>
    <mergeCell ref="A23:B23"/>
    <mergeCell ref="A85:C85"/>
    <mergeCell ref="A74:B74"/>
    <mergeCell ref="A76:B76"/>
    <mergeCell ref="A72:B72"/>
    <mergeCell ref="A29:B29"/>
    <mergeCell ref="A83:C83"/>
    <mergeCell ref="A32:B32"/>
    <mergeCell ref="A64:B64"/>
    <mergeCell ref="A66:B66"/>
    <mergeCell ref="A84:I84"/>
    <mergeCell ref="E5:F5"/>
    <mergeCell ref="H5:I6"/>
    <mergeCell ref="A82:C82"/>
    <mergeCell ref="E6:E7"/>
    <mergeCell ref="A1:C1"/>
    <mergeCell ref="A25:B25"/>
    <mergeCell ref="A69:B69"/>
    <mergeCell ref="A3:I3"/>
    <mergeCell ref="B5:B8"/>
    <mergeCell ref="C6:C7"/>
    <mergeCell ref="A5:A8"/>
    <mergeCell ref="A34:B34"/>
    <mergeCell ref="A36:B36"/>
    <mergeCell ref="A57:B57"/>
    <mergeCell ref="D6:D7"/>
    <mergeCell ref="A12:B12"/>
  </mergeCells>
  <pageMargins left="0" right="0" top="0" bottom="0" header="0.31496062992125984" footer="0.39370078740157483"/>
  <pageSetup scale="56" fitToHeight="10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16"/>
  <sheetViews>
    <sheetView showGridLines="0" zoomScale="120" zoomScaleNormal="120" workbookViewId="0">
      <selection sqref="A1:C1"/>
    </sheetView>
  </sheetViews>
  <sheetFormatPr baseColWidth="10" defaultRowHeight="15"/>
  <cols>
    <col min="1" max="1" width="7.140625" style="3" customWidth="1"/>
    <col min="2" max="2" width="56.7109375" style="28" customWidth="1"/>
    <col min="3" max="6" width="18.7109375" style="3" customWidth="1"/>
    <col min="7" max="7" width="1.7109375" style="16" customWidth="1"/>
    <col min="8" max="9" width="16.7109375" style="3" customWidth="1"/>
    <col min="10" max="10" width="7.140625" style="3" customWidth="1"/>
    <col min="11" max="16384" width="11.42578125" style="3"/>
  </cols>
  <sheetData>
    <row r="1" spans="1:12" s="1" customFormat="1" ht="53.25" customHeight="1">
      <c r="A1" s="168" t="s">
        <v>14</v>
      </c>
      <c r="B1" s="168"/>
      <c r="C1" s="168"/>
      <c r="D1" s="21" t="s">
        <v>86</v>
      </c>
      <c r="G1" s="19"/>
      <c r="H1" s="20"/>
      <c r="J1" s="18"/>
    </row>
    <row r="2" spans="1:12" s="2" customFormat="1" ht="13.5" customHeight="1">
      <c r="B2" s="24"/>
      <c r="C2" s="6"/>
      <c r="D2" s="6"/>
      <c r="E2" s="6"/>
      <c r="F2" s="6"/>
      <c r="G2" s="5"/>
      <c r="J2" s="3"/>
    </row>
    <row r="3" spans="1:12" ht="60" customHeight="1" thickBot="1">
      <c r="A3" s="170" t="s">
        <v>593</v>
      </c>
      <c r="B3" s="170"/>
      <c r="C3" s="170"/>
      <c r="D3" s="170"/>
      <c r="E3" s="170"/>
      <c r="F3" s="170"/>
      <c r="G3" s="170"/>
      <c r="H3" s="170"/>
      <c r="I3" s="170"/>
    </row>
    <row r="4" spans="1:12" ht="5.25" customHeight="1">
      <c r="A4" s="7"/>
      <c r="B4" s="7"/>
      <c r="C4" s="7"/>
      <c r="D4" s="7"/>
      <c r="E4" s="7"/>
      <c r="F4" s="7"/>
      <c r="G4" s="7"/>
      <c r="H4" s="7"/>
      <c r="I4" s="7"/>
    </row>
    <row r="5" spans="1:12" s="35" customFormat="1" ht="14.25" customHeight="1">
      <c r="A5" s="171" t="s">
        <v>0</v>
      </c>
      <c r="B5" s="169" t="s">
        <v>358</v>
      </c>
      <c r="C5" s="32"/>
      <c r="D5" s="125"/>
      <c r="E5" s="172" t="s">
        <v>1</v>
      </c>
      <c r="F5" s="172"/>
      <c r="G5" s="125"/>
      <c r="H5" s="171" t="s">
        <v>2</v>
      </c>
      <c r="I5" s="171"/>
      <c r="J5" s="34"/>
    </row>
    <row r="6" spans="1:12" s="35" customFormat="1" ht="14.25" customHeight="1">
      <c r="A6" s="171"/>
      <c r="B6" s="169"/>
      <c r="C6" s="169" t="s">
        <v>3</v>
      </c>
      <c r="D6" s="169" t="s">
        <v>15</v>
      </c>
      <c r="E6" s="169" t="s">
        <v>16</v>
      </c>
      <c r="F6" s="126" t="s">
        <v>18</v>
      </c>
      <c r="G6" s="124"/>
      <c r="H6" s="173"/>
      <c r="I6" s="173"/>
      <c r="J6" s="34"/>
    </row>
    <row r="7" spans="1:12" s="35" customFormat="1" ht="24.75" customHeight="1">
      <c r="A7" s="171"/>
      <c r="B7" s="169"/>
      <c r="C7" s="169"/>
      <c r="D7" s="169"/>
      <c r="E7" s="169"/>
      <c r="F7" s="125" t="s">
        <v>87</v>
      </c>
      <c r="G7" s="125"/>
      <c r="H7" s="146" t="s">
        <v>15</v>
      </c>
      <c r="I7" s="146" t="s">
        <v>4</v>
      </c>
      <c r="J7" s="34"/>
    </row>
    <row r="8" spans="1:12" s="35" customFormat="1" ht="14.25" customHeight="1">
      <c r="A8" s="171"/>
      <c r="B8" s="169"/>
      <c r="C8" s="124" t="s">
        <v>5</v>
      </c>
      <c r="D8" s="124" t="s">
        <v>6</v>
      </c>
      <c r="E8" s="124" t="s">
        <v>7</v>
      </c>
      <c r="F8" s="125" t="s">
        <v>8</v>
      </c>
      <c r="G8" s="125"/>
      <c r="H8" s="125" t="s">
        <v>9</v>
      </c>
      <c r="I8" s="125" t="s">
        <v>10</v>
      </c>
      <c r="J8" s="34"/>
    </row>
    <row r="9" spans="1:12" ht="5.25" customHeight="1" thickBot="1">
      <c r="A9" s="8"/>
      <c r="B9" s="22"/>
      <c r="C9" s="9"/>
      <c r="D9" s="9"/>
      <c r="E9" s="9"/>
      <c r="F9" s="10"/>
      <c r="G9" s="10"/>
      <c r="H9" s="10"/>
      <c r="I9" s="10"/>
      <c r="J9" s="4"/>
    </row>
    <row r="10" spans="1:12" ht="5.25" customHeight="1" thickBot="1">
      <c r="A10" s="11"/>
      <c r="B10" s="23"/>
      <c r="C10" s="12"/>
      <c r="D10" s="12"/>
      <c r="E10" s="12"/>
      <c r="F10" s="13"/>
      <c r="G10" s="13"/>
      <c r="H10" s="13"/>
      <c r="I10" s="13"/>
      <c r="J10" s="4"/>
    </row>
    <row r="11" spans="1:12" s="33" customFormat="1" ht="12.75">
      <c r="A11" s="36" t="s">
        <v>17</v>
      </c>
      <c r="B11" s="37"/>
      <c r="C11" s="55">
        <f>+C12+C14+C16+C18+C54+C57+C59+C61+C63+C67+C69+C82+C84+C86+C89</f>
        <v>311308509250.56061</v>
      </c>
      <c r="D11" s="55">
        <f>+D12+D14+D16+D18+D54+D57+D59+D61+D63+D67+D69+D82+D84+D86+D89</f>
        <v>314451030701.49951</v>
      </c>
      <c r="E11" s="55">
        <f>+E12+E14+E16+E18+E54+E57+E59+E61+E63+E67+E69+E82+E84+E86+E89</f>
        <v>314281413184.97955</v>
      </c>
      <c r="F11" s="55">
        <f>+F12+F14+F16+F18+F54+F57+F59+F61+F63+F67+F69+F82+F84+F86+F89</f>
        <v>312070244022.78339</v>
      </c>
      <c r="G11" s="38"/>
      <c r="H11" s="39">
        <f t="shared" ref="H11" si="0">IFERROR(+F11/D11*100,"n.a")</f>
        <v>99.242875218629464</v>
      </c>
      <c r="I11" s="39">
        <f t="shared" ref="I11" si="1">IFERROR(+F11/E11*100,"n.a.")</f>
        <v>99.296436547173499</v>
      </c>
      <c r="J11" s="40"/>
      <c r="K11" s="42"/>
      <c r="L11" s="42"/>
    </row>
    <row r="12" spans="1:12" s="33" customFormat="1" ht="12.75">
      <c r="A12" s="137" t="s">
        <v>312</v>
      </c>
      <c r="B12" s="119"/>
      <c r="C12" s="55">
        <f>+C13</f>
        <v>1850876863</v>
      </c>
      <c r="D12" s="55">
        <f>+D13</f>
        <v>2015664492.5799997</v>
      </c>
      <c r="E12" s="55">
        <f>+E13</f>
        <v>2015664492.5799997</v>
      </c>
      <c r="F12" s="55">
        <f>+F13</f>
        <v>1856277922.5499997</v>
      </c>
      <c r="G12" s="38"/>
      <c r="H12" s="39">
        <f t="shared" ref="H12:H74" si="2">IFERROR(+F12/D12*100,"n.a")</f>
        <v>92.092604170151887</v>
      </c>
      <c r="I12" s="39">
        <f t="shared" ref="I12:I74" si="3">IFERROR(+F12/E12*100,"n.a.")</f>
        <v>92.092604170151887</v>
      </c>
      <c r="J12" s="40"/>
      <c r="K12" s="42"/>
      <c r="L12" s="42"/>
    </row>
    <row r="13" spans="1:12" s="33" customFormat="1" ht="12.75">
      <c r="A13" s="43"/>
      <c r="B13" s="56" t="s">
        <v>582</v>
      </c>
      <c r="C13" s="44">
        <v>1850876863</v>
      </c>
      <c r="D13" s="44">
        <v>2015664492.5799997</v>
      </c>
      <c r="E13" s="44">
        <v>2015664492.5799997</v>
      </c>
      <c r="F13" s="44">
        <v>1856277922.5499997</v>
      </c>
      <c r="G13" s="45"/>
      <c r="H13" s="46">
        <f t="shared" si="2"/>
        <v>92.092604170151887</v>
      </c>
      <c r="I13" s="46">
        <f t="shared" si="3"/>
        <v>92.092604170151887</v>
      </c>
      <c r="J13" s="40"/>
      <c r="K13" s="42"/>
      <c r="L13" s="42"/>
    </row>
    <row r="14" spans="1:12" s="33" customFormat="1" ht="12.75">
      <c r="A14" s="137" t="s">
        <v>368</v>
      </c>
      <c r="B14" s="119"/>
      <c r="C14" s="47">
        <f>SUM(C15)</f>
        <v>262279221</v>
      </c>
      <c r="D14" s="47">
        <f>SUM(D15)</f>
        <v>0</v>
      </c>
      <c r="E14" s="47">
        <f>SUM(E15)</f>
        <v>0</v>
      </c>
      <c r="F14" s="47">
        <f>SUM(F15)</f>
        <v>0</v>
      </c>
      <c r="G14" s="48"/>
      <c r="H14" s="39" t="str">
        <f t="shared" si="2"/>
        <v>n.a</v>
      </c>
      <c r="I14" s="39" t="str">
        <f t="shared" si="3"/>
        <v>n.a.</v>
      </c>
      <c r="J14" s="40"/>
      <c r="K14" s="42"/>
      <c r="L14" s="42"/>
    </row>
    <row r="15" spans="1:12" s="33" customFormat="1" ht="13.5">
      <c r="A15" s="43"/>
      <c r="B15" s="56" t="s">
        <v>613</v>
      </c>
      <c r="C15" s="44">
        <v>262279221</v>
      </c>
      <c r="D15" s="44">
        <v>0</v>
      </c>
      <c r="E15" s="44">
        <v>0</v>
      </c>
      <c r="F15" s="44">
        <v>0</v>
      </c>
      <c r="G15" s="48"/>
      <c r="H15" s="46" t="str">
        <f t="shared" si="2"/>
        <v>n.a</v>
      </c>
      <c r="I15" s="46" t="str">
        <f t="shared" si="3"/>
        <v>n.a.</v>
      </c>
      <c r="J15" s="40"/>
      <c r="K15" s="42"/>
      <c r="L15" s="42"/>
    </row>
    <row r="16" spans="1:12" s="33" customFormat="1" ht="12.75">
      <c r="A16" s="137" t="s">
        <v>28</v>
      </c>
      <c r="B16" s="56"/>
      <c r="C16" s="47">
        <f>SUM(C17)</f>
        <v>30000000</v>
      </c>
      <c r="D16" s="47">
        <f>SUM(D17)</f>
        <v>35115812.310000002</v>
      </c>
      <c r="E16" s="47">
        <f>SUM(E17)</f>
        <v>35115812.310000002</v>
      </c>
      <c r="F16" s="47">
        <f>SUM(F17)</f>
        <v>35115812.310000002</v>
      </c>
      <c r="G16" s="48"/>
      <c r="H16" s="39">
        <f t="shared" si="2"/>
        <v>100</v>
      </c>
      <c r="I16" s="39">
        <f t="shared" si="3"/>
        <v>100</v>
      </c>
      <c r="J16" s="40"/>
      <c r="K16" s="42"/>
      <c r="L16" s="42"/>
    </row>
    <row r="17" spans="1:12" s="33" customFormat="1" ht="12.75">
      <c r="A17" s="43"/>
      <c r="B17" s="43" t="s">
        <v>306</v>
      </c>
      <c r="C17" s="44">
        <v>30000000</v>
      </c>
      <c r="D17" s="44">
        <v>35115812.310000002</v>
      </c>
      <c r="E17" s="44">
        <v>35115812.310000002</v>
      </c>
      <c r="F17" s="44">
        <v>35115812.310000002</v>
      </c>
      <c r="G17" s="48"/>
      <c r="H17" s="46">
        <f t="shared" si="2"/>
        <v>100</v>
      </c>
      <c r="I17" s="46">
        <f t="shared" si="3"/>
        <v>100</v>
      </c>
      <c r="J17" s="40"/>
      <c r="K17" s="42"/>
      <c r="L17" s="42"/>
    </row>
    <row r="18" spans="1:12" s="33" customFormat="1" ht="12.75">
      <c r="A18" s="137" t="s">
        <v>31</v>
      </c>
      <c r="B18" s="56"/>
      <c r="C18" s="47">
        <f>SUM(C19+C24+C37+C51)</f>
        <v>246044177489.56943</v>
      </c>
      <c r="D18" s="47">
        <f>SUM(D19+D24+D37+D51)</f>
        <v>246882608579.83273</v>
      </c>
      <c r="E18" s="47">
        <f>SUM(E19+E24+E37+E51)</f>
        <v>246798484638.91275</v>
      </c>
      <c r="F18" s="47">
        <f>SUM(F19+F24+F37+F51)</f>
        <v>246045577244.5567</v>
      </c>
      <c r="G18" s="48"/>
      <c r="H18" s="39">
        <f t="shared" si="2"/>
        <v>99.660959781618089</v>
      </c>
      <c r="I18" s="39">
        <f t="shared" si="3"/>
        <v>99.694930300946695</v>
      </c>
      <c r="J18" s="40"/>
      <c r="K18" s="42"/>
      <c r="L18" s="42"/>
    </row>
    <row r="19" spans="1:12" s="33" customFormat="1" ht="12" customHeight="1">
      <c r="A19" s="44"/>
      <c r="B19" s="47" t="s">
        <v>574</v>
      </c>
      <c r="C19" s="47">
        <f>SUM(C20:C23)</f>
        <v>29946444719.116001</v>
      </c>
      <c r="D19" s="47">
        <f>SUM(D20:D23)</f>
        <v>19952262574.952374</v>
      </c>
      <c r="E19" s="47">
        <f>SUM(E20:E23)</f>
        <v>19952262574.952374</v>
      </c>
      <c r="F19" s="47">
        <f>SUM(F20:F23)</f>
        <v>19777300660.513721</v>
      </c>
      <c r="G19" s="48"/>
      <c r="H19" s="39">
        <f t="shared" si="2"/>
        <v>99.123097374137942</v>
      </c>
      <c r="I19" s="39">
        <f t="shared" si="3"/>
        <v>99.123097374137942</v>
      </c>
      <c r="J19" s="40"/>
      <c r="K19" s="42"/>
      <c r="L19" s="42"/>
    </row>
    <row r="20" spans="1:12" s="33" customFormat="1" ht="12.75" customHeight="1">
      <c r="A20" s="44"/>
      <c r="B20" s="44" t="s">
        <v>35</v>
      </c>
      <c r="C20" s="44">
        <v>29376016030.116001</v>
      </c>
      <c r="D20" s="44">
        <v>19256166170.123753</v>
      </c>
      <c r="E20" s="44">
        <v>19256166170.123753</v>
      </c>
      <c r="F20" s="44">
        <v>19256166170.123753</v>
      </c>
      <c r="G20" s="48"/>
      <c r="H20" s="46">
        <f t="shared" si="2"/>
        <v>100</v>
      </c>
      <c r="I20" s="46">
        <f t="shared" si="3"/>
        <v>100</v>
      </c>
      <c r="J20" s="40"/>
      <c r="K20" s="42"/>
      <c r="L20" s="42"/>
    </row>
    <row r="21" spans="1:12" s="33" customFormat="1" ht="12.75">
      <c r="A21" s="44"/>
      <c r="B21" s="44" t="s">
        <v>36</v>
      </c>
      <c r="C21" s="44">
        <v>120504749</v>
      </c>
      <c r="D21" s="44">
        <v>122674622.32999997</v>
      </c>
      <c r="E21" s="44">
        <v>122674622.32999997</v>
      </c>
      <c r="F21" s="44">
        <v>122637512.60999997</v>
      </c>
      <c r="G21" s="48"/>
      <c r="H21" s="46">
        <f t="shared" si="2"/>
        <v>99.969749472796281</v>
      </c>
      <c r="I21" s="46">
        <f t="shared" si="3"/>
        <v>99.969749472796281</v>
      </c>
      <c r="J21" s="40"/>
      <c r="K21" s="42"/>
      <c r="L21" s="42"/>
    </row>
    <row r="22" spans="1:12" s="33" customFormat="1" ht="12.75">
      <c r="A22" s="44"/>
      <c r="B22" s="44" t="s">
        <v>37</v>
      </c>
      <c r="C22" s="44">
        <v>218483940</v>
      </c>
      <c r="D22" s="44">
        <v>211481926.23999995</v>
      </c>
      <c r="E22" s="44">
        <v>211481926.23999995</v>
      </c>
      <c r="F22" s="44">
        <v>210954737.72999996</v>
      </c>
      <c r="G22" s="48"/>
      <c r="H22" s="46">
        <f t="shared" si="2"/>
        <v>99.750716990632242</v>
      </c>
      <c r="I22" s="46">
        <f t="shared" si="3"/>
        <v>99.750716990632242</v>
      </c>
      <c r="J22" s="40"/>
      <c r="K22" s="42"/>
      <c r="L22" s="42"/>
    </row>
    <row r="23" spans="1:12" s="33" customFormat="1" ht="13.5">
      <c r="A23" s="44"/>
      <c r="B23" s="44" t="s">
        <v>614</v>
      </c>
      <c r="C23" s="44">
        <v>231440000</v>
      </c>
      <c r="D23" s="44">
        <v>361939856.258618</v>
      </c>
      <c r="E23" s="44">
        <v>361939856.258618</v>
      </c>
      <c r="F23" s="44">
        <v>187542240.04996699</v>
      </c>
      <c r="G23" s="48"/>
      <c r="H23" s="46">
        <f t="shared" si="2"/>
        <v>51.815857471071617</v>
      </c>
      <c r="I23" s="46">
        <f t="shared" si="3"/>
        <v>51.815857471071617</v>
      </c>
      <c r="J23" s="40"/>
      <c r="K23" s="42"/>
      <c r="L23" s="42"/>
    </row>
    <row r="24" spans="1:12" s="33" customFormat="1" ht="12.75">
      <c r="A24" s="44"/>
      <c r="B24" s="119" t="s">
        <v>573</v>
      </c>
      <c r="C24" s="47">
        <f>SUM(C25:C36)</f>
        <v>94147201926.648621</v>
      </c>
      <c r="D24" s="47">
        <f>SUM(D25:D36)</f>
        <v>97619287445.151031</v>
      </c>
      <c r="E24" s="47">
        <f>SUM(E25:E36)</f>
        <v>97619287445.151031</v>
      </c>
      <c r="F24" s="47">
        <f>SUM(F25:F36)</f>
        <v>97389722026.701019</v>
      </c>
      <c r="G24" s="48"/>
      <c r="H24" s="39">
        <f t="shared" si="2"/>
        <v>99.764836002742797</v>
      </c>
      <c r="I24" s="39">
        <f t="shared" si="3"/>
        <v>99.764836002742797</v>
      </c>
      <c r="J24" s="40"/>
      <c r="K24" s="42"/>
      <c r="L24" s="42"/>
    </row>
    <row r="25" spans="1:12" s="33" customFormat="1" ht="12.75">
      <c r="A25" s="44"/>
      <c r="B25" s="44" t="s">
        <v>433</v>
      </c>
      <c r="C25" s="44">
        <v>3459374461</v>
      </c>
      <c r="D25" s="44">
        <v>2803782274.5599976</v>
      </c>
      <c r="E25" s="44">
        <v>2803782274.5599976</v>
      </c>
      <c r="F25" s="44">
        <v>2785622741.7699986</v>
      </c>
      <c r="G25" s="48"/>
      <c r="H25" s="46">
        <f t="shared" si="2"/>
        <v>99.352320151433688</v>
      </c>
      <c r="I25" s="46">
        <f t="shared" si="3"/>
        <v>99.352320151433688</v>
      </c>
      <c r="J25" s="40"/>
      <c r="K25" s="42"/>
      <c r="L25" s="42"/>
    </row>
    <row r="26" spans="1:12" s="33" customFormat="1" ht="12.75">
      <c r="A26" s="44"/>
      <c r="B26" s="44" t="s">
        <v>432</v>
      </c>
      <c r="C26" s="44">
        <v>41097483127</v>
      </c>
      <c r="D26" s="44">
        <v>39908191079.239876</v>
      </c>
      <c r="E26" s="44">
        <v>39908191079.239876</v>
      </c>
      <c r="F26" s="44">
        <v>39770307590.88987</v>
      </c>
      <c r="G26" s="48"/>
      <c r="H26" s="46">
        <f t="shared" si="2"/>
        <v>99.654498275614074</v>
      </c>
      <c r="I26" s="46">
        <f t="shared" si="3"/>
        <v>99.654498275614074</v>
      </c>
      <c r="J26" s="40"/>
      <c r="K26" s="42"/>
      <c r="L26" s="42"/>
    </row>
    <row r="27" spans="1:12" s="33" customFormat="1" ht="13.5">
      <c r="A27" s="44"/>
      <c r="B27" s="44" t="s">
        <v>615</v>
      </c>
      <c r="C27" s="44">
        <v>560172</v>
      </c>
      <c r="D27" s="44">
        <v>2117016.5</v>
      </c>
      <c r="E27" s="44">
        <v>2117016.5</v>
      </c>
      <c r="F27" s="44">
        <v>512868.45</v>
      </c>
      <c r="G27" s="48"/>
      <c r="H27" s="46">
        <f t="shared" si="2"/>
        <v>24.226001545098963</v>
      </c>
      <c r="I27" s="46">
        <f t="shared" si="3"/>
        <v>24.226001545098963</v>
      </c>
      <c r="J27" s="40"/>
      <c r="K27" s="42"/>
      <c r="L27" s="42"/>
    </row>
    <row r="28" spans="1:12" s="33" customFormat="1" ht="12.75">
      <c r="A28" s="44"/>
      <c r="B28" s="44" t="s">
        <v>430</v>
      </c>
      <c r="C28" s="44">
        <v>32307655</v>
      </c>
      <c r="D28" s="44">
        <v>144605055.38</v>
      </c>
      <c r="E28" s="44">
        <v>144605055.38</v>
      </c>
      <c r="F28" s="44">
        <v>104209778.20000002</v>
      </c>
      <c r="G28" s="48"/>
      <c r="H28" s="46">
        <f t="shared" si="2"/>
        <v>72.065100301059772</v>
      </c>
      <c r="I28" s="46">
        <f t="shared" si="3"/>
        <v>72.065100301059772</v>
      </c>
      <c r="J28" s="40"/>
      <c r="K28" s="42"/>
      <c r="L28" s="42"/>
    </row>
    <row r="29" spans="1:12" s="33" customFormat="1" ht="12.75">
      <c r="A29" s="44"/>
      <c r="B29" s="44" t="s">
        <v>575</v>
      </c>
      <c r="C29" s="44">
        <v>3484140212.6486273</v>
      </c>
      <c r="D29" s="44">
        <v>136592162.49116889</v>
      </c>
      <c r="E29" s="44">
        <v>136592162.49116889</v>
      </c>
      <c r="F29" s="44">
        <v>136592162.49116889</v>
      </c>
      <c r="G29" s="48"/>
      <c r="H29" s="46">
        <f t="shared" si="2"/>
        <v>100</v>
      </c>
      <c r="I29" s="46">
        <f t="shared" si="3"/>
        <v>100</v>
      </c>
      <c r="J29" s="40"/>
      <c r="K29" s="42"/>
      <c r="L29" s="42"/>
    </row>
    <row r="30" spans="1:12" s="33" customFormat="1" ht="12.75">
      <c r="A30" s="44"/>
      <c r="B30" s="44" t="s">
        <v>36</v>
      </c>
      <c r="C30" s="44">
        <v>2083365869</v>
      </c>
      <c r="D30" s="44">
        <v>112569566.56</v>
      </c>
      <c r="E30" s="44">
        <v>112569566.56</v>
      </c>
      <c r="F30" s="44">
        <v>95770146.409999996</v>
      </c>
      <c r="G30" s="48"/>
      <c r="H30" s="46">
        <f t="shared" si="2"/>
        <v>85.076410380379457</v>
      </c>
      <c r="I30" s="46">
        <f t="shared" si="3"/>
        <v>85.076410380379457</v>
      </c>
      <c r="J30" s="40"/>
      <c r="K30" s="42"/>
      <c r="L30" s="42"/>
    </row>
    <row r="31" spans="1:12" s="33" customFormat="1" ht="13.5">
      <c r="A31" s="44"/>
      <c r="B31" s="44" t="s">
        <v>616</v>
      </c>
      <c r="C31" s="44">
        <v>33016265</v>
      </c>
      <c r="D31" s="44">
        <v>32521021.030000024</v>
      </c>
      <c r="E31" s="44">
        <v>32521021.030000024</v>
      </c>
      <c r="F31" s="44">
        <v>18877852.219999995</v>
      </c>
      <c r="G31" s="48"/>
      <c r="H31" s="46">
        <f t="shared" si="2"/>
        <v>58.048153539169434</v>
      </c>
      <c r="I31" s="46">
        <f t="shared" si="3"/>
        <v>58.048153539169434</v>
      </c>
      <c r="J31" s="40"/>
      <c r="K31" s="42"/>
      <c r="L31" s="42"/>
    </row>
    <row r="32" spans="1:12" s="33" customFormat="1" ht="12.75">
      <c r="A32" s="44"/>
      <c r="B32" s="44" t="s">
        <v>301</v>
      </c>
      <c r="C32" s="44">
        <v>44492367</v>
      </c>
      <c r="D32" s="44">
        <v>42804923.5</v>
      </c>
      <c r="E32" s="44">
        <v>42804923.5</v>
      </c>
      <c r="F32" s="44">
        <v>42075030.199999996</v>
      </c>
      <c r="G32" s="48"/>
      <c r="H32" s="46">
        <f t="shared" si="2"/>
        <v>98.294837975823029</v>
      </c>
      <c r="I32" s="46">
        <f t="shared" si="3"/>
        <v>98.294837975823029</v>
      </c>
      <c r="J32" s="40"/>
      <c r="K32" s="42"/>
      <c r="L32" s="42"/>
    </row>
    <row r="33" spans="1:12" s="33" customFormat="1" ht="12.75">
      <c r="A33" s="44"/>
      <c r="B33" s="44" t="s">
        <v>353</v>
      </c>
      <c r="C33" s="44">
        <v>26296991767</v>
      </c>
      <c r="D33" s="44">
        <v>29279808357.720005</v>
      </c>
      <c r="E33" s="44">
        <v>29279808357.720005</v>
      </c>
      <c r="F33" s="44">
        <v>29279457867.899998</v>
      </c>
      <c r="G33" s="45"/>
      <c r="H33" s="46">
        <f t="shared" si="2"/>
        <v>99.998802964091411</v>
      </c>
      <c r="I33" s="46">
        <f t="shared" si="3"/>
        <v>99.998802964091411</v>
      </c>
      <c r="J33" s="40"/>
      <c r="K33" s="42"/>
      <c r="L33" s="42"/>
    </row>
    <row r="34" spans="1:12" s="33" customFormat="1" ht="12.75">
      <c r="A34" s="44"/>
      <c r="B34" s="44" t="s">
        <v>427</v>
      </c>
      <c r="C34" s="44">
        <v>274400000</v>
      </c>
      <c r="D34" s="44">
        <v>54135977.770000003</v>
      </c>
      <c r="E34" s="44">
        <v>54135977.770000003</v>
      </c>
      <c r="F34" s="44">
        <v>54135977.770000003</v>
      </c>
      <c r="G34" s="48"/>
      <c r="H34" s="46">
        <f t="shared" si="2"/>
        <v>100</v>
      </c>
      <c r="I34" s="46">
        <f t="shared" si="3"/>
        <v>100</v>
      </c>
      <c r="J34" s="40"/>
      <c r="K34" s="42"/>
      <c r="L34" s="42"/>
    </row>
    <row r="35" spans="1:12" s="33" customFormat="1" ht="12.75">
      <c r="A35" s="44"/>
      <c r="B35" s="44" t="s">
        <v>387</v>
      </c>
      <c r="C35" s="44">
        <v>61070031</v>
      </c>
      <c r="D35" s="44">
        <v>12800810</v>
      </c>
      <c r="E35" s="44">
        <v>12800810</v>
      </c>
      <c r="F35" s="44">
        <v>12800810</v>
      </c>
      <c r="G35" s="48"/>
      <c r="H35" s="46">
        <f t="shared" si="2"/>
        <v>100</v>
      </c>
      <c r="I35" s="46">
        <f t="shared" si="3"/>
        <v>100</v>
      </c>
      <c r="J35" s="40"/>
      <c r="K35" s="42"/>
      <c r="L35" s="42"/>
    </row>
    <row r="36" spans="1:12" s="33" customFormat="1" ht="12.75" customHeight="1">
      <c r="A36" s="44"/>
      <c r="B36" s="44" t="s">
        <v>581</v>
      </c>
      <c r="C36" s="44">
        <v>17280000000</v>
      </c>
      <c r="D36" s="44">
        <v>25089359200.400002</v>
      </c>
      <c r="E36" s="44">
        <v>25089359200.400002</v>
      </c>
      <c r="F36" s="44">
        <v>25089359200.400002</v>
      </c>
      <c r="G36" s="48"/>
      <c r="H36" s="46">
        <f t="shared" si="2"/>
        <v>100</v>
      </c>
      <c r="I36" s="46">
        <f t="shared" si="3"/>
        <v>100</v>
      </c>
      <c r="J36" s="40"/>
      <c r="K36" s="42"/>
      <c r="L36" s="42"/>
    </row>
    <row r="37" spans="1:12" s="33" customFormat="1" ht="12.75">
      <c r="A37" s="119"/>
      <c r="B37" s="119" t="s">
        <v>572</v>
      </c>
      <c r="C37" s="47">
        <f>SUM(C38:C50)</f>
        <v>120661956276.80481</v>
      </c>
      <c r="D37" s="47">
        <f>SUM(D38:D50)</f>
        <v>127981837933.32935</v>
      </c>
      <c r="E37" s="47">
        <f>SUM(E38:E50)</f>
        <v>127897713992.40933</v>
      </c>
      <c r="F37" s="47">
        <f>SUM(F38:F50)</f>
        <v>127549356578.02194</v>
      </c>
      <c r="G37" s="48"/>
      <c r="H37" s="39">
        <f t="shared" si="2"/>
        <v>99.662075992741478</v>
      </c>
      <c r="I37" s="39">
        <f t="shared" si="3"/>
        <v>99.727628115066963</v>
      </c>
      <c r="J37" s="40"/>
      <c r="K37" s="42"/>
      <c r="L37" s="42"/>
    </row>
    <row r="38" spans="1:12" s="33" customFormat="1" ht="12.75">
      <c r="A38" s="44"/>
      <c r="B38" s="44" t="s">
        <v>304</v>
      </c>
      <c r="C38" s="44">
        <v>46162420238.42421</v>
      </c>
      <c r="D38" s="44">
        <v>47689818142.064247</v>
      </c>
      <c r="E38" s="44">
        <v>47689818142.064247</v>
      </c>
      <c r="F38" s="44">
        <v>47455926462.484238</v>
      </c>
      <c r="G38" s="48"/>
      <c r="H38" s="46">
        <f t="shared" si="2"/>
        <v>99.509556360891821</v>
      </c>
      <c r="I38" s="46">
        <f t="shared" si="3"/>
        <v>99.509556360891821</v>
      </c>
      <c r="J38" s="40"/>
      <c r="K38" s="42"/>
      <c r="L38" s="42"/>
    </row>
    <row r="39" spans="1:12" s="33" customFormat="1" ht="12.75">
      <c r="A39" s="44"/>
      <c r="B39" s="44" t="s">
        <v>303</v>
      </c>
      <c r="C39" s="44">
        <v>4023676722.0282683</v>
      </c>
      <c r="D39" s="44">
        <v>4291479731.6995487</v>
      </c>
      <c r="E39" s="44">
        <v>4291479731.6995487</v>
      </c>
      <c r="F39" s="44">
        <v>4287775549.8521585</v>
      </c>
      <c r="G39" s="48"/>
      <c r="H39" s="46">
        <f t="shared" si="2"/>
        <v>99.913685206992156</v>
      </c>
      <c r="I39" s="46">
        <f t="shared" si="3"/>
        <v>99.913685206992156</v>
      </c>
      <c r="J39" s="40"/>
      <c r="K39" s="42"/>
      <c r="L39" s="42"/>
    </row>
    <row r="40" spans="1:12" s="33" customFormat="1" ht="12.75">
      <c r="A40" s="44"/>
      <c r="B40" s="44" t="s">
        <v>580</v>
      </c>
      <c r="C40" s="44">
        <v>350601371</v>
      </c>
      <c r="D40" s="44">
        <v>350601371</v>
      </c>
      <c r="E40" s="44">
        <v>350601371</v>
      </c>
      <c r="F40" s="44">
        <v>350601371</v>
      </c>
      <c r="G40" s="48"/>
      <c r="H40" s="46">
        <f t="shared" si="2"/>
        <v>100</v>
      </c>
      <c r="I40" s="46">
        <f t="shared" si="3"/>
        <v>100</v>
      </c>
      <c r="J40" s="40"/>
      <c r="K40" s="42"/>
      <c r="L40" s="42"/>
    </row>
    <row r="41" spans="1:12" s="33" customFormat="1" ht="12.75">
      <c r="A41" s="44"/>
      <c r="B41" s="44" t="s">
        <v>36</v>
      </c>
      <c r="C41" s="44">
        <v>3939510602</v>
      </c>
      <c r="D41" s="44">
        <v>3441685856.9900002</v>
      </c>
      <c r="E41" s="44">
        <v>3441685856.9900002</v>
      </c>
      <c r="F41" s="44">
        <v>3439131735.4700003</v>
      </c>
      <c r="G41" s="48"/>
      <c r="H41" s="46">
        <f t="shared" si="2"/>
        <v>99.925788650500664</v>
      </c>
      <c r="I41" s="46">
        <f t="shared" si="3"/>
        <v>99.925788650500664</v>
      </c>
      <c r="J41" s="40"/>
      <c r="K41" s="42"/>
      <c r="L41" s="42"/>
    </row>
    <row r="42" spans="1:12" s="33" customFormat="1" ht="12.75">
      <c r="A42" s="44"/>
      <c r="B42" s="44" t="s">
        <v>37</v>
      </c>
      <c r="C42" s="44">
        <v>37807842</v>
      </c>
      <c r="D42" s="44">
        <v>37311526.769999996</v>
      </c>
      <c r="E42" s="44">
        <v>37311526.769999996</v>
      </c>
      <c r="F42" s="44">
        <v>33484129.370000001</v>
      </c>
      <c r="G42" s="48"/>
      <c r="H42" s="46">
        <f t="shared" si="2"/>
        <v>89.74205096566196</v>
      </c>
      <c r="I42" s="46">
        <f t="shared" si="3"/>
        <v>89.74205096566196</v>
      </c>
      <c r="J42" s="40"/>
      <c r="K42" s="42"/>
      <c r="L42" s="42"/>
    </row>
    <row r="43" spans="1:12" s="33" customFormat="1" ht="12.75">
      <c r="A43" s="44"/>
      <c r="B43" s="44" t="s">
        <v>301</v>
      </c>
      <c r="C43" s="44">
        <v>246641468</v>
      </c>
      <c r="D43" s="44">
        <v>243403079.21999997</v>
      </c>
      <c r="E43" s="44">
        <v>243403079.21999997</v>
      </c>
      <c r="F43" s="44">
        <v>243403079.21999997</v>
      </c>
      <c r="G43" s="48"/>
      <c r="H43" s="46">
        <f t="shared" si="2"/>
        <v>100</v>
      </c>
      <c r="I43" s="46">
        <f t="shared" si="3"/>
        <v>100</v>
      </c>
      <c r="J43" s="40"/>
      <c r="K43" s="42"/>
      <c r="L43" s="42"/>
    </row>
    <row r="44" spans="1:12" s="33" customFormat="1" ht="12.75">
      <c r="A44" s="44"/>
      <c r="B44" s="44" t="s">
        <v>38</v>
      </c>
      <c r="C44" s="44">
        <v>1117083738</v>
      </c>
      <c r="D44" s="44">
        <v>1068232811.62</v>
      </c>
      <c r="E44" s="44">
        <v>1068232811.62</v>
      </c>
      <c r="F44" s="44">
        <v>1066722022.0599999</v>
      </c>
      <c r="G44" s="48"/>
      <c r="H44" s="46">
        <f t="shared" si="2"/>
        <v>99.858571133224331</v>
      </c>
      <c r="I44" s="46">
        <f t="shared" si="3"/>
        <v>99.858571133224331</v>
      </c>
      <c r="J44" s="40"/>
      <c r="K44" s="42"/>
      <c r="L44" s="42"/>
    </row>
    <row r="45" spans="1:12" s="33" customFormat="1" ht="12.75">
      <c r="A45" s="44"/>
      <c r="B45" s="44" t="s">
        <v>428</v>
      </c>
      <c r="C45" s="44">
        <v>0</v>
      </c>
      <c r="D45" s="44">
        <v>1125206651.4299998</v>
      </c>
      <c r="E45" s="44">
        <v>1041082710.51</v>
      </c>
      <c r="F45" s="44">
        <v>1041082710.51</v>
      </c>
      <c r="G45" s="48"/>
      <c r="H45" s="46">
        <f t="shared" si="2"/>
        <v>92.523689687304227</v>
      </c>
      <c r="I45" s="46">
        <f t="shared" si="3"/>
        <v>100</v>
      </c>
      <c r="J45" s="40"/>
      <c r="K45" s="42"/>
      <c r="L45" s="42"/>
    </row>
    <row r="46" spans="1:12" s="33" customFormat="1" ht="12.75">
      <c r="A46" s="44"/>
      <c r="B46" s="44" t="s">
        <v>353</v>
      </c>
      <c r="C46" s="44">
        <v>58664606934.352333</v>
      </c>
      <c r="D46" s="44">
        <v>61306848797.105553</v>
      </c>
      <c r="E46" s="44">
        <v>61306848797.105553</v>
      </c>
      <c r="F46" s="44">
        <v>61306848797.075546</v>
      </c>
      <c r="G46" s="48"/>
      <c r="H46" s="46">
        <f t="shared" si="2"/>
        <v>99.999999999951044</v>
      </c>
      <c r="I46" s="46">
        <f t="shared" si="3"/>
        <v>99.999999999951044</v>
      </c>
      <c r="J46" s="40"/>
      <c r="K46" s="42"/>
      <c r="L46" s="42"/>
    </row>
    <row r="47" spans="1:12" s="33" customFormat="1" ht="12.75">
      <c r="A47" s="44"/>
      <c r="B47" s="44" t="s">
        <v>459</v>
      </c>
      <c r="C47" s="44">
        <v>354878247</v>
      </c>
      <c r="D47" s="44">
        <v>352892445</v>
      </c>
      <c r="E47" s="44">
        <v>352892445</v>
      </c>
      <c r="F47" s="44">
        <v>352892432.25999999</v>
      </c>
      <c r="G47" s="48"/>
      <c r="H47" s="46">
        <f t="shared" si="2"/>
        <v>99.999996389834862</v>
      </c>
      <c r="I47" s="46">
        <f t="shared" si="3"/>
        <v>99.999996389834862</v>
      </c>
      <c r="J47" s="40"/>
      <c r="K47" s="42"/>
      <c r="L47" s="42"/>
    </row>
    <row r="48" spans="1:12" s="33" customFormat="1" ht="12.75">
      <c r="A48" s="44"/>
      <c r="B48" s="44" t="s">
        <v>387</v>
      </c>
      <c r="C48" s="44">
        <v>444729114</v>
      </c>
      <c r="D48" s="44">
        <v>904396901.89999998</v>
      </c>
      <c r="E48" s="44">
        <v>904396901.89999998</v>
      </c>
      <c r="F48" s="44">
        <v>879389104.32999992</v>
      </c>
      <c r="G48" s="48"/>
      <c r="H48" s="46">
        <f t="shared" si="2"/>
        <v>97.234864746057568</v>
      </c>
      <c r="I48" s="46">
        <f t="shared" si="3"/>
        <v>97.234864746057568</v>
      </c>
      <c r="J48" s="40"/>
      <c r="K48" s="42"/>
      <c r="L48" s="42"/>
    </row>
    <row r="49" spans="1:12" s="33" customFormat="1" ht="12.75">
      <c r="A49" s="44"/>
      <c r="B49" s="44" t="s">
        <v>297</v>
      </c>
      <c r="C49" s="44">
        <v>4320000000</v>
      </c>
      <c r="D49" s="44">
        <v>6211960618.5300026</v>
      </c>
      <c r="E49" s="44">
        <v>6211960618.5300026</v>
      </c>
      <c r="F49" s="44">
        <v>6211914304.1900024</v>
      </c>
      <c r="G49" s="48"/>
      <c r="H49" s="46">
        <f t="shared" si="2"/>
        <v>99.999254432813657</v>
      </c>
      <c r="I49" s="46">
        <f t="shared" si="3"/>
        <v>99.999254432813657</v>
      </c>
      <c r="J49" s="40"/>
      <c r="K49" s="42"/>
      <c r="L49" s="42"/>
    </row>
    <row r="50" spans="1:12" s="33" customFormat="1" ht="12.75">
      <c r="A50" s="44"/>
      <c r="B50" s="44" t="s">
        <v>460</v>
      </c>
      <c r="C50" s="44">
        <v>1000000000</v>
      </c>
      <c r="D50" s="44">
        <v>958000000</v>
      </c>
      <c r="E50" s="44">
        <v>958000000</v>
      </c>
      <c r="F50" s="44">
        <v>880184880.20000005</v>
      </c>
      <c r="G50" s="48"/>
      <c r="H50" s="46">
        <f t="shared" si="2"/>
        <v>91.877336137787054</v>
      </c>
      <c r="I50" s="46">
        <f t="shared" si="3"/>
        <v>91.877336137787054</v>
      </c>
      <c r="J50" s="40"/>
      <c r="K50" s="42"/>
      <c r="L50" s="42"/>
    </row>
    <row r="51" spans="1:12" s="33" customFormat="1" ht="12.75">
      <c r="A51" s="44"/>
      <c r="B51" s="119" t="s">
        <v>579</v>
      </c>
      <c r="C51" s="47">
        <f>SUM(C52:C53)</f>
        <v>1288574567</v>
      </c>
      <c r="D51" s="47">
        <f>SUM(D52:D53)</f>
        <v>1329220626.4000001</v>
      </c>
      <c r="E51" s="47">
        <f>SUM(E52:E53)</f>
        <v>1329220626.4000001</v>
      </c>
      <c r="F51" s="47">
        <f>SUM(F52:F53)</f>
        <v>1329197979.3199999</v>
      </c>
      <c r="G51" s="48"/>
      <c r="H51" s="39">
        <f t="shared" si="2"/>
        <v>99.99829621361944</v>
      </c>
      <c r="I51" s="39">
        <f t="shared" si="3"/>
        <v>99.99829621361944</v>
      </c>
      <c r="J51" s="40"/>
      <c r="K51" s="42"/>
      <c r="L51" s="42"/>
    </row>
    <row r="52" spans="1:12" s="33" customFormat="1" ht="12.75">
      <c r="A52" s="44"/>
      <c r="B52" s="44" t="s">
        <v>36</v>
      </c>
      <c r="C52" s="44">
        <v>115983130</v>
      </c>
      <c r="D52" s="44">
        <v>156629189.39999998</v>
      </c>
      <c r="E52" s="44">
        <v>156629189.39999998</v>
      </c>
      <c r="F52" s="44">
        <v>156606542.31999999</v>
      </c>
      <c r="G52" s="48"/>
      <c r="H52" s="46">
        <f t="shared" si="2"/>
        <v>99.985540958178518</v>
      </c>
      <c r="I52" s="46">
        <f t="shared" si="3"/>
        <v>99.985540958178518</v>
      </c>
      <c r="J52" s="40"/>
      <c r="K52" s="42"/>
      <c r="L52" s="42"/>
    </row>
    <row r="53" spans="1:12" s="33" customFormat="1" ht="12.75">
      <c r="A53" s="44"/>
      <c r="B53" s="44" t="s">
        <v>353</v>
      </c>
      <c r="C53" s="44">
        <v>1172591437</v>
      </c>
      <c r="D53" s="44">
        <v>1172591437</v>
      </c>
      <c r="E53" s="44">
        <v>1172591437</v>
      </c>
      <c r="F53" s="44">
        <v>1172591437</v>
      </c>
      <c r="G53" s="48"/>
      <c r="H53" s="46">
        <f t="shared" si="2"/>
        <v>100</v>
      </c>
      <c r="I53" s="46">
        <f t="shared" si="3"/>
        <v>100</v>
      </c>
      <c r="J53" s="40"/>
      <c r="K53" s="42"/>
      <c r="L53" s="42"/>
    </row>
    <row r="54" spans="1:12" s="33" customFormat="1" ht="12.75">
      <c r="A54" s="137" t="s">
        <v>40</v>
      </c>
      <c r="B54" s="56"/>
      <c r="C54" s="47">
        <f>SUM(C55:C56)</f>
        <v>1138948991</v>
      </c>
      <c r="D54" s="47">
        <f>SUM(D55:D56)</f>
        <v>883738184.86999989</v>
      </c>
      <c r="E54" s="47">
        <f>SUM(E55:E56)</f>
        <v>883738184.86999989</v>
      </c>
      <c r="F54" s="47">
        <f>SUM(F55:F56)</f>
        <v>873028727.46999979</v>
      </c>
      <c r="G54" s="48"/>
      <c r="H54" s="39">
        <f t="shared" si="2"/>
        <v>98.788164007921026</v>
      </c>
      <c r="I54" s="39">
        <f t="shared" si="3"/>
        <v>98.788164007921026</v>
      </c>
      <c r="J54" s="40"/>
      <c r="K54" s="42"/>
      <c r="L54" s="42"/>
    </row>
    <row r="55" spans="1:12" s="33" customFormat="1" ht="12.75">
      <c r="A55" s="44"/>
      <c r="B55" s="44" t="s">
        <v>294</v>
      </c>
      <c r="C55" s="44">
        <v>776052108</v>
      </c>
      <c r="D55" s="44">
        <v>779288283.54999983</v>
      </c>
      <c r="E55" s="44">
        <v>779288283.54999983</v>
      </c>
      <c r="F55" s="44">
        <v>769710682.05999982</v>
      </c>
      <c r="G55" s="48"/>
      <c r="H55" s="46">
        <f t="shared" si="2"/>
        <v>98.770980946053783</v>
      </c>
      <c r="I55" s="46">
        <f t="shared" si="3"/>
        <v>98.770980946053783</v>
      </c>
      <c r="J55" s="40"/>
      <c r="K55" s="42"/>
      <c r="L55" s="42"/>
    </row>
    <row r="56" spans="1:12" s="33" customFormat="1" ht="12.75">
      <c r="A56" s="44"/>
      <c r="B56" s="44" t="s">
        <v>292</v>
      </c>
      <c r="C56" s="44">
        <v>362896883</v>
      </c>
      <c r="D56" s="44">
        <v>104449901.31999999</v>
      </c>
      <c r="E56" s="44">
        <v>104449901.31999999</v>
      </c>
      <c r="F56" s="44">
        <v>103318045.41</v>
      </c>
      <c r="G56" s="48"/>
      <c r="H56" s="46">
        <f t="shared" si="2"/>
        <v>98.916364787619699</v>
      </c>
      <c r="I56" s="46">
        <f t="shared" si="3"/>
        <v>98.916364787619699</v>
      </c>
      <c r="J56" s="40"/>
      <c r="K56" s="42"/>
      <c r="L56" s="42"/>
    </row>
    <row r="57" spans="1:12" s="33" customFormat="1" ht="12.75">
      <c r="A57" s="137" t="s">
        <v>291</v>
      </c>
      <c r="B57" s="56"/>
      <c r="C57" s="47">
        <f>SUM(C58)</f>
        <v>593516029</v>
      </c>
      <c r="D57" s="47">
        <f>SUM(D58)</f>
        <v>546130973.40999997</v>
      </c>
      <c r="E57" s="47">
        <f>SUM(E58)</f>
        <v>460637397.81</v>
      </c>
      <c r="F57" s="47">
        <f>SUM(F58)</f>
        <v>460637397.81</v>
      </c>
      <c r="G57" s="48"/>
      <c r="H57" s="39">
        <f t="shared" si="2"/>
        <v>84.345591119620138</v>
      </c>
      <c r="I57" s="39">
        <f t="shared" si="3"/>
        <v>100</v>
      </c>
      <c r="J57" s="40"/>
      <c r="K57" s="42"/>
      <c r="L57" s="42"/>
    </row>
    <row r="58" spans="1:12" s="33" customFormat="1" ht="12.75">
      <c r="A58" s="44"/>
      <c r="B58" s="44" t="s">
        <v>290</v>
      </c>
      <c r="C58" s="44">
        <v>593516029</v>
      </c>
      <c r="D58" s="44">
        <v>546130973.40999997</v>
      </c>
      <c r="E58" s="44">
        <v>460637397.81</v>
      </c>
      <c r="F58" s="44">
        <v>460637397.81</v>
      </c>
      <c r="G58" s="48"/>
      <c r="H58" s="46">
        <f t="shared" si="2"/>
        <v>84.345591119620138</v>
      </c>
      <c r="I58" s="46">
        <f t="shared" si="3"/>
        <v>100</v>
      </c>
      <c r="J58" s="40"/>
      <c r="K58" s="42"/>
      <c r="L58" s="42"/>
    </row>
    <row r="59" spans="1:12" s="33" customFormat="1" ht="12.75">
      <c r="A59" s="137" t="s">
        <v>48</v>
      </c>
      <c r="B59" s="56"/>
      <c r="C59" s="47">
        <f>SUM(C60)</f>
        <v>323022.81</v>
      </c>
      <c r="D59" s="47">
        <f>SUM(D60)</f>
        <v>45407.338799999998</v>
      </c>
      <c r="E59" s="47">
        <f>SUM(E60)</f>
        <v>45407.338799999998</v>
      </c>
      <c r="F59" s="47">
        <f>SUM(F60)</f>
        <v>15872.66</v>
      </c>
      <c r="G59" s="48"/>
      <c r="H59" s="39">
        <f t="shared" si="2"/>
        <v>34.956155589545361</v>
      </c>
      <c r="I59" s="39">
        <f t="shared" si="3"/>
        <v>34.956155589545361</v>
      </c>
      <c r="J59" s="40"/>
      <c r="K59" s="42"/>
      <c r="L59" s="42"/>
    </row>
    <row r="60" spans="1:12" s="33" customFormat="1" ht="13.5">
      <c r="A60" s="44"/>
      <c r="B60" s="44" t="s">
        <v>617</v>
      </c>
      <c r="C60" s="44">
        <v>323022.81</v>
      </c>
      <c r="D60" s="44">
        <v>45407.338799999998</v>
      </c>
      <c r="E60" s="44">
        <v>45407.338799999998</v>
      </c>
      <c r="F60" s="44">
        <v>15872.66</v>
      </c>
      <c r="G60" s="48"/>
      <c r="H60" s="46">
        <f t="shared" si="2"/>
        <v>34.956155589545361</v>
      </c>
      <c r="I60" s="46">
        <f t="shared" si="3"/>
        <v>34.956155589545361</v>
      </c>
      <c r="J60" s="40"/>
      <c r="K60" s="42"/>
      <c r="L60" s="42"/>
    </row>
    <row r="61" spans="1:12" s="33" customFormat="1" ht="12.75">
      <c r="A61" s="137" t="s">
        <v>56</v>
      </c>
      <c r="B61" s="56"/>
      <c r="C61" s="47">
        <f>SUM(C62)</f>
        <v>5358331389.3449993</v>
      </c>
      <c r="D61" s="47">
        <f>SUM(D62)</f>
        <v>5729334091.9099998</v>
      </c>
      <c r="E61" s="47">
        <f>SUM(E62)</f>
        <v>5729334091.9099998</v>
      </c>
      <c r="F61" s="47">
        <f>SUM(F62)</f>
        <v>5501762278.0999994</v>
      </c>
      <c r="G61" s="48"/>
      <c r="H61" s="39">
        <f t="shared" si="2"/>
        <v>96.027953508046622</v>
      </c>
      <c r="I61" s="39">
        <f t="shared" si="3"/>
        <v>96.027953508046622</v>
      </c>
      <c r="J61" s="40"/>
      <c r="K61" s="42"/>
      <c r="L61" s="42"/>
    </row>
    <row r="62" spans="1:12" s="33" customFormat="1" ht="12.75">
      <c r="A62" s="44"/>
      <c r="B62" s="44" t="s">
        <v>578</v>
      </c>
      <c r="C62" s="44">
        <v>5358331389.3449993</v>
      </c>
      <c r="D62" s="44">
        <v>5729334091.9099998</v>
      </c>
      <c r="E62" s="44">
        <v>5729334091.9099998</v>
      </c>
      <c r="F62" s="44">
        <v>5501762278.0999994</v>
      </c>
      <c r="G62" s="48"/>
      <c r="H62" s="46">
        <f t="shared" si="2"/>
        <v>96.027953508046622</v>
      </c>
      <c r="I62" s="46">
        <f t="shared" si="3"/>
        <v>96.027953508046622</v>
      </c>
      <c r="J62" s="40"/>
      <c r="K62" s="42"/>
      <c r="L62" s="42"/>
    </row>
    <row r="63" spans="1:12" s="33" customFormat="1" ht="17.25">
      <c r="A63" s="137" t="s">
        <v>577</v>
      </c>
      <c r="B63" s="137"/>
      <c r="C63" s="47">
        <f>SUM(C64:C66)</f>
        <v>260458179.35638571</v>
      </c>
      <c r="D63" s="47">
        <f>SUM(D64:D66)</f>
        <v>166806103.394115</v>
      </c>
      <c r="E63" s="47">
        <f>SUM(E64:E66)</f>
        <v>166806103.394115</v>
      </c>
      <c r="F63" s="47">
        <f>SUM(F64:F66)</f>
        <v>152438550.51411507</v>
      </c>
      <c r="G63" s="48"/>
      <c r="H63" s="39">
        <f t="shared" si="2"/>
        <v>91.386674355641816</v>
      </c>
      <c r="I63" s="39">
        <f t="shared" si="3"/>
        <v>91.386674355641816</v>
      </c>
      <c r="J63" s="40"/>
      <c r="K63" s="42"/>
      <c r="L63" s="42"/>
    </row>
    <row r="64" spans="1:12" s="33" customFormat="1" ht="12.75">
      <c r="A64" s="44"/>
      <c r="B64" s="44" t="s">
        <v>576</v>
      </c>
      <c r="C64" s="44">
        <v>95856476</v>
      </c>
      <c r="D64" s="44">
        <v>142714170.29999998</v>
      </c>
      <c r="E64" s="44">
        <v>142714170.29999998</v>
      </c>
      <c r="F64" s="44">
        <v>128346617.42000005</v>
      </c>
      <c r="G64" s="48"/>
      <c r="H64" s="46">
        <f t="shared" si="2"/>
        <v>89.932637488065936</v>
      </c>
      <c r="I64" s="46">
        <f t="shared" si="3"/>
        <v>89.932637488065936</v>
      </c>
      <c r="J64" s="40"/>
      <c r="K64" s="42"/>
      <c r="L64" s="42"/>
    </row>
    <row r="65" spans="1:12" s="33" customFormat="1" ht="12.75" customHeight="1">
      <c r="A65" s="44"/>
      <c r="B65" s="44" t="s">
        <v>59</v>
      </c>
      <c r="C65" s="44">
        <v>20057736.539999999</v>
      </c>
      <c r="D65" s="44">
        <v>22123445.52</v>
      </c>
      <c r="E65" s="44">
        <v>22123445.52</v>
      </c>
      <c r="F65" s="44">
        <v>22123445.52</v>
      </c>
      <c r="G65" s="48"/>
      <c r="H65" s="46">
        <f t="shared" si="2"/>
        <v>100</v>
      </c>
      <c r="I65" s="46">
        <f t="shared" si="3"/>
        <v>100</v>
      </c>
      <c r="J65" s="40"/>
      <c r="K65" s="42"/>
      <c r="L65" s="42"/>
    </row>
    <row r="66" spans="1:12" s="33" customFormat="1" ht="12.75" customHeight="1">
      <c r="A66" s="44"/>
      <c r="B66" s="44" t="s">
        <v>575</v>
      </c>
      <c r="C66" s="44">
        <v>144543966.81638572</v>
      </c>
      <c r="D66" s="44">
        <v>1968487.5741149962</v>
      </c>
      <c r="E66" s="44">
        <v>1968487.5741149962</v>
      </c>
      <c r="F66" s="44">
        <v>1968487.5741149962</v>
      </c>
      <c r="G66" s="48"/>
      <c r="H66" s="46">
        <f t="shared" si="2"/>
        <v>100</v>
      </c>
      <c r="I66" s="46">
        <f t="shared" si="3"/>
        <v>100</v>
      </c>
      <c r="J66" s="40"/>
      <c r="K66" s="42"/>
      <c r="L66" s="42"/>
    </row>
    <row r="67" spans="1:12" s="33" customFormat="1" ht="12.75">
      <c r="A67" s="137" t="s">
        <v>418</v>
      </c>
      <c r="B67" s="56"/>
      <c r="C67" s="47">
        <f>SUM(C68)</f>
        <v>1055388302</v>
      </c>
      <c r="D67" s="47">
        <f>SUM(D68)</f>
        <v>1235810722.9100001</v>
      </c>
      <c r="E67" s="47">
        <f>SUM(E68)</f>
        <v>1235810722.9100001</v>
      </c>
      <c r="F67" s="47">
        <f>SUM(F68)</f>
        <v>1234807059.7400002</v>
      </c>
      <c r="G67" s="48"/>
      <c r="H67" s="39">
        <f t="shared" si="2"/>
        <v>99.918785041156099</v>
      </c>
      <c r="I67" s="39">
        <f t="shared" si="3"/>
        <v>99.918785041156099</v>
      </c>
      <c r="J67" s="40"/>
      <c r="K67" s="42"/>
      <c r="L67" s="42"/>
    </row>
    <row r="68" spans="1:12" s="33" customFormat="1" ht="12.75">
      <c r="A68" s="44"/>
      <c r="B68" s="138" t="s">
        <v>416</v>
      </c>
      <c r="C68" s="44">
        <v>1055388302</v>
      </c>
      <c r="D68" s="44">
        <v>1235810722.9100001</v>
      </c>
      <c r="E68" s="44">
        <v>1235810722.9100001</v>
      </c>
      <c r="F68" s="44">
        <v>1234807059.7400002</v>
      </c>
      <c r="G68" s="48"/>
      <c r="H68" s="46">
        <f t="shared" si="2"/>
        <v>99.918785041156099</v>
      </c>
      <c r="I68" s="46">
        <f t="shared" si="3"/>
        <v>99.918785041156099</v>
      </c>
      <c r="J68" s="40"/>
      <c r="K68" s="42"/>
      <c r="L68" s="42"/>
    </row>
    <row r="69" spans="1:12" s="33" customFormat="1" ht="12.75">
      <c r="A69" s="137" t="s">
        <v>65</v>
      </c>
      <c r="B69" s="56"/>
      <c r="C69" s="47">
        <f>SUM(C70+C77+C80)</f>
        <v>15667388432.069767</v>
      </c>
      <c r="D69" s="47">
        <f>SUM(D70+D77+D80)</f>
        <v>15783212543.807659</v>
      </c>
      <c r="E69" s="47">
        <f>SUM(E70+E77+E80)</f>
        <v>15783212543.807659</v>
      </c>
      <c r="F69" s="47">
        <f>SUM(F70+F77+F80)</f>
        <v>15783035732.207661</v>
      </c>
      <c r="G69" s="48"/>
      <c r="H69" s="39">
        <f t="shared" si="2"/>
        <v>99.998879748976904</v>
      </c>
      <c r="I69" s="39">
        <f t="shared" si="3"/>
        <v>99.998879748976904</v>
      </c>
      <c r="J69" s="40"/>
      <c r="K69" s="42"/>
      <c r="L69" s="42"/>
    </row>
    <row r="70" spans="1:12" s="33" customFormat="1" ht="12.75">
      <c r="A70" s="44"/>
      <c r="B70" s="47" t="s">
        <v>574</v>
      </c>
      <c r="C70" s="47">
        <f>SUM(C71:C76)</f>
        <v>5922044832.069768</v>
      </c>
      <c r="D70" s="47">
        <f>SUM(D71:D76)</f>
        <v>5929574197.0276585</v>
      </c>
      <c r="E70" s="47">
        <f>SUM(E71:E76)</f>
        <v>5929574197.0276585</v>
      </c>
      <c r="F70" s="47">
        <f>SUM(F71:F76)</f>
        <v>5929397385.4276581</v>
      </c>
      <c r="G70" s="48"/>
      <c r="H70" s="39">
        <f t="shared" si="2"/>
        <v>99.997018140019406</v>
      </c>
      <c r="I70" s="39">
        <f t="shared" si="3"/>
        <v>99.997018140019406</v>
      </c>
      <c r="J70" s="40"/>
      <c r="K70" s="42"/>
      <c r="L70" s="42"/>
    </row>
    <row r="71" spans="1:12" s="33" customFormat="1" ht="12.75">
      <c r="A71" s="44"/>
      <c r="B71" s="44" t="s">
        <v>408</v>
      </c>
      <c r="C71" s="44">
        <v>4614524893.9680567</v>
      </c>
      <c r="D71" s="44">
        <v>4731495346.0588722</v>
      </c>
      <c r="E71" s="44">
        <v>4731495346.0588722</v>
      </c>
      <c r="F71" s="44">
        <v>4731495346.0588722</v>
      </c>
      <c r="G71" s="48"/>
      <c r="H71" s="46">
        <f t="shared" si="2"/>
        <v>100</v>
      </c>
      <c r="I71" s="46">
        <f t="shared" si="3"/>
        <v>100</v>
      </c>
      <c r="J71" s="40"/>
      <c r="K71" s="42"/>
      <c r="L71" s="42"/>
    </row>
    <row r="72" spans="1:12" s="33" customFormat="1" ht="12.75">
      <c r="A72" s="44"/>
      <c r="B72" s="44" t="s">
        <v>407</v>
      </c>
      <c r="C72" s="44">
        <v>142964242.39878798</v>
      </c>
      <c r="D72" s="44">
        <v>142821278.16173559</v>
      </c>
      <c r="E72" s="44">
        <v>142821278.16173559</v>
      </c>
      <c r="F72" s="44">
        <v>142821278.16173559</v>
      </c>
      <c r="G72" s="48"/>
      <c r="H72" s="46">
        <f t="shared" si="2"/>
        <v>100</v>
      </c>
      <c r="I72" s="46">
        <f t="shared" si="3"/>
        <v>100</v>
      </c>
      <c r="J72" s="40"/>
      <c r="K72" s="42"/>
      <c r="L72" s="42"/>
    </row>
    <row r="73" spans="1:12" s="33" customFormat="1" ht="12.75">
      <c r="A73" s="44"/>
      <c r="B73" s="44" t="s">
        <v>406</v>
      </c>
      <c r="C73" s="44">
        <v>185802715.18728551</v>
      </c>
      <c r="D73" s="44">
        <v>185616912.47118056</v>
      </c>
      <c r="E73" s="44">
        <v>185616912.47118056</v>
      </c>
      <c r="F73" s="44">
        <v>185616912.47118056</v>
      </c>
      <c r="G73" s="48"/>
      <c r="H73" s="46">
        <f t="shared" si="2"/>
        <v>100</v>
      </c>
      <c r="I73" s="46">
        <f t="shared" si="3"/>
        <v>100</v>
      </c>
      <c r="J73" s="40"/>
      <c r="K73" s="42"/>
      <c r="L73" s="42"/>
    </row>
    <row r="74" spans="1:12" s="33" customFormat="1" ht="12.75">
      <c r="A74" s="44"/>
      <c r="B74" s="44" t="s">
        <v>405</v>
      </c>
      <c r="C74" s="44">
        <v>133686313.75193895</v>
      </c>
      <c r="D74" s="44">
        <v>133552627.43511485</v>
      </c>
      <c r="E74" s="44">
        <v>133552627.43511485</v>
      </c>
      <c r="F74" s="44">
        <v>133552627.43511485</v>
      </c>
      <c r="G74" s="48"/>
      <c r="H74" s="46">
        <f t="shared" si="2"/>
        <v>100</v>
      </c>
      <c r="I74" s="46">
        <f t="shared" si="3"/>
        <v>100</v>
      </c>
      <c r="J74" s="40"/>
      <c r="K74" s="42"/>
      <c r="L74" s="42"/>
    </row>
    <row r="75" spans="1:12" s="33" customFormat="1" ht="12.75">
      <c r="A75" s="44"/>
      <c r="B75" s="44" t="s">
        <v>412</v>
      </c>
      <c r="C75" s="44">
        <v>78636984.107500002</v>
      </c>
      <c r="D75" s="44">
        <v>78558347.122500002</v>
      </c>
      <c r="E75" s="44">
        <v>78558347.122500002</v>
      </c>
      <c r="F75" s="44">
        <v>78558347.122500002</v>
      </c>
      <c r="G75" s="48"/>
      <c r="H75" s="46">
        <f t="shared" ref="H75:H91" si="4">IFERROR(+F75/D75*100,"n.a")</f>
        <v>100</v>
      </c>
      <c r="I75" s="46">
        <f t="shared" ref="I75:I91" si="5">IFERROR(+F75/E75*100,"n.a.")</f>
        <v>100</v>
      </c>
      <c r="J75" s="40"/>
      <c r="K75" s="42"/>
      <c r="L75" s="42"/>
    </row>
    <row r="76" spans="1:12" s="33" customFormat="1" ht="12.75">
      <c r="A76" s="44"/>
      <c r="B76" s="44" t="s">
        <v>409</v>
      </c>
      <c r="C76" s="44">
        <v>766429682.65619957</v>
      </c>
      <c r="D76" s="44">
        <v>657529685.77825451</v>
      </c>
      <c r="E76" s="44">
        <v>657529685.77825451</v>
      </c>
      <c r="F76" s="44">
        <v>657352874.17825437</v>
      </c>
      <c r="G76" s="48"/>
      <c r="H76" s="46">
        <f t="shared" si="4"/>
        <v>99.97310971598327</v>
      </c>
      <c r="I76" s="46">
        <f t="shared" si="5"/>
        <v>99.97310971598327</v>
      </c>
      <c r="J76" s="40"/>
      <c r="K76" s="42"/>
      <c r="L76" s="42"/>
    </row>
    <row r="77" spans="1:12" s="33" customFormat="1" ht="12.75">
      <c r="A77" s="44"/>
      <c r="B77" s="119" t="s">
        <v>573</v>
      </c>
      <c r="C77" s="47">
        <f>SUM(C78:C79)</f>
        <v>5223717013</v>
      </c>
      <c r="D77" s="47">
        <f>SUM(D78:D79)</f>
        <v>5336533386.7800016</v>
      </c>
      <c r="E77" s="47">
        <f>SUM(E78:E79)</f>
        <v>5336533386.7800016</v>
      </c>
      <c r="F77" s="47">
        <f>SUM(F78:F79)</f>
        <v>5336533386.7800016</v>
      </c>
      <c r="G77" s="48"/>
      <c r="H77" s="39">
        <f t="shared" si="4"/>
        <v>100</v>
      </c>
      <c r="I77" s="39">
        <f t="shared" si="5"/>
        <v>100</v>
      </c>
      <c r="J77" s="40"/>
      <c r="K77" s="42"/>
      <c r="L77" s="42"/>
    </row>
    <row r="78" spans="1:12" s="33" customFormat="1" ht="12.75">
      <c r="A78" s="44"/>
      <c r="B78" s="44" t="s">
        <v>411</v>
      </c>
      <c r="C78" s="44">
        <v>682291480</v>
      </c>
      <c r="D78" s="44">
        <v>681609189</v>
      </c>
      <c r="E78" s="44">
        <v>681609189</v>
      </c>
      <c r="F78" s="44">
        <v>681609189</v>
      </c>
      <c r="G78" s="48"/>
      <c r="H78" s="46">
        <f t="shared" si="4"/>
        <v>100</v>
      </c>
      <c r="I78" s="46">
        <f t="shared" si="5"/>
        <v>100</v>
      </c>
      <c r="J78" s="40"/>
      <c r="K78" s="42"/>
      <c r="L78" s="42"/>
    </row>
    <row r="79" spans="1:12" s="33" customFormat="1" ht="12.75">
      <c r="A79" s="44"/>
      <c r="B79" s="44" t="s">
        <v>410</v>
      </c>
      <c r="C79" s="44">
        <v>4541425533</v>
      </c>
      <c r="D79" s="44">
        <v>4654924197.7800016</v>
      </c>
      <c r="E79" s="44">
        <v>4654924197.7800016</v>
      </c>
      <c r="F79" s="44">
        <v>4654924197.7800016</v>
      </c>
      <c r="G79" s="48"/>
      <c r="H79" s="46">
        <f t="shared" si="4"/>
        <v>100</v>
      </c>
      <c r="I79" s="46">
        <f t="shared" si="5"/>
        <v>100</v>
      </c>
      <c r="J79" s="40"/>
      <c r="K79" s="42"/>
      <c r="L79" s="42"/>
    </row>
    <row r="80" spans="1:12" s="33" customFormat="1" ht="12.75">
      <c r="A80" s="44"/>
      <c r="B80" s="119" t="s">
        <v>572</v>
      </c>
      <c r="C80" s="47">
        <f>SUM(C81)</f>
        <v>4521626587</v>
      </c>
      <c r="D80" s="47">
        <f>SUM(D81)</f>
        <v>4517104960</v>
      </c>
      <c r="E80" s="47">
        <f>SUM(E81)</f>
        <v>4517104960</v>
      </c>
      <c r="F80" s="47">
        <f>SUM(F81)</f>
        <v>4517104960</v>
      </c>
      <c r="G80" s="48"/>
      <c r="H80" s="39">
        <f t="shared" si="4"/>
        <v>100</v>
      </c>
      <c r="I80" s="39">
        <f t="shared" si="5"/>
        <v>100</v>
      </c>
      <c r="J80" s="40"/>
      <c r="K80" s="42"/>
      <c r="L80" s="42"/>
    </row>
    <row r="81" spans="1:12" s="33" customFormat="1" ht="12.75">
      <c r="A81" s="44"/>
      <c r="B81" s="44" t="s">
        <v>411</v>
      </c>
      <c r="C81" s="44">
        <v>4521626587</v>
      </c>
      <c r="D81" s="44">
        <v>4517104960</v>
      </c>
      <c r="E81" s="44">
        <v>4517104960</v>
      </c>
      <c r="F81" s="44">
        <v>4517104960</v>
      </c>
      <c r="G81" s="48"/>
      <c r="H81" s="46">
        <f t="shared" si="4"/>
        <v>100</v>
      </c>
      <c r="I81" s="46">
        <f t="shared" si="5"/>
        <v>100</v>
      </c>
      <c r="J81" s="40"/>
      <c r="K81" s="42"/>
      <c r="L81" s="42"/>
    </row>
    <row r="82" spans="1:12" s="33" customFormat="1" ht="12.75">
      <c r="A82" s="137" t="s">
        <v>72</v>
      </c>
      <c r="B82" s="56"/>
      <c r="C82" s="47">
        <f>SUM(C83)</f>
        <v>128540945</v>
      </c>
      <c r="D82" s="47">
        <f>SUM(D83)</f>
        <v>120339375.94925481</v>
      </c>
      <c r="E82" s="47">
        <f>SUM(E83)</f>
        <v>120339375.94925481</v>
      </c>
      <c r="F82" s="47">
        <f>SUM(F83)</f>
        <v>119015461.04522416</v>
      </c>
      <c r="G82" s="48"/>
      <c r="H82" s="39">
        <f t="shared" si="4"/>
        <v>98.899848953355942</v>
      </c>
      <c r="I82" s="39">
        <f t="shared" si="5"/>
        <v>98.899848953355942</v>
      </c>
      <c r="J82" s="40"/>
      <c r="K82" s="42"/>
      <c r="L82" s="42"/>
    </row>
    <row r="83" spans="1:12" s="33" customFormat="1" ht="12.75">
      <c r="A83" s="44"/>
      <c r="B83" s="44" t="s">
        <v>76</v>
      </c>
      <c r="C83" s="44">
        <v>128540945</v>
      </c>
      <c r="D83" s="44">
        <v>120339375.94925481</v>
      </c>
      <c r="E83" s="44">
        <v>120339375.94925481</v>
      </c>
      <c r="F83" s="44">
        <v>119015461.04522416</v>
      </c>
      <c r="G83" s="48"/>
      <c r="H83" s="46">
        <f t="shared" si="4"/>
        <v>98.899848953355942</v>
      </c>
      <c r="I83" s="46">
        <f t="shared" si="5"/>
        <v>98.899848953355942</v>
      </c>
      <c r="J83" s="40"/>
      <c r="K83" s="42"/>
      <c r="L83" s="42"/>
    </row>
    <row r="84" spans="1:12" s="33" customFormat="1" ht="12.75">
      <c r="A84" s="137" t="s">
        <v>80</v>
      </c>
      <c r="B84" s="44"/>
      <c r="C84" s="47">
        <f>SUM(C85)</f>
        <v>15173830</v>
      </c>
      <c r="D84" s="47">
        <f>SUM(D85)</f>
        <v>15173830</v>
      </c>
      <c r="E84" s="47">
        <f>SUM(E85)</f>
        <v>15173830</v>
      </c>
      <c r="F84" s="47">
        <f>SUM(F85)</f>
        <v>14948830</v>
      </c>
      <c r="G84" s="48"/>
      <c r="H84" s="39">
        <f t="shared" si="4"/>
        <v>98.517183861951793</v>
      </c>
      <c r="I84" s="39">
        <f t="shared" si="5"/>
        <v>98.517183861951793</v>
      </c>
      <c r="J84" s="40"/>
      <c r="K84" s="42"/>
      <c r="L84" s="42"/>
    </row>
    <row r="85" spans="1:12" s="33" customFormat="1" ht="12.75">
      <c r="A85" s="44"/>
      <c r="B85" s="44" t="s">
        <v>36</v>
      </c>
      <c r="C85" s="44">
        <v>15173830</v>
      </c>
      <c r="D85" s="44">
        <v>15173830</v>
      </c>
      <c r="E85" s="44">
        <v>15173830</v>
      </c>
      <c r="F85" s="44">
        <v>14948830</v>
      </c>
      <c r="G85" s="48"/>
      <c r="H85" s="46">
        <f t="shared" si="4"/>
        <v>98.517183861951793</v>
      </c>
      <c r="I85" s="46">
        <f t="shared" si="5"/>
        <v>98.517183861951793</v>
      </c>
      <c r="J85" s="40"/>
      <c r="K85" s="42"/>
      <c r="L85" s="42"/>
    </row>
    <row r="86" spans="1:12" s="33" customFormat="1" ht="12.75">
      <c r="A86" s="137" t="s">
        <v>481</v>
      </c>
      <c r="B86" s="56"/>
      <c r="C86" s="47">
        <f>SUM(C87:C88)</f>
        <v>36576958186</v>
      </c>
      <c r="D86" s="47">
        <f>SUM(D87:D88)</f>
        <v>38503972582.026985</v>
      </c>
      <c r="E86" s="47">
        <f>SUM(E87:E88)</f>
        <v>38503972582.026985</v>
      </c>
      <c r="F86" s="47">
        <f>SUM(F87:F88)</f>
        <v>37460505132.659729</v>
      </c>
      <c r="G86" s="48"/>
      <c r="H86" s="39">
        <f t="shared" si="4"/>
        <v>97.289974567833738</v>
      </c>
      <c r="I86" s="39">
        <f t="shared" si="5"/>
        <v>97.289974567833738</v>
      </c>
      <c r="J86" s="40"/>
      <c r="K86" s="42"/>
      <c r="L86" s="42"/>
    </row>
    <row r="87" spans="1:12" s="33" customFormat="1" ht="12.75">
      <c r="A87" s="44"/>
      <c r="B87" s="44" t="s">
        <v>42</v>
      </c>
      <c r="C87" s="44">
        <v>420421933</v>
      </c>
      <c r="D87" s="44">
        <v>426217449.47926724</v>
      </c>
      <c r="E87" s="44">
        <v>426217449.47926724</v>
      </c>
      <c r="F87" s="44">
        <v>369166188.01323909</v>
      </c>
      <c r="G87" s="48"/>
      <c r="H87" s="46">
        <f t="shared" si="4"/>
        <v>86.614517651557733</v>
      </c>
      <c r="I87" s="46">
        <f t="shared" si="5"/>
        <v>86.614517651557733</v>
      </c>
      <c r="J87" s="40"/>
      <c r="K87" s="42"/>
      <c r="L87" s="42"/>
    </row>
    <row r="88" spans="1:12" s="33" customFormat="1" ht="12.75">
      <c r="A88" s="44"/>
      <c r="B88" s="44" t="s">
        <v>246</v>
      </c>
      <c r="C88" s="44">
        <v>36156536253</v>
      </c>
      <c r="D88" s="44">
        <v>38077755132.547714</v>
      </c>
      <c r="E88" s="44">
        <v>38077755132.547714</v>
      </c>
      <c r="F88" s="44">
        <v>37091338944.646492</v>
      </c>
      <c r="G88" s="48"/>
      <c r="H88" s="46">
        <f t="shared" si="4"/>
        <v>97.409468639977504</v>
      </c>
      <c r="I88" s="46">
        <f t="shared" si="5"/>
        <v>97.409468639977504</v>
      </c>
      <c r="J88" s="40"/>
      <c r="K88" s="42"/>
      <c r="L88" s="42"/>
    </row>
    <row r="89" spans="1:12" s="33" customFormat="1" ht="12.75">
      <c r="A89" s="137" t="s">
        <v>479</v>
      </c>
      <c r="B89" s="56"/>
      <c r="C89" s="47">
        <f>SUM(C90,C91)</f>
        <v>2326148370.410006</v>
      </c>
      <c r="D89" s="47">
        <f>SUM(D90,D91)</f>
        <v>2533078001.159996</v>
      </c>
      <c r="E89" s="47">
        <f>SUM(E90,E91)</f>
        <v>2533078001.159996</v>
      </c>
      <c r="F89" s="47">
        <f>SUM(F90,F91)</f>
        <v>2533078001.159996</v>
      </c>
      <c r="G89" s="48"/>
      <c r="H89" s="39">
        <f t="shared" si="4"/>
        <v>100</v>
      </c>
      <c r="I89" s="39">
        <f t="shared" si="5"/>
        <v>100</v>
      </c>
      <c r="J89" s="40"/>
      <c r="K89" s="42"/>
      <c r="L89" s="42"/>
    </row>
    <row r="90" spans="1:12" s="33" customFormat="1" ht="12.75">
      <c r="A90" s="44"/>
      <c r="B90" s="44" t="s">
        <v>571</v>
      </c>
      <c r="C90" s="44">
        <v>349857379.21000069</v>
      </c>
      <c r="D90" s="44">
        <v>284043906.0199995</v>
      </c>
      <c r="E90" s="44">
        <v>284043906.0199995</v>
      </c>
      <c r="F90" s="44">
        <v>284043906.0199995</v>
      </c>
      <c r="G90" s="48"/>
      <c r="H90" s="46">
        <f t="shared" si="4"/>
        <v>100</v>
      </c>
      <c r="I90" s="46">
        <f t="shared" si="5"/>
        <v>100</v>
      </c>
      <c r="J90" s="40"/>
      <c r="K90" s="42"/>
      <c r="L90" s="42"/>
    </row>
    <row r="91" spans="1:12" s="33" customFormat="1" ht="12.75">
      <c r="A91" s="44"/>
      <c r="B91" s="44" t="s">
        <v>570</v>
      </c>
      <c r="C91" s="44">
        <v>1976290991.2000053</v>
      </c>
      <c r="D91" s="44">
        <v>2249034095.1399965</v>
      </c>
      <c r="E91" s="44">
        <v>2249034095.1399965</v>
      </c>
      <c r="F91" s="44">
        <v>2249034095.1399965</v>
      </c>
      <c r="G91" s="48"/>
      <c r="H91" s="46">
        <f t="shared" si="4"/>
        <v>100</v>
      </c>
      <c r="I91" s="46">
        <f t="shared" si="5"/>
        <v>100</v>
      </c>
      <c r="J91" s="40"/>
      <c r="K91" s="42"/>
      <c r="L91" s="42"/>
    </row>
    <row r="92" spans="1:12" s="5" customFormat="1" ht="5.25" customHeight="1" thickBot="1">
      <c r="A92" s="25"/>
      <c r="B92" s="29"/>
      <c r="C92" s="30"/>
      <c r="D92" s="30"/>
      <c r="E92" s="30"/>
      <c r="F92" s="30"/>
      <c r="G92" s="31"/>
      <c r="H92" s="26"/>
      <c r="I92" s="26"/>
      <c r="J92" s="16"/>
      <c r="K92" s="15"/>
      <c r="L92" s="15"/>
    </row>
    <row r="93" spans="1:12" s="52" customFormat="1" ht="10.5" customHeight="1">
      <c r="A93" s="167" t="s">
        <v>13</v>
      </c>
      <c r="B93" s="167"/>
      <c r="C93" s="167"/>
      <c r="D93" s="167"/>
      <c r="E93" s="167"/>
      <c r="F93" s="167"/>
      <c r="G93" s="167"/>
      <c r="H93" s="131"/>
      <c r="I93" s="131"/>
    </row>
    <row r="94" spans="1:12" s="52" customFormat="1" ht="10.5" customHeight="1">
      <c r="A94" s="176" t="s">
        <v>12</v>
      </c>
      <c r="B94" s="176"/>
      <c r="C94" s="176"/>
      <c r="D94" s="176"/>
      <c r="E94" s="176"/>
      <c r="F94" s="176"/>
      <c r="G94" s="176"/>
      <c r="H94" s="131"/>
      <c r="I94" s="131"/>
    </row>
    <row r="95" spans="1:12" s="52" customFormat="1" ht="9.75" customHeight="1">
      <c r="A95" s="167" t="s">
        <v>597</v>
      </c>
      <c r="B95" s="167"/>
      <c r="C95" s="167"/>
      <c r="D95" s="167"/>
      <c r="E95" s="167"/>
      <c r="F95" s="167"/>
      <c r="G95" s="167"/>
      <c r="H95" s="167"/>
      <c r="I95" s="167"/>
    </row>
    <row r="96" spans="1:12" s="52" customFormat="1" ht="27" customHeight="1">
      <c r="A96" s="167" t="s">
        <v>618</v>
      </c>
      <c r="B96" s="167"/>
      <c r="C96" s="167"/>
      <c r="D96" s="167"/>
      <c r="E96" s="167"/>
      <c r="F96" s="167"/>
      <c r="G96" s="167"/>
      <c r="H96" s="167"/>
      <c r="I96" s="167"/>
    </row>
    <row r="97" spans="1:10" s="52" customFormat="1" ht="18.75" customHeight="1">
      <c r="A97" s="167" t="s">
        <v>619</v>
      </c>
      <c r="B97" s="167"/>
      <c r="C97" s="167"/>
      <c r="D97" s="167"/>
      <c r="E97" s="167"/>
      <c r="F97" s="167"/>
      <c r="G97" s="167"/>
      <c r="H97" s="167"/>
      <c r="I97" s="167"/>
    </row>
    <row r="98" spans="1:10" s="52" customFormat="1" ht="19.5" customHeight="1">
      <c r="A98" s="167" t="s">
        <v>620</v>
      </c>
      <c r="B98" s="167"/>
      <c r="C98" s="167"/>
      <c r="D98" s="167"/>
      <c r="E98" s="167"/>
      <c r="F98" s="167"/>
      <c r="G98" s="167"/>
      <c r="H98" s="167"/>
      <c r="I98" s="167"/>
    </row>
    <row r="99" spans="1:10" s="52" customFormat="1" ht="20.25" customHeight="1">
      <c r="A99" s="167" t="s">
        <v>621</v>
      </c>
      <c r="B99" s="167"/>
      <c r="C99" s="167"/>
      <c r="D99" s="167"/>
      <c r="E99" s="167"/>
      <c r="F99" s="167"/>
      <c r="G99" s="167"/>
      <c r="H99" s="167"/>
      <c r="I99" s="167"/>
    </row>
    <row r="100" spans="1:10" s="52" customFormat="1" ht="8.25" customHeight="1">
      <c r="A100" s="167" t="s">
        <v>622</v>
      </c>
      <c r="B100" s="167"/>
      <c r="C100" s="167"/>
      <c r="D100" s="167"/>
      <c r="E100" s="167"/>
      <c r="F100" s="167"/>
      <c r="G100" s="167"/>
      <c r="H100" s="167"/>
      <c r="I100" s="167"/>
    </row>
    <row r="101" spans="1:10" s="52" customFormat="1" ht="9">
      <c r="A101" s="128" t="s">
        <v>11</v>
      </c>
      <c r="B101" s="130"/>
      <c r="C101" s="128"/>
      <c r="D101" s="129"/>
      <c r="E101" s="129"/>
      <c r="F101" s="129"/>
      <c r="G101" s="129"/>
      <c r="H101" s="128"/>
      <c r="I101" s="128"/>
    </row>
    <row r="103" spans="1:10">
      <c r="C103" s="17"/>
      <c r="D103" s="17"/>
      <c r="E103" s="17"/>
      <c r="F103" s="17"/>
      <c r="G103" s="27"/>
      <c r="H103" s="17"/>
      <c r="I103" s="17"/>
      <c r="J103" s="17"/>
    </row>
    <row r="104" spans="1:10">
      <c r="G104" s="3"/>
    </row>
    <row r="105" spans="1:10">
      <c r="G105" s="3"/>
    </row>
    <row r="106" spans="1:10">
      <c r="G106" s="3"/>
    </row>
    <row r="107" spans="1:10">
      <c r="G107" s="3"/>
    </row>
    <row r="108" spans="1:10">
      <c r="G108" s="3"/>
    </row>
    <row r="109" spans="1:10">
      <c r="G109" s="3"/>
    </row>
    <row r="110" spans="1:10">
      <c r="G110" s="3"/>
    </row>
    <row r="111" spans="1:10">
      <c r="G111" s="3"/>
    </row>
    <row r="112" spans="1:10">
      <c r="G112" s="3"/>
    </row>
    <row r="113" spans="7:7">
      <c r="G113" s="3"/>
    </row>
    <row r="114" spans="7:7">
      <c r="G114" s="3"/>
    </row>
    <row r="115" spans="7:7">
      <c r="G115" s="3"/>
    </row>
    <row r="116" spans="7:7">
      <c r="G116" s="3"/>
    </row>
  </sheetData>
  <mergeCells count="17">
    <mergeCell ref="A100:I100"/>
    <mergeCell ref="D6:D7"/>
    <mergeCell ref="E6:E7"/>
    <mergeCell ref="A97:I97"/>
    <mergeCell ref="A98:I98"/>
    <mergeCell ref="A99:I99"/>
    <mergeCell ref="A96:I96"/>
    <mergeCell ref="A1:C1"/>
    <mergeCell ref="A94:G94"/>
    <mergeCell ref="A93:G93"/>
    <mergeCell ref="C6:C7"/>
    <mergeCell ref="A95:I95"/>
    <mergeCell ref="A3:I3"/>
    <mergeCell ref="A5:A8"/>
    <mergeCell ref="B5:B8"/>
    <mergeCell ref="E5:F5"/>
    <mergeCell ref="H5:I6"/>
  </mergeCells>
  <pageMargins left="0" right="0" top="0" bottom="0.39370078740157483" header="0.31496062992125984" footer="0.31496062992125984"/>
  <pageSetup scale="80" fitToHeight="100" orientation="landscape" r:id="rId1"/>
  <headerFooter>
    <oddFooter>&amp;R&amp;P/&amp;N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38"/>
  <sheetViews>
    <sheetView showGridLines="0" zoomScale="120" zoomScaleNormal="120" workbookViewId="0">
      <selection sqref="A1:C1"/>
    </sheetView>
  </sheetViews>
  <sheetFormatPr baseColWidth="10" defaultRowHeight="15"/>
  <cols>
    <col min="1" max="1" width="7.140625" style="3" customWidth="1"/>
    <col min="2" max="2" width="56.7109375" style="28" customWidth="1"/>
    <col min="3" max="6" width="18.7109375" style="3" customWidth="1"/>
    <col min="7" max="7" width="1.7109375" style="16" customWidth="1"/>
    <col min="8" max="9" width="16.7109375" style="3" customWidth="1"/>
    <col min="10" max="10" width="16.7109375" style="3" bestFit="1" customWidth="1"/>
    <col min="11" max="16384" width="11.42578125" style="3"/>
  </cols>
  <sheetData>
    <row r="1" spans="1:10" s="1" customFormat="1" ht="53.25" customHeight="1">
      <c r="A1" s="168" t="s">
        <v>14</v>
      </c>
      <c r="B1" s="168"/>
      <c r="C1" s="168"/>
      <c r="D1" s="21" t="s">
        <v>86</v>
      </c>
      <c r="G1" s="19"/>
      <c r="H1" s="20"/>
      <c r="J1" s="18"/>
    </row>
    <row r="2" spans="1:10" s="2" customFormat="1" ht="13.5" customHeight="1">
      <c r="B2" s="24"/>
      <c r="C2" s="6"/>
      <c r="D2" s="6"/>
      <c r="E2" s="6"/>
      <c r="F2" s="6"/>
      <c r="G2" s="5"/>
      <c r="J2" s="3"/>
    </row>
    <row r="3" spans="1:10" ht="60" customHeight="1" thickBot="1">
      <c r="A3" s="170" t="s">
        <v>594</v>
      </c>
      <c r="B3" s="170"/>
      <c r="C3" s="170"/>
      <c r="D3" s="170"/>
      <c r="E3" s="170"/>
      <c r="F3" s="170"/>
      <c r="G3" s="170"/>
      <c r="H3" s="170"/>
      <c r="I3" s="170"/>
    </row>
    <row r="4" spans="1:10" ht="5.25" customHeight="1">
      <c r="A4" s="7"/>
      <c r="B4" s="7"/>
      <c r="C4" s="7"/>
      <c r="D4" s="7"/>
      <c r="E4" s="7"/>
      <c r="F4" s="7"/>
      <c r="G4" s="7"/>
      <c r="H4" s="7"/>
      <c r="I4" s="7"/>
    </row>
    <row r="5" spans="1:10" s="35" customFormat="1" ht="14.25" customHeight="1">
      <c r="A5" s="171" t="s">
        <v>0</v>
      </c>
      <c r="B5" s="169" t="s">
        <v>358</v>
      </c>
      <c r="C5" s="32"/>
      <c r="D5" s="125"/>
      <c r="E5" s="172" t="s">
        <v>1</v>
      </c>
      <c r="F5" s="172"/>
      <c r="G5" s="125"/>
      <c r="H5" s="171" t="s">
        <v>2</v>
      </c>
      <c r="I5" s="171"/>
      <c r="J5" s="34"/>
    </row>
    <row r="6" spans="1:10" s="35" customFormat="1" ht="14.25" customHeight="1">
      <c r="A6" s="171"/>
      <c r="B6" s="169"/>
      <c r="C6" s="169" t="s">
        <v>3</v>
      </c>
      <c r="D6" s="169" t="s">
        <v>15</v>
      </c>
      <c r="E6" s="169" t="s">
        <v>16</v>
      </c>
      <c r="F6" s="126" t="s">
        <v>18</v>
      </c>
      <c r="G6" s="124"/>
      <c r="H6" s="173"/>
      <c r="I6" s="173"/>
      <c r="J6" s="34"/>
    </row>
    <row r="7" spans="1:10" s="35" customFormat="1" ht="24.75" customHeight="1">
      <c r="A7" s="171"/>
      <c r="B7" s="169"/>
      <c r="C7" s="169"/>
      <c r="D7" s="169"/>
      <c r="E7" s="169"/>
      <c r="F7" s="125" t="s">
        <v>87</v>
      </c>
      <c r="G7" s="125"/>
      <c r="H7" s="146" t="s">
        <v>15</v>
      </c>
      <c r="I7" s="146" t="s">
        <v>4</v>
      </c>
      <c r="J7" s="34"/>
    </row>
    <row r="8" spans="1:10" s="35" customFormat="1" ht="14.25" customHeight="1">
      <c r="A8" s="171"/>
      <c r="B8" s="169"/>
      <c r="C8" s="124" t="s">
        <v>5</v>
      </c>
      <c r="D8" s="124" t="s">
        <v>6</v>
      </c>
      <c r="E8" s="124" t="s">
        <v>7</v>
      </c>
      <c r="F8" s="125" t="s">
        <v>8</v>
      </c>
      <c r="G8" s="125"/>
      <c r="H8" s="125" t="s">
        <v>9</v>
      </c>
      <c r="I8" s="125" t="s">
        <v>10</v>
      </c>
      <c r="J8" s="34"/>
    </row>
    <row r="9" spans="1:10" ht="5.25" customHeight="1" thickBot="1">
      <c r="A9" s="8"/>
      <c r="B9" s="22"/>
      <c r="C9" s="9"/>
      <c r="D9" s="9"/>
      <c r="E9" s="9"/>
      <c r="F9" s="10"/>
      <c r="G9" s="10"/>
      <c r="H9" s="10"/>
      <c r="I9" s="10"/>
      <c r="J9" s="4"/>
    </row>
    <row r="10" spans="1:10" ht="5.25" customHeight="1" thickBot="1">
      <c r="A10" s="11"/>
      <c r="B10" s="23"/>
      <c r="C10" s="12"/>
      <c r="D10" s="12"/>
      <c r="E10" s="12"/>
      <c r="F10" s="13"/>
      <c r="G10" s="13"/>
      <c r="H10" s="13"/>
      <c r="I10" s="13"/>
      <c r="J10" s="4"/>
    </row>
    <row r="11" spans="1:10" s="33" customFormat="1" ht="12.75">
      <c r="A11" s="36" t="s">
        <v>17</v>
      </c>
      <c r="B11" s="37"/>
      <c r="C11" s="55">
        <f>+C12+C17+C19+C21+C49+C65+C67+C72+C74+C78+C80+C91+C102+C104+C106+C108+C113+C118</f>
        <v>762007318921.60559</v>
      </c>
      <c r="D11" s="55">
        <f>+D12+D17+D19+D21+D49+D65+D67+D72+D74+D78+D80+D91+D102+D104+D106+D108+D113+D118</f>
        <v>748548898232.05652</v>
      </c>
      <c r="E11" s="55">
        <f>+E12+E17+E19+E21+E49+E65+E67+E72+E74+E78+E80+E91+E102+E104+E106+E108+E113+E118</f>
        <v>748542820917.59656</v>
      </c>
      <c r="F11" s="55">
        <f>+F12+F17+F19+F21+F49+F65+F67+F72+F74+F78+F80+F91+F102+F104+F106+F108+F113+F118</f>
        <v>740991038785.86938</v>
      </c>
      <c r="G11" s="38"/>
      <c r="H11" s="39">
        <f t="shared" ref="H11" si="0">IFERROR(+F11/D11*100,"n.a")</f>
        <v>98.990331898953102</v>
      </c>
      <c r="I11" s="39">
        <f t="shared" ref="I11" si="1">IFERROR(+F11/E11*100,"n.a.")</f>
        <v>98.991135587611424</v>
      </c>
      <c r="J11" s="120"/>
    </row>
    <row r="12" spans="1:10" s="33" customFormat="1" ht="12.75">
      <c r="A12" s="36" t="s">
        <v>19</v>
      </c>
      <c r="B12" s="119"/>
      <c r="C12" s="47">
        <f>SUM(C13:C16)</f>
        <v>97248253</v>
      </c>
      <c r="D12" s="47">
        <f>SUM(D13:D16)</f>
        <v>79392996.419999987</v>
      </c>
      <c r="E12" s="47">
        <f>SUM(E13:E16)</f>
        <v>73315681.959999979</v>
      </c>
      <c r="F12" s="47">
        <f>SUM(F13:F16)</f>
        <v>71808583.119999945</v>
      </c>
      <c r="G12" s="48"/>
      <c r="H12" s="39">
        <f t="shared" ref="H12:H75" si="2">IFERROR(+F12/D12*100,"n.a")</f>
        <v>90.44699955663917</v>
      </c>
      <c r="I12" s="39">
        <f t="shared" ref="I12:I75" si="3">IFERROR(+F12/E12*100,"n.a.")</f>
        <v>97.944370427022307</v>
      </c>
      <c r="J12" s="40"/>
    </row>
    <row r="13" spans="1:10" s="33" customFormat="1" ht="12.75">
      <c r="A13" s="43"/>
      <c r="B13" s="56" t="s">
        <v>440</v>
      </c>
      <c r="C13" s="44">
        <v>551227</v>
      </c>
      <c r="D13" s="44">
        <v>0</v>
      </c>
      <c r="E13" s="44">
        <v>0</v>
      </c>
      <c r="F13" s="44">
        <v>0</v>
      </c>
      <c r="G13" s="45"/>
      <c r="H13" s="46" t="str">
        <f t="shared" si="2"/>
        <v>n.a</v>
      </c>
      <c r="I13" s="46" t="str">
        <f t="shared" si="3"/>
        <v>n.a.</v>
      </c>
      <c r="J13" s="40"/>
    </row>
    <row r="14" spans="1:10" s="33" customFormat="1" ht="12.75">
      <c r="A14" s="43"/>
      <c r="B14" s="56" t="s">
        <v>439</v>
      </c>
      <c r="C14" s="44">
        <v>37583192</v>
      </c>
      <c r="D14" s="44">
        <v>37583192</v>
      </c>
      <c r="E14" s="44">
        <v>37583192</v>
      </c>
      <c r="F14" s="44">
        <v>37435052.880000003</v>
      </c>
      <c r="G14" s="45"/>
      <c r="H14" s="46">
        <f t="shared" si="2"/>
        <v>99.605836779377341</v>
      </c>
      <c r="I14" s="46">
        <f t="shared" si="3"/>
        <v>99.605836779377341</v>
      </c>
      <c r="J14" s="40"/>
    </row>
    <row r="15" spans="1:10" s="33" customFormat="1" ht="25.5">
      <c r="A15" s="43"/>
      <c r="B15" s="56" t="s">
        <v>317</v>
      </c>
      <c r="C15" s="44">
        <v>6685046</v>
      </c>
      <c r="D15" s="44">
        <v>6685046</v>
      </c>
      <c r="E15" s="44">
        <v>607731.54</v>
      </c>
      <c r="F15" s="44">
        <v>607731.54</v>
      </c>
      <c r="G15" s="45"/>
      <c r="H15" s="46">
        <f t="shared" si="2"/>
        <v>9.0909103692031454</v>
      </c>
      <c r="I15" s="46">
        <f t="shared" si="3"/>
        <v>100</v>
      </c>
      <c r="J15" s="40"/>
    </row>
    <row r="16" spans="1:10" s="33" customFormat="1" ht="25.5">
      <c r="A16" s="43"/>
      <c r="B16" s="56" t="s">
        <v>438</v>
      </c>
      <c r="C16" s="44">
        <v>52428788</v>
      </c>
      <c r="D16" s="44">
        <v>35124758.419999979</v>
      </c>
      <c r="E16" s="44">
        <v>35124758.419999979</v>
      </c>
      <c r="F16" s="44">
        <v>33765798.699999951</v>
      </c>
      <c r="G16" s="45"/>
      <c r="H16" s="46">
        <f t="shared" si="2"/>
        <v>96.131048920677443</v>
      </c>
      <c r="I16" s="46">
        <f t="shared" si="3"/>
        <v>96.131048920677443</v>
      </c>
      <c r="J16" s="40"/>
    </row>
    <row r="17" spans="1:10" s="33" customFormat="1" ht="12.75">
      <c r="A17" s="36" t="s">
        <v>316</v>
      </c>
      <c r="B17" s="119"/>
      <c r="C17" s="47">
        <f>SUM(C18)</f>
        <v>3000000</v>
      </c>
      <c r="D17" s="47">
        <f>SUM(D18)</f>
        <v>3008580.28</v>
      </c>
      <c r="E17" s="47">
        <f>SUM(E18)</f>
        <v>3008580.28</v>
      </c>
      <c r="F17" s="47">
        <f>SUM(F18)</f>
        <v>2850212.58</v>
      </c>
      <c r="G17" s="47">
        <f>SUM(G18)</f>
        <v>0</v>
      </c>
      <c r="H17" s="39">
        <f t="shared" si="2"/>
        <v>94.736131820953119</v>
      </c>
      <c r="I17" s="39">
        <f t="shared" si="3"/>
        <v>94.736131820953119</v>
      </c>
      <c r="J17" s="40"/>
    </row>
    <row r="18" spans="1:10" s="33" customFormat="1" ht="12.75">
      <c r="A18" s="43"/>
      <c r="B18" s="56" t="s">
        <v>437</v>
      </c>
      <c r="C18" s="44">
        <v>3000000</v>
      </c>
      <c r="D18" s="44">
        <v>3008580.28</v>
      </c>
      <c r="E18" s="44">
        <v>3008580.28</v>
      </c>
      <c r="F18" s="44">
        <v>2850212.58</v>
      </c>
      <c r="G18" s="45"/>
      <c r="H18" s="46">
        <f t="shared" si="2"/>
        <v>94.736131820953119</v>
      </c>
      <c r="I18" s="46">
        <f t="shared" si="3"/>
        <v>94.736131820953119</v>
      </c>
      <c r="J18" s="40"/>
    </row>
    <row r="19" spans="1:10" s="33" customFormat="1" ht="12.75">
      <c r="A19" s="36" t="s">
        <v>21</v>
      </c>
      <c r="B19" s="119"/>
      <c r="C19" s="47">
        <f>SUM(C20)</f>
        <v>796431145</v>
      </c>
      <c r="D19" s="47">
        <f>SUM(D20)</f>
        <v>800130559.18000007</v>
      </c>
      <c r="E19" s="47">
        <f>SUM(E20)</f>
        <v>800130559.18000007</v>
      </c>
      <c r="F19" s="47">
        <f>SUM(F20)</f>
        <v>744072476.23000002</v>
      </c>
      <c r="G19" s="47">
        <f>SUM(G20)</f>
        <v>0</v>
      </c>
      <c r="H19" s="39">
        <f t="shared" si="2"/>
        <v>92.993883022359483</v>
      </c>
      <c r="I19" s="39">
        <f t="shared" si="3"/>
        <v>92.993883022359483</v>
      </c>
      <c r="J19" s="40"/>
    </row>
    <row r="20" spans="1:10" s="33" customFormat="1" ht="25.5">
      <c r="A20" s="43"/>
      <c r="B20" s="56" t="s">
        <v>436</v>
      </c>
      <c r="C20" s="44">
        <v>796431145</v>
      </c>
      <c r="D20" s="44">
        <v>800130559.18000007</v>
      </c>
      <c r="E20" s="44">
        <v>800130559.18000007</v>
      </c>
      <c r="F20" s="44">
        <v>744072476.23000002</v>
      </c>
      <c r="G20" s="45"/>
      <c r="H20" s="46">
        <f t="shared" si="2"/>
        <v>92.993883022359483</v>
      </c>
      <c r="I20" s="46">
        <f t="shared" si="3"/>
        <v>92.993883022359483</v>
      </c>
      <c r="J20" s="40"/>
    </row>
    <row r="21" spans="1:10" s="33" customFormat="1" ht="12.75">
      <c r="A21" s="36" t="s">
        <v>31</v>
      </c>
      <c r="B21" s="119"/>
      <c r="C21" s="47">
        <f>SUM(C22:C48)</f>
        <v>153817288766.19321</v>
      </c>
      <c r="D21" s="47">
        <f>SUM(D22:D48)</f>
        <v>144939751029.24557</v>
      </c>
      <c r="E21" s="47">
        <f>SUM(E22:E48)</f>
        <v>144939751029.24557</v>
      </c>
      <c r="F21" s="47">
        <f>SUM(F22:F48)</f>
        <v>143876351170.87692</v>
      </c>
      <c r="G21" s="48"/>
      <c r="H21" s="39">
        <f t="shared" si="2"/>
        <v>99.266315934160758</v>
      </c>
      <c r="I21" s="39">
        <f t="shared" si="3"/>
        <v>99.266315934160758</v>
      </c>
      <c r="J21" s="40"/>
    </row>
    <row r="22" spans="1:10" s="33" customFormat="1" ht="12.75">
      <c r="A22" s="43"/>
      <c r="B22" s="56" t="s">
        <v>435</v>
      </c>
      <c r="C22" s="44">
        <v>2054948750.0000002</v>
      </c>
      <c r="D22" s="44">
        <v>3433641076.7300029</v>
      </c>
      <c r="E22" s="44">
        <v>3433641076.7300029</v>
      </c>
      <c r="F22" s="44">
        <v>3368737031.1400013</v>
      </c>
      <c r="G22" s="45"/>
      <c r="H22" s="46">
        <f t="shared" si="2"/>
        <v>98.109760334885891</v>
      </c>
      <c r="I22" s="46">
        <f t="shared" si="3"/>
        <v>98.109760334885891</v>
      </c>
      <c r="J22" s="40"/>
    </row>
    <row r="23" spans="1:10" s="33" customFormat="1" ht="12.75">
      <c r="A23" s="43"/>
      <c r="B23" s="56" t="s">
        <v>434</v>
      </c>
      <c r="C23" s="44">
        <v>168948874</v>
      </c>
      <c r="D23" s="44">
        <v>140564920.44999999</v>
      </c>
      <c r="E23" s="44">
        <v>140564920.44999999</v>
      </c>
      <c r="F23" s="44">
        <v>137411312.28999999</v>
      </c>
      <c r="G23" s="45"/>
      <c r="H23" s="46">
        <f t="shared" si="2"/>
        <v>97.756475691158116</v>
      </c>
      <c r="I23" s="46">
        <f t="shared" si="3"/>
        <v>97.756475691158116</v>
      </c>
      <c r="J23" s="40"/>
    </row>
    <row r="24" spans="1:10" s="33" customFormat="1" ht="12.75">
      <c r="A24" s="43"/>
      <c r="B24" s="56" t="s">
        <v>433</v>
      </c>
      <c r="C24" s="44">
        <v>1729687230.5</v>
      </c>
      <c r="D24" s="44">
        <v>1401891137.2799995</v>
      </c>
      <c r="E24" s="44">
        <v>1401891137.2799995</v>
      </c>
      <c r="F24" s="44">
        <v>1392811370.885</v>
      </c>
      <c r="G24" s="45"/>
      <c r="H24" s="46">
        <f t="shared" si="2"/>
        <v>99.352320151433688</v>
      </c>
      <c r="I24" s="46">
        <f t="shared" si="3"/>
        <v>99.352320151433688</v>
      </c>
      <c r="J24" s="40"/>
    </row>
    <row r="25" spans="1:10" s="33" customFormat="1" ht="12.75">
      <c r="A25" s="43"/>
      <c r="B25" s="56" t="s">
        <v>432</v>
      </c>
      <c r="C25" s="44">
        <v>41097483127</v>
      </c>
      <c r="D25" s="44">
        <v>39908191079.240005</v>
      </c>
      <c r="E25" s="44">
        <v>39908191079.240005</v>
      </c>
      <c r="F25" s="44">
        <v>39770307590.890015</v>
      </c>
      <c r="G25" s="45"/>
      <c r="H25" s="46">
        <f t="shared" si="2"/>
        <v>99.654498275614117</v>
      </c>
      <c r="I25" s="46">
        <f t="shared" si="3"/>
        <v>99.654498275614117</v>
      </c>
      <c r="J25" s="40"/>
    </row>
    <row r="26" spans="1:10" s="33" customFormat="1" ht="12.75">
      <c r="A26" s="43"/>
      <c r="B26" s="56" t="s">
        <v>431</v>
      </c>
      <c r="C26" s="44">
        <v>172497049</v>
      </c>
      <c r="D26" s="44">
        <v>207556921.69</v>
      </c>
      <c r="E26" s="44">
        <v>207556921.69</v>
      </c>
      <c r="F26" s="44">
        <v>205368425.74000001</v>
      </c>
      <c r="G26" s="45"/>
      <c r="H26" s="46">
        <f t="shared" si="2"/>
        <v>98.945592403192094</v>
      </c>
      <c r="I26" s="46">
        <f t="shared" si="3"/>
        <v>98.945592403192094</v>
      </c>
      <c r="J26" s="40"/>
    </row>
    <row r="27" spans="1:10" s="33" customFormat="1" ht="12.75">
      <c r="A27" s="43"/>
      <c r="B27" s="56" t="s">
        <v>303</v>
      </c>
      <c r="C27" s="44">
        <v>5493621</v>
      </c>
      <c r="D27" s="44">
        <v>7050465.5</v>
      </c>
      <c r="E27" s="44">
        <v>7050465.5</v>
      </c>
      <c r="F27" s="44">
        <v>5334817.4500000011</v>
      </c>
      <c r="G27" s="45"/>
      <c r="H27" s="46">
        <f t="shared" si="2"/>
        <v>75.666173389544298</v>
      </c>
      <c r="I27" s="46">
        <f t="shared" si="3"/>
        <v>75.666173389544298</v>
      </c>
      <c r="J27" s="40"/>
    </row>
    <row r="28" spans="1:10" s="33" customFormat="1" ht="12.75">
      <c r="A28" s="43"/>
      <c r="B28" s="56" t="s">
        <v>302</v>
      </c>
      <c r="C28" s="44">
        <v>2134111.797213376</v>
      </c>
      <c r="D28" s="44">
        <v>501972.05769941001</v>
      </c>
      <c r="E28" s="44">
        <v>501972.05769941001</v>
      </c>
      <c r="F28" s="44">
        <v>98421.843743970909</v>
      </c>
      <c r="G28" s="45"/>
      <c r="H28" s="46">
        <f t="shared" si="2"/>
        <v>19.607036334860634</v>
      </c>
      <c r="I28" s="46">
        <f t="shared" si="3"/>
        <v>19.607036334860634</v>
      </c>
      <c r="J28" s="40"/>
    </row>
    <row r="29" spans="1:10" s="33" customFormat="1" ht="12.75">
      <c r="A29" s="43"/>
      <c r="B29" s="56" t="s">
        <v>430</v>
      </c>
      <c r="C29" s="44">
        <v>32307655</v>
      </c>
      <c r="D29" s="44">
        <v>144605055.38</v>
      </c>
      <c r="E29" s="44">
        <v>144605055.38</v>
      </c>
      <c r="F29" s="44">
        <v>104209778.19999999</v>
      </c>
      <c r="G29" s="45"/>
      <c r="H29" s="46">
        <f t="shared" si="2"/>
        <v>72.065100301059744</v>
      </c>
      <c r="I29" s="46">
        <f t="shared" si="3"/>
        <v>72.065100301059744</v>
      </c>
      <c r="J29" s="40"/>
    </row>
    <row r="30" spans="1:10" s="33" customFormat="1" ht="12.75">
      <c r="A30" s="43"/>
      <c r="B30" s="56" t="s">
        <v>32</v>
      </c>
      <c r="C30" s="44">
        <v>472988954.26781988</v>
      </c>
      <c r="D30" s="44">
        <v>524871773.48738325</v>
      </c>
      <c r="E30" s="44">
        <v>524871773.48738325</v>
      </c>
      <c r="F30" s="44">
        <v>515093143.28566611</v>
      </c>
      <c r="G30" s="45"/>
      <c r="H30" s="46">
        <f t="shared" si="2"/>
        <v>98.136948737642072</v>
      </c>
      <c r="I30" s="46">
        <f t="shared" si="3"/>
        <v>98.136948737642072</v>
      </c>
      <c r="J30" s="40"/>
    </row>
    <row r="31" spans="1:10" s="33" customFormat="1" ht="12.75">
      <c r="A31" s="43"/>
      <c r="B31" s="56" t="s">
        <v>33</v>
      </c>
      <c r="C31" s="44">
        <v>4553820060.000001</v>
      </c>
      <c r="D31" s="44">
        <v>3972643869.4500017</v>
      </c>
      <c r="E31" s="44">
        <v>3972643869.4500017</v>
      </c>
      <c r="F31" s="44">
        <v>3972643869.4500017</v>
      </c>
      <c r="G31" s="45"/>
      <c r="H31" s="46">
        <f t="shared" si="2"/>
        <v>100</v>
      </c>
      <c r="I31" s="46">
        <f t="shared" si="3"/>
        <v>100</v>
      </c>
      <c r="J31" s="40"/>
    </row>
    <row r="32" spans="1:10" s="33" customFormat="1" ht="12.75">
      <c r="A32" s="43"/>
      <c r="B32" s="56" t="s">
        <v>34</v>
      </c>
      <c r="C32" s="44">
        <v>18038038</v>
      </c>
      <c r="D32" s="44">
        <v>23636958.07</v>
      </c>
      <c r="E32" s="44">
        <v>23636958.07</v>
      </c>
      <c r="F32" s="44">
        <v>19774243.879999999</v>
      </c>
      <c r="G32" s="45"/>
      <c r="H32" s="46">
        <f t="shared" si="2"/>
        <v>83.658158640546247</v>
      </c>
      <c r="I32" s="46">
        <f t="shared" si="3"/>
        <v>83.658158640546247</v>
      </c>
      <c r="J32" s="40"/>
    </row>
    <row r="33" spans="1:10" s="33" customFormat="1" ht="12.75">
      <c r="A33" s="43"/>
      <c r="B33" s="56" t="s">
        <v>429</v>
      </c>
      <c r="C33" s="44">
        <v>242317117</v>
      </c>
      <c r="D33" s="44">
        <v>449667294.6500001</v>
      </c>
      <c r="E33" s="44">
        <v>449667294.6500001</v>
      </c>
      <c r="F33" s="44">
        <v>438865325.06</v>
      </c>
      <c r="G33" s="45"/>
      <c r="H33" s="46">
        <f t="shared" si="2"/>
        <v>97.597786248073078</v>
      </c>
      <c r="I33" s="46">
        <f t="shared" si="3"/>
        <v>97.597786248073078</v>
      </c>
      <c r="J33" s="40"/>
    </row>
    <row r="34" spans="1:10" s="33" customFormat="1" ht="12.75">
      <c r="A34" s="43"/>
      <c r="B34" s="56" t="s">
        <v>35</v>
      </c>
      <c r="C34" s="44">
        <v>41652881114</v>
      </c>
      <c r="D34" s="44">
        <v>24235342518.850006</v>
      </c>
      <c r="E34" s="44">
        <v>24235342518.850006</v>
      </c>
      <c r="F34" s="44">
        <v>24235342518.850006</v>
      </c>
      <c r="G34" s="45"/>
      <c r="H34" s="46">
        <f t="shared" si="2"/>
        <v>100</v>
      </c>
      <c r="I34" s="46">
        <f t="shared" si="3"/>
        <v>100</v>
      </c>
      <c r="J34" s="40"/>
    </row>
    <row r="35" spans="1:10" s="33" customFormat="1" ht="12.75">
      <c r="A35" s="43"/>
      <c r="B35" s="56" t="s">
        <v>414</v>
      </c>
      <c r="C35" s="44">
        <v>10189991444</v>
      </c>
      <c r="D35" s="44">
        <v>9823693417.6000023</v>
      </c>
      <c r="E35" s="44">
        <v>9823693417.6000023</v>
      </c>
      <c r="F35" s="44">
        <v>9777374738.6300011</v>
      </c>
      <c r="G35" s="45"/>
      <c r="H35" s="46">
        <f t="shared" si="2"/>
        <v>99.528500361309952</v>
      </c>
      <c r="I35" s="46">
        <f t="shared" si="3"/>
        <v>99.528500361309952</v>
      </c>
      <c r="J35" s="40"/>
    </row>
    <row r="36" spans="1:10" s="33" customFormat="1" ht="12.75">
      <c r="A36" s="43"/>
      <c r="B36" s="56" t="s">
        <v>36</v>
      </c>
      <c r="C36" s="44">
        <v>2203870618</v>
      </c>
      <c r="D36" s="44">
        <v>235244188.89000002</v>
      </c>
      <c r="E36" s="44">
        <v>235244188.89000002</v>
      </c>
      <c r="F36" s="44">
        <v>218407659.01999998</v>
      </c>
      <c r="G36" s="45"/>
      <c r="H36" s="46">
        <f t="shared" si="2"/>
        <v>92.842956100448987</v>
      </c>
      <c r="I36" s="46">
        <f t="shared" si="3"/>
        <v>92.842956100448987</v>
      </c>
      <c r="J36" s="40"/>
    </row>
    <row r="37" spans="1:10" s="33" customFormat="1" ht="12.75">
      <c r="A37" s="43"/>
      <c r="B37" s="56" t="s">
        <v>37</v>
      </c>
      <c r="C37" s="44">
        <v>251500205</v>
      </c>
      <c r="D37" s="44">
        <v>244002947.26999998</v>
      </c>
      <c r="E37" s="44">
        <v>244002947.26999998</v>
      </c>
      <c r="F37" s="44">
        <v>229832589.95000002</v>
      </c>
      <c r="G37" s="45"/>
      <c r="H37" s="46">
        <f t="shared" si="2"/>
        <v>94.192546656282872</v>
      </c>
      <c r="I37" s="46">
        <f t="shared" si="3"/>
        <v>94.192546656282872</v>
      </c>
      <c r="J37" s="40"/>
    </row>
    <row r="38" spans="1:10" s="33" customFormat="1" ht="12.75">
      <c r="A38" s="43"/>
      <c r="B38" s="56" t="s">
        <v>301</v>
      </c>
      <c r="C38" s="44">
        <v>409434248</v>
      </c>
      <c r="D38" s="44">
        <v>166736428.28999999</v>
      </c>
      <c r="E38" s="44">
        <v>166736428.28999999</v>
      </c>
      <c r="F38" s="44">
        <v>166363058.55999997</v>
      </c>
      <c r="G38" s="45"/>
      <c r="H38" s="46">
        <f t="shared" si="2"/>
        <v>99.776071891530123</v>
      </c>
      <c r="I38" s="46">
        <f t="shared" si="3"/>
        <v>99.776071891530123</v>
      </c>
      <c r="J38" s="40"/>
    </row>
    <row r="39" spans="1:10" s="33" customFormat="1" ht="12.75">
      <c r="A39" s="43"/>
      <c r="B39" s="56" t="s">
        <v>38</v>
      </c>
      <c r="C39" s="44">
        <v>1281868508</v>
      </c>
      <c r="D39" s="44">
        <v>1260884814.28</v>
      </c>
      <c r="E39" s="44">
        <v>1260884814.28</v>
      </c>
      <c r="F39" s="44">
        <v>1229289071.7499998</v>
      </c>
      <c r="G39" s="45"/>
      <c r="H39" s="46">
        <f t="shared" si="2"/>
        <v>97.494161070688904</v>
      </c>
      <c r="I39" s="46">
        <f t="shared" si="3"/>
        <v>97.494161070688904</v>
      </c>
      <c r="J39" s="40"/>
    </row>
    <row r="40" spans="1:10" s="33" customFormat="1" ht="12.75">
      <c r="A40" s="43"/>
      <c r="B40" s="56" t="s">
        <v>428</v>
      </c>
      <c r="C40" s="44">
        <v>712476627.00262761</v>
      </c>
      <c r="D40" s="44">
        <v>969085198.71672726</v>
      </c>
      <c r="E40" s="44">
        <v>969085198.71672726</v>
      </c>
      <c r="F40" s="44">
        <v>906248168.86911762</v>
      </c>
      <c r="G40" s="45"/>
      <c r="H40" s="46">
        <f t="shared" si="2"/>
        <v>93.515840513216062</v>
      </c>
      <c r="I40" s="46">
        <f t="shared" si="3"/>
        <v>93.515840513216062</v>
      </c>
      <c r="J40" s="40"/>
    </row>
    <row r="41" spans="1:10" s="33" customFormat="1" ht="12.75">
      <c r="A41" s="43"/>
      <c r="B41" s="56" t="s">
        <v>300</v>
      </c>
      <c r="C41" s="44">
        <v>800000000</v>
      </c>
      <c r="D41" s="44">
        <v>701296383.03999996</v>
      </c>
      <c r="E41" s="44">
        <v>701296383.03999996</v>
      </c>
      <c r="F41" s="44">
        <v>696943362.03999996</v>
      </c>
      <c r="G41" s="45"/>
      <c r="H41" s="46">
        <f t="shared" si="2"/>
        <v>99.379289398138567</v>
      </c>
      <c r="I41" s="46">
        <f t="shared" si="3"/>
        <v>99.379289398138567</v>
      </c>
      <c r="J41" s="40"/>
    </row>
    <row r="42" spans="1:10" s="33" customFormat="1" ht="12.75">
      <c r="A42" s="43"/>
      <c r="B42" s="56" t="s">
        <v>299</v>
      </c>
      <c r="C42" s="44">
        <v>231309473</v>
      </c>
      <c r="D42" s="44">
        <v>219827179.30999994</v>
      </c>
      <c r="E42" s="44">
        <v>219827179.30999994</v>
      </c>
      <c r="F42" s="44">
        <v>160854848.40000001</v>
      </c>
      <c r="G42" s="45"/>
      <c r="H42" s="46">
        <f t="shared" si="2"/>
        <v>73.173321381321443</v>
      </c>
      <c r="I42" s="46">
        <f t="shared" si="3"/>
        <v>73.173321381321443</v>
      </c>
      <c r="J42" s="40"/>
    </row>
    <row r="43" spans="1:10" s="33" customFormat="1" ht="12.75">
      <c r="A43" s="43"/>
      <c r="B43" s="56" t="s">
        <v>353</v>
      </c>
      <c r="C43" s="44">
        <v>26652571942.389954</v>
      </c>
      <c r="D43" s="44">
        <v>29635388533.109943</v>
      </c>
      <c r="E43" s="44">
        <v>29635388533.109943</v>
      </c>
      <c r="F43" s="44">
        <v>29635038043.289951</v>
      </c>
      <c r="G43" s="45"/>
      <c r="H43" s="46">
        <f t="shared" si="2"/>
        <v>99.998817326725444</v>
      </c>
      <c r="I43" s="46">
        <f t="shared" si="3"/>
        <v>99.998817326725444</v>
      </c>
      <c r="J43" s="40"/>
    </row>
    <row r="44" spans="1:10" s="33" customFormat="1" ht="12.75">
      <c r="A44" s="43"/>
      <c r="B44" s="56" t="s">
        <v>427</v>
      </c>
      <c r="C44" s="44">
        <v>274400000</v>
      </c>
      <c r="D44" s="44">
        <v>54135977.770000003</v>
      </c>
      <c r="E44" s="44">
        <v>54135977.770000003</v>
      </c>
      <c r="F44" s="44">
        <v>54135977.770000003</v>
      </c>
      <c r="G44" s="45"/>
      <c r="H44" s="46">
        <f t="shared" si="2"/>
        <v>100</v>
      </c>
      <c r="I44" s="46">
        <f t="shared" si="3"/>
        <v>100</v>
      </c>
      <c r="J44" s="40"/>
    </row>
    <row r="45" spans="1:10" s="33" customFormat="1" ht="12.75">
      <c r="A45" s="43"/>
      <c r="B45" s="56" t="s">
        <v>387</v>
      </c>
      <c r="C45" s="44">
        <v>0</v>
      </c>
      <c r="D45" s="44">
        <v>1211167268.9400001</v>
      </c>
      <c r="E45" s="44">
        <v>1211167268.9400001</v>
      </c>
      <c r="F45" s="44">
        <v>1091167268.9400001</v>
      </c>
      <c r="G45" s="45"/>
      <c r="H45" s="46">
        <f t="shared" si="2"/>
        <v>90.092202532436119</v>
      </c>
      <c r="I45" s="46">
        <f t="shared" si="3"/>
        <v>90.092202532436119</v>
      </c>
      <c r="J45" s="40"/>
    </row>
    <row r="46" spans="1:10" s="33" customFormat="1" ht="12.75">
      <c r="A46" s="43"/>
      <c r="B46" s="56" t="s">
        <v>426</v>
      </c>
      <c r="C46" s="44">
        <v>764399999.23559999</v>
      </c>
      <c r="D46" s="44">
        <v>0</v>
      </c>
      <c r="E46" s="44">
        <v>0</v>
      </c>
      <c r="F46" s="44">
        <v>0</v>
      </c>
      <c r="G46" s="45"/>
      <c r="H46" s="46" t="str">
        <f t="shared" si="2"/>
        <v>n.a</v>
      </c>
      <c r="I46" s="46" t="str">
        <f t="shared" si="3"/>
        <v>n.a.</v>
      </c>
      <c r="J46" s="40"/>
    </row>
    <row r="47" spans="1:10" s="33" customFormat="1" ht="25.5">
      <c r="A47" s="43"/>
      <c r="B47" s="56" t="s">
        <v>298</v>
      </c>
      <c r="C47" s="44">
        <v>17280000000</v>
      </c>
      <c r="D47" s="44">
        <v>25089359200.400002</v>
      </c>
      <c r="E47" s="44">
        <v>25089359200.400002</v>
      </c>
      <c r="F47" s="44">
        <v>25089359200.400002</v>
      </c>
      <c r="G47" s="45"/>
      <c r="H47" s="46">
        <f t="shared" si="2"/>
        <v>100</v>
      </c>
      <c r="I47" s="46">
        <f t="shared" si="3"/>
        <v>100</v>
      </c>
      <c r="J47" s="40"/>
    </row>
    <row r="48" spans="1:10" s="33" customFormat="1" ht="12.75">
      <c r="A48" s="43"/>
      <c r="B48" s="56" t="s">
        <v>39</v>
      </c>
      <c r="C48" s="44">
        <v>561920000</v>
      </c>
      <c r="D48" s="44">
        <v>878764448.7938242</v>
      </c>
      <c r="E48" s="44">
        <v>878764448.7938242</v>
      </c>
      <c r="F48" s="44">
        <v>455339334.29345608</v>
      </c>
      <c r="G48" s="45"/>
      <c r="H48" s="46">
        <f t="shared" si="2"/>
        <v>51.815857471071617</v>
      </c>
      <c r="I48" s="46">
        <f t="shared" si="3"/>
        <v>51.815857471071617</v>
      </c>
      <c r="J48" s="40"/>
    </row>
    <row r="49" spans="1:10" s="33" customFormat="1" ht="12.75">
      <c r="A49" s="36" t="s">
        <v>40</v>
      </c>
      <c r="B49" s="119"/>
      <c r="C49" s="47">
        <f>SUM(C50:C64)</f>
        <v>48450046749.966751</v>
      </c>
      <c r="D49" s="47">
        <f>SUM(D50:D64)</f>
        <v>51752775255.523628</v>
      </c>
      <c r="E49" s="47">
        <f>SUM(E50:E64)</f>
        <v>51752775255.523628</v>
      </c>
      <c r="F49" s="47">
        <f>SUM(F50:F64)</f>
        <v>47086895804.434769</v>
      </c>
      <c r="G49" s="48"/>
      <c r="H49" s="39">
        <f t="shared" si="2"/>
        <v>90.984291319544525</v>
      </c>
      <c r="I49" s="39">
        <f t="shared" si="3"/>
        <v>90.984291319544525</v>
      </c>
      <c r="J49" s="40"/>
    </row>
    <row r="50" spans="1:10" s="33" customFormat="1" ht="12.75">
      <c r="A50" s="43"/>
      <c r="B50" s="56" t="s">
        <v>296</v>
      </c>
      <c r="C50" s="44">
        <v>89274469.999999911</v>
      </c>
      <c r="D50" s="44">
        <v>141251118.32999995</v>
      </c>
      <c r="E50" s="44">
        <v>141251118.32999995</v>
      </c>
      <c r="F50" s="44">
        <v>141251118.32999995</v>
      </c>
      <c r="G50" s="45"/>
      <c r="H50" s="46">
        <f t="shared" si="2"/>
        <v>100</v>
      </c>
      <c r="I50" s="46">
        <f t="shared" si="3"/>
        <v>100</v>
      </c>
      <c r="J50" s="40"/>
    </row>
    <row r="51" spans="1:10" s="33" customFormat="1" ht="12.75">
      <c r="A51" s="43"/>
      <c r="B51" s="56" t="s">
        <v>295</v>
      </c>
      <c r="C51" s="44">
        <v>86616301.000000015</v>
      </c>
      <c r="D51" s="44">
        <v>87037052.959999993</v>
      </c>
      <c r="E51" s="44">
        <v>87037052.959999993</v>
      </c>
      <c r="F51" s="44">
        <v>87037052.959999993</v>
      </c>
      <c r="G51" s="45"/>
      <c r="H51" s="46">
        <f t="shared" si="2"/>
        <v>100</v>
      </c>
      <c r="I51" s="46">
        <f t="shared" si="3"/>
        <v>100</v>
      </c>
      <c r="J51" s="40"/>
    </row>
    <row r="52" spans="1:10" s="33" customFormat="1" ht="12.75">
      <c r="A52" s="43"/>
      <c r="B52" s="56" t="s">
        <v>246</v>
      </c>
      <c r="C52" s="44">
        <v>2803606217.2390008</v>
      </c>
      <c r="D52" s="44">
        <v>3176981288.0557508</v>
      </c>
      <c r="E52" s="44">
        <v>3176981288.0557508</v>
      </c>
      <c r="F52" s="44">
        <v>3059449607.2904596</v>
      </c>
      <c r="G52" s="45"/>
      <c r="H52" s="46">
        <f t="shared" si="2"/>
        <v>96.30052335507402</v>
      </c>
      <c r="I52" s="46">
        <f t="shared" si="3"/>
        <v>96.30052335507402</v>
      </c>
      <c r="J52" s="40"/>
    </row>
    <row r="53" spans="1:10" s="33" customFormat="1" ht="12.75">
      <c r="A53" s="43"/>
      <c r="B53" s="56" t="s">
        <v>294</v>
      </c>
      <c r="C53" s="44">
        <v>199393255.50000012</v>
      </c>
      <c r="D53" s="44">
        <v>186188124.98800001</v>
      </c>
      <c r="E53" s="44">
        <v>186188124.98800001</v>
      </c>
      <c r="F53" s="44">
        <v>179761518.18610001</v>
      </c>
      <c r="G53" s="45"/>
      <c r="H53" s="46">
        <f t="shared" si="2"/>
        <v>96.548326160804194</v>
      </c>
      <c r="I53" s="46">
        <f t="shared" si="3"/>
        <v>96.548326160804194</v>
      </c>
      <c r="J53" s="40"/>
    </row>
    <row r="54" spans="1:10" s="33" customFormat="1" ht="12.75">
      <c r="A54" s="43"/>
      <c r="B54" s="56" t="s">
        <v>293</v>
      </c>
      <c r="C54" s="44">
        <v>1981444007</v>
      </c>
      <c r="D54" s="44">
        <v>2266692938.0799999</v>
      </c>
      <c r="E54" s="44">
        <v>2266692938.0799999</v>
      </c>
      <c r="F54" s="44">
        <v>2266692867.27</v>
      </c>
      <c r="G54" s="45"/>
      <c r="H54" s="46">
        <f t="shared" si="2"/>
        <v>99.999996876065623</v>
      </c>
      <c r="I54" s="46">
        <f t="shared" si="3"/>
        <v>99.999996876065623</v>
      </c>
      <c r="J54" s="40"/>
    </row>
    <row r="55" spans="1:10" s="33" customFormat="1" ht="12.75" customHeight="1">
      <c r="A55" s="43"/>
      <c r="B55" s="56" t="s">
        <v>380</v>
      </c>
      <c r="C55" s="44">
        <v>608244438.24000096</v>
      </c>
      <c r="D55" s="44">
        <v>724933778.64479995</v>
      </c>
      <c r="E55" s="44">
        <v>724933778.64479995</v>
      </c>
      <c r="F55" s="44">
        <v>701835811.14959979</v>
      </c>
      <c r="G55" s="45"/>
      <c r="H55" s="46">
        <f t="shared" si="2"/>
        <v>96.813782420460555</v>
      </c>
      <c r="I55" s="46">
        <f t="shared" si="3"/>
        <v>96.813782420460555</v>
      </c>
      <c r="J55" s="40"/>
    </row>
    <row r="56" spans="1:10" s="33" customFormat="1" ht="12.75" customHeight="1">
      <c r="A56" s="43"/>
      <c r="B56" s="56" t="s">
        <v>425</v>
      </c>
      <c r="C56" s="44">
        <v>67747618.079999968</v>
      </c>
      <c r="D56" s="44">
        <v>65947406.17680008</v>
      </c>
      <c r="E56" s="44">
        <v>65947406.17680008</v>
      </c>
      <c r="F56" s="44">
        <v>65689370.784000069</v>
      </c>
      <c r="G56" s="45"/>
      <c r="H56" s="46">
        <f t="shared" si="2"/>
        <v>99.608725486324303</v>
      </c>
      <c r="I56" s="46">
        <f t="shared" si="3"/>
        <v>99.608725486324303</v>
      </c>
      <c r="J56" s="40"/>
    </row>
    <row r="57" spans="1:10" s="33" customFormat="1" ht="12.75">
      <c r="A57" s="43"/>
      <c r="B57" s="56" t="s">
        <v>292</v>
      </c>
      <c r="C57" s="44">
        <v>1118605.9999999995</v>
      </c>
      <c r="D57" s="44">
        <v>2530275</v>
      </c>
      <c r="E57" s="44">
        <v>2530275</v>
      </c>
      <c r="F57" s="44">
        <v>2530275</v>
      </c>
      <c r="G57" s="45"/>
      <c r="H57" s="46">
        <f t="shared" si="2"/>
        <v>100</v>
      </c>
      <c r="I57" s="46">
        <f t="shared" si="3"/>
        <v>100</v>
      </c>
      <c r="J57" s="40"/>
    </row>
    <row r="58" spans="1:10" s="33" customFormat="1" ht="12.75">
      <c r="A58" s="43"/>
      <c r="B58" s="56" t="s">
        <v>43</v>
      </c>
      <c r="C58" s="44">
        <v>662697001.4247545</v>
      </c>
      <c r="D58" s="44">
        <v>463358057.73812008</v>
      </c>
      <c r="E58" s="44">
        <v>463358057.73812008</v>
      </c>
      <c r="F58" s="44">
        <v>445988404.05725157</v>
      </c>
      <c r="G58" s="45"/>
      <c r="H58" s="46">
        <f t="shared" si="2"/>
        <v>96.251353917171883</v>
      </c>
      <c r="I58" s="46">
        <f t="shared" si="3"/>
        <v>96.251353917171883</v>
      </c>
      <c r="J58" s="40"/>
    </row>
    <row r="59" spans="1:10" s="33" customFormat="1" ht="12.75">
      <c r="A59" s="43"/>
      <c r="B59" s="56" t="s">
        <v>384</v>
      </c>
      <c r="C59" s="44">
        <v>18000000</v>
      </c>
      <c r="D59" s="44">
        <v>17915027.803199999</v>
      </c>
      <c r="E59" s="44">
        <v>17915027.803199999</v>
      </c>
      <c r="F59" s="44">
        <v>17586641.253599998</v>
      </c>
      <c r="G59" s="45"/>
      <c r="H59" s="46">
        <f t="shared" si="2"/>
        <v>98.16697717018701</v>
      </c>
      <c r="I59" s="46">
        <f t="shared" si="3"/>
        <v>98.16697717018701</v>
      </c>
      <c r="J59" s="40"/>
    </row>
    <row r="60" spans="1:10" s="33" customFormat="1" ht="13.5">
      <c r="A60" s="43"/>
      <c r="B60" s="56" t="s">
        <v>424</v>
      </c>
      <c r="C60" s="44">
        <v>4425188460.7280006</v>
      </c>
      <c r="D60" s="44">
        <v>1051241</v>
      </c>
      <c r="E60" s="44">
        <v>1051241</v>
      </c>
      <c r="F60" s="44">
        <v>1051241</v>
      </c>
      <c r="G60" s="45"/>
      <c r="H60" s="46">
        <f t="shared" si="2"/>
        <v>100</v>
      </c>
      <c r="I60" s="46">
        <f t="shared" si="3"/>
        <v>100</v>
      </c>
      <c r="J60" s="40"/>
    </row>
    <row r="61" spans="1:10" s="33" customFormat="1" ht="12.75">
      <c r="A61" s="43"/>
      <c r="B61" s="56" t="s">
        <v>383</v>
      </c>
      <c r="C61" s="44">
        <v>223027039</v>
      </c>
      <c r="D61" s="44">
        <v>64678209.429999992</v>
      </c>
      <c r="E61" s="44">
        <v>64678209.429999992</v>
      </c>
      <c r="F61" s="44">
        <v>64376079.890000001</v>
      </c>
      <c r="G61" s="45"/>
      <c r="H61" s="46">
        <f t="shared" si="2"/>
        <v>99.53287275163828</v>
      </c>
      <c r="I61" s="46">
        <f t="shared" si="3"/>
        <v>99.53287275163828</v>
      </c>
      <c r="J61" s="40"/>
    </row>
    <row r="62" spans="1:10" s="33" customFormat="1" ht="12.75">
      <c r="A62" s="43"/>
      <c r="B62" s="56" t="s">
        <v>381</v>
      </c>
      <c r="C62" s="44">
        <v>2062600000</v>
      </c>
      <c r="D62" s="44">
        <v>1163488335.2</v>
      </c>
      <c r="E62" s="44">
        <v>1163488335.2</v>
      </c>
      <c r="F62" s="44">
        <v>1163488335.2</v>
      </c>
      <c r="G62" s="45"/>
      <c r="H62" s="46">
        <f t="shared" si="2"/>
        <v>100</v>
      </c>
      <c r="I62" s="46">
        <f t="shared" si="3"/>
        <v>100</v>
      </c>
      <c r="J62" s="40"/>
    </row>
    <row r="63" spans="1:10" s="33" customFormat="1" ht="12.75">
      <c r="A63" s="43"/>
      <c r="B63" s="56" t="s">
        <v>45</v>
      </c>
      <c r="C63" s="44">
        <v>35221089335.754997</v>
      </c>
      <c r="D63" s="44">
        <v>38966585182.396957</v>
      </c>
      <c r="E63" s="44">
        <v>38966585182.396957</v>
      </c>
      <c r="F63" s="44">
        <v>34466020262.343758</v>
      </c>
      <c r="G63" s="45"/>
      <c r="H63" s="46">
        <f t="shared" si="2"/>
        <v>88.450194188208414</v>
      </c>
      <c r="I63" s="46">
        <f t="shared" si="3"/>
        <v>88.450194188208414</v>
      </c>
      <c r="J63" s="40"/>
    </row>
    <row r="64" spans="1:10" s="33" customFormat="1" ht="25.5">
      <c r="A64" s="43"/>
      <c r="B64" s="56" t="s">
        <v>423</v>
      </c>
      <c r="C64" s="44">
        <v>0</v>
      </c>
      <c r="D64" s="44">
        <v>4424137219.7199993</v>
      </c>
      <c r="E64" s="44">
        <v>4424137219.7199993</v>
      </c>
      <c r="F64" s="44">
        <v>4424137219.7199993</v>
      </c>
      <c r="G64" s="45"/>
      <c r="H64" s="46">
        <f t="shared" si="2"/>
        <v>100</v>
      </c>
      <c r="I64" s="46">
        <f t="shared" si="3"/>
        <v>100</v>
      </c>
      <c r="J64" s="40"/>
    </row>
    <row r="65" spans="1:10" s="33" customFormat="1" ht="12.75">
      <c r="A65" s="36" t="s">
        <v>289</v>
      </c>
      <c r="B65" s="119"/>
      <c r="C65" s="47">
        <f>SUM(C66)</f>
        <v>6316944</v>
      </c>
      <c r="D65" s="47">
        <f>SUM(D66)</f>
        <v>15259295.02</v>
      </c>
      <c r="E65" s="47">
        <f>SUM(E66)</f>
        <v>15259295.02</v>
      </c>
      <c r="F65" s="47">
        <f>SUM(F66)</f>
        <v>13423257.059999999</v>
      </c>
      <c r="G65" s="47">
        <f>SUM(G66)</f>
        <v>0</v>
      </c>
      <c r="H65" s="39">
        <f t="shared" si="2"/>
        <v>87.967740596183845</v>
      </c>
      <c r="I65" s="39">
        <f t="shared" si="3"/>
        <v>87.967740596183845</v>
      </c>
      <c r="J65" s="120"/>
    </row>
    <row r="66" spans="1:10" s="33" customFormat="1" ht="12.75">
      <c r="A66" s="43"/>
      <c r="B66" s="56" t="s">
        <v>422</v>
      </c>
      <c r="C66" s="44">
        <v>6316944</v>
      </c>
      <c r="D66" s="44">
        <v>15259295.02</v>
      </c>
      <c r="E66" s="44">
        <v>15259295.02</v>
      </c>
      <c r="F66" s="44">
        <v>13423257.059999999</v>
      </c>
      <c r="G66" s="45"/>
      <c r="H66" s="46">
        <f t="shared" si="2"/>
        <v>87.967740596183845</v>
      </c>
      <c r="I66" s="46">
        <f t="shared" si="3"/>
        <v>87.967740596183845</v>
      </c>
      <c r="J66" s="40"/>
    </row>
    <row r="67" spans="1:10" s="33" customFormat="1" ht="12.75">
      <c r="A67" s="36" t="s">
        <v>285</v>
      </c>
      <c r="B67" s="119"/>
      <c r="C67" s="47">
        <f>SUM(C68:C71)</f>
        <v>58569778.999502927</v>
      </c>
      <c r="D67" s="47">
        <f>SUM(D68:D71)</f>
        <v>58820337.600094296</v>
      </c>
      <c r="E67" s="47">
        <f>SUM(E68:E71)</f>
        <v>58820337.600094296</v>
      </c>
      <c r="F67" s="47">
        <f>SUM(F68:F71)</f>
        <v>57424985.683154292</v>
      </c>
      <c r="G67" s="48"/>
      <c r="H67" s="39">
        <f t="shared" si="2"/>
        <v>97.627773022272208</v>
      </c>
      <c r="I67" s="39">
        <f t="shared" si="3"/>
        <v>97.627773022272208</v>
      </c>
      <c r="J67" s="40"/>
    </row>
    <row r="68" spans="1:10" s="33" customFormat="1" ht="12.75">
      <c r="A68" s="43"/>
      <c r="B68" s="56" t="s">
        <v>284</v>
      </c>
      <c r="C68" s="44">
        <v>53044754.999732785</v>
      </c>
      <c r="D68" s="44">
        <v>53610667.719999976</v>
      </c>
      <c r="E68" s="44">
        <v>53610667.719999976</v>
      </c>
      <c r="F68" s="44">
        <v>53246337.369999975</v>
      </c>
      <c r="G68" s="45"/>
      <c r="H68" s="46">
        <f t="shared" si="2"/>
        <v>99.320414452021296</v>
      </c>
      <c r="I68" s="46">
        <f t="shared" si="3"/>
        <v>99.320414452021296</v>
      </c>
      <c r="J68" s="40"/>
    </row>
    <row r="69" spans="1:10" s="33" customFormat="1" ht="25.5">
      <c r="A69" s="43"/>
      <c r="B69" s="56" t="s">
        <v>282</v>
      </c>
      <c r="C69" s="44">
        <v>2532597</v>
      </c>
      <c r="D69" s="44">
        <v>1669399.8599999999</v>
      </c>
      <c r="E69" s="44">
        <v>1669399.8599999999</v>
      </c>
      <c r="F69" s="44">
        <v>1113220.0200000003</v>
      </c>
      <c r="G69" s="45"/>
      <c r="H69" s="46">
        <f t="shared" si="2"/>
        <v>66.68384529515896</v>
      </c>
      <c r="I69" s="46">
        <f t="shared" si="3"/>
        <v>66.68384529515896</v>
      </c>
      <c r="J69" s="40"/>
    </row>
    <row r="70" spans="1:10" s="33" customFormat="1" ht="12.75">
      <c r="A70" s="43"/>
      <c r="B70" s="56" t="s">
        <v>281</v>
      </c>
      <c r="C70" s="44">
        <v>349573.99977014202</v>
      </c>
      <c r="D70" s="44">
        <v>261014.5000943144</v>
      </c>
      <c r="E70" s="44">
        <v>261014.5000943144</v>
      </c>
      <c r="F70" s="44">
        <v>19426.983154314399</v>
      </c>
      <c r="G70" s="45"/>
      <c r="H70" s="46">
        <f t="shared" si="2"/>
        <v>7.4428750691224801</v>
      </c>
      <c r="I70" s="46">
        <f t="shared" si="3"/>
        <v>7.4428750691224801</v>
      </c>
      <c r="J70" s="40"/>
    </row>
    <row r="71" spans="1:10" s="33" customFormat="1" ht="12.75">
      <c r="A71" s="43"/>
      <c r="B71" s="56" t="s">
        <v>243</v>
      </c>
      <c r="C71" s="44">
        <v>2642853</v>
      </c>
      <c r="D71" s="44">
        <v>3279255.52</v>
      </c>
      <c r="E71" s="44">
        <v>3279255.52</v>
      </c>
      <c r="F71" s="44">
        <v>3046001.31</v>
      </c>
      <c r="G71" s="45"/>
      <c r="H71" s="46">
        <f t="shared" si="2"/>
        <v>92.886976675730352</v>
      </c>
      <c r="I71" s="46">
        <f t="shared" si="3"/>
        <v>92.886976675730352</v>
      </c>
      <c r="J71" s="40"/>
    </row>
    <row r="72" spans="1:10" s="33" customFormat="1" ht="12.75">
      <c r="A72" s="36" t="s">
        <v>56</v>
      </c>
      <c r="B72" s="119"/>
      <c r="C72" s="47">
        <f>SUM(C73)</f>
        <v>5487673254.4463997</v>
      </c>
      <c r="D72" s="47">
        <f>SUM(D73)</f>
        <v>5487673254.4463997</v>
      </c>
      <c r="E72" s="47">
        <f>SUM(E73)</f>
        <v>5487673254.4463997</v>
      </c>
      <c r="F72" s="47">
        <f>SUM(F73)</f>
        <v>5487673254.4463997</v>
      </c>
      <c r="G72" s="48"/>
      <c r="H72" s="39">
        <f t="shared" si="2"/>
        <v>100</v>
      </c>
      <c r="I72" s="39">
        <f t="shared" si="3"/>
        <v>100</v>
      </c>
      <c r="J72" s="40"/>
    </row>
    <row r="73" spans="1:10" s="33" customFormat="1" ht="12.75">
      <c r="A73" s="43"/>
      <c r="B73" s="56" t="s">
        <v>57</v>
      </c>
      <c r="C73" s="44">
        <v>5487673254.4463997</v>
      </c>
      <c r="D73" s="44">
        <v>5487673254.4463997</v>
      </c>
      <c r="E73" s="44">
        <v>5487673254.4463997</v>
      </c>
      <c r="F73" s="44">
        <v>5487673254.4463997</v>
      </c>
      <c r="G73" s="45"/>
      <c r="H73" s="46">
        <f t="shared" si="2"/>
        <v>100</v>
      </c>
      <c r="I73" s="46">
        <f t="shared" si="3"/>
        <v>100</v>
      </c>
      <c r="J73" s="40"/>
    </row>
    <row r="74" spans="1:10" s="33" customFormat="1" ht="12.75">
      <c r="A74" s="36" t="s">
        <v>58</v>
      </c>
      <c r="B74" s="119"/>
      <c r="C74" s="47">
        <f>SUM(C75:C77)</f>
        <v>19648344053.950996</v>
      </c>
      <c r="D74" s="47">
        <f>SUM(D75:D77)</f>
        <v>2170493104.4384799</v>
      </c>
      <c r="E74" s="47">
        <f>SUM(E75:E77)</f>
        <v>2170493104.4384799</v>
      </c>
      <c r="F74" s="47">
        <f>SUM(F75:F77)</f>
        <v>2144641385.1366801</v>
      </c>
      <c r="G74" s="48"/>
      <c r="H74" s="39">
        <f t="shared" si="2"/>
        <v>98.808947181221853</v>
      </c>
      <c r="I74" s="39">
        <f t="shared" si="3"/>
        <v>98.808947181221853</v>
      </c>
      <c r="J74" s="40"/>
    </row>
    <row r="75" spans="1:10" s="33" customFormat="1" ht="25.5">
      <c r="A75" s="43"/>
      <c r="B75" s="56" t="s">
        <v>421</v>
      </c>
      <c r="C75" s="44">
        <v>176289</v>
      </c>
      <c r="D75" s="44">
        <v>0</v>
      </c>
      <c r="E75" s="44">
        <v>0</v>
      </c>
      <c r="F75" s="44">
        <v>0</v>
      </c>
      <c r="G75" s="45"/>
      <c r="H75" s="46" t="str">
        <f t="shared" si="2"/>
        <v>n.a</v>
      </c>
      <c r="I75" s="46" t="str">
        <f t="shared" si="3"/>
        <v>n.a.</v>
      </c>
      <c r="J75" s="40"/>
    </row>
    <row r="76" spans="1:10" s="33" customFormat="1" ht="12.75">
      <c r="A76" s="43"/>
      <c r="B76" s="56" t="s">
        <v>420</v>
      </c>
      <c r="C76" s="44">
        <v>17773681532.030998</v>
      </c>
      <c r="D76" s="44">
        <v>242052795.51047999</v>
      </c>
      <c r="E76" s="44">
        <v>242052795.51047999</v>
      </c>
      <c r="F76" s="44">
        <v>242052795.51047999</v>
      </c>
      <c r="G76" s="45"/>
      <c r="H76" s="46">
        <f t="shared" ref="H76:H121" si="4">IFERROR(+F76/D76*100,"n.a")</f>
        <v>100</v>
      </c>
      <c r="I76" s="46">
        <f t="shared" ref="I76:I121" si="5">IFERROR(+F76/E76*100,"n.a.")</f>
        <v>100</v>
      </c>
      <c r="J76" s="40"/>
    </row>
    <row r="77" spans="1:10" s="33" customFormat="1" ht="25.5">
      <c r="A77" s="43"/>
      <c r="B77" s="56" t="s">
        <v>85</v>
      </c>
      <c r="C77" s="44">
        <v>1874486232.9200001</v>
      </c>
      <c r="D77" s="44">
        <v>1928440308.928</v>
      </c>
      <c r="E77" s="44">
        <v>1928440308.928</v>
      </c>
      <c r="F77" s="44">
        <v>1902588589.6262002</v>
      </c>
      <c r="G77" s="45"/>
      <c r="H77" s="46">
        <f t="shared" si="4"/>
        <v>98.659449339338352</v>
      </c>
      <c r="I77" s="46">
        <f t="shared" si="5"/>
        <v>98.659449339338352</v>
      </c>
      <c r="J77" s="40"/>
    </row>
    <row r="78" spans="1:10" s="33" customFormat="1" ht="12.75">
      <c r="A78" s="36" t="s">
        <v>419</v>
      </c>
      <c r="B78" s="119"/>
      <c r="C78" s="47">
        <f>SUM(C79)</f>
        <v>6111435</v>
      </c>
      <c r="D78" s="47">
        <f>SUM(D79)</f>
        <v>6111435</v>
      </c>
      <c r="E78" s="47">
        <f>SUM(E79)</f>
        <v>6111435</v>
      </c>
      <c r="F78" s="47">
        <f>SUM(F79)</f>
        <v>5302306.59</v>
      </c>
      <c r="G78" s="48"/>
      <c r="H78" s="39">
        <f t="shared" si="4"/>
        <v>86.760418625085606</v>
      </c>
      <c r="I78" s="39">
        <f t="shared" si="5"/>
        <v>86.760418625085606</v>
      </c>
      <c r="J78" s="40"/>
    </row>
    <row r="79" spans="1:10" s="33" customFormat="1" ht="25.5">
      <c r="A79" s="43"/>
      <c r="B79" s="56" t="s">
        <v>268</v>
      </c>
      <c r="C79" s="44">
        <v>6111435</v>
      </c>
      <c r="D79" s="44">
        <v>6111435</v>
      </c>
      <c r="E79" s="44">
        <v>6111435</v>
      </c>
      <c r="F79" s="44">
        <v>5302306.59</v>
      </c>
      <c r="G79" s="45"/>
      <c r="H79" s="46">
        <f t="shared" si="4"/>
        <v>86.760418625085606</v>
      </c>
      <c r="I79" s="46">
        <f t="shared" si="5"/>
        <v>86.760418625085606</v>
      </c>
      <c r="J79" s="40"/>
    </row>
    <row r="80" spans="1:10" s="33" customFormat="1" ht="24" customHeight="1">
      <c r="A80" s="186" t="s">
        <v>418</v>
      </c>
      <c r="B80" s="186"/>
      <c r="C80" s="47">
        <f>SUM(C81:C90)</f>
        <v>38466322532.999939</v>
      </c>
      <c r="D80" s="47">
        <f>SUM(D81:D90)</f>
        <v>36882157856.339989</v>
      </c>
      <c r="E80" s="47">
        <f>SUM(E81:E90)</f>
        <v>36882157856.339989</v>
      </c>
      <c r="F80" s="47">
        <f>SUM(F81:F90)</f>
        <v>36765529028.449982</v>
      </c>
      <c r="G80" s="48"/>
      <c r="H80" s="39">
        <f t="shared" si="4"/>
        <v>99.683779814770361</v>
      </c>
      <c r="I80" s="39">
        <f t="shared" si="5"/>
        <v>99.683779814770361</v>
      </c>
      <c r="J80" s="40"/>
    </row>
    <row r="81" spans="1:10" s="33" customFormat="1" ht="12.75">
      <c r="A81" s="43"/>
      <c r="B81" s="56" t="s">
        <v>417</v>
      </c>
      <c r="C81" s="44">
        <v>37247147100.999939</v>
      </c>
      <c r="D81" s="44">
        <v>35117270799.429993</v>
      </c>
      <c r="E81" s="44">
        <v>35117270799.429993</v>
      </c>
      <c r="F81" s="44">
        <v>35001859356.539993</v>
      </c>
      <c r="G81" s="45"/>
      <c r="H81" s="46">
        <f t="shared" si="4"/>
        <v>99.67135417911841</v>
      </c>
      <c r="I81" s="46">
        <f t="shared" si="5"/>
        <v>99.67135417911841</v>
      </c>
      <c r="J81" s="40"/>
    </row>
    <row r="82" spans="1:10" s="33" customFormat="1" ht="12.75">
      <c r="A82" s="43"/>
      <c r="B82" s="56" t="s">
        <v>416</v>
      </c>
      <c r="C82" s="44">
        <v>1055388302</v>
      </c>
      <c r="D82" s="44">
        <v>1235810722.9100001</v>
      </c>
      <c r="E82" s="44">
        <v>1235810722.9100001</v>
      </c>
      <c r="F82" s="44">
        <v>1234807059.7400002</v>
      </c>
      <c r="G82" s="45"/>
      <c r="H82" s="46">
        <f t="shared" si="4"/>
        <v>99.918785041156099</v>
      </c>
      <c r="I82" s="46">
        <f t="shared" si="5"/>
        <v>99.918785041156099</v>
      </c>
      <c r="J82" s="40"/>
    </row>
    <row r="83" spans="1:10" s="33" customFormat="1" ht="12.75">
      <c r="A83" s="43"/>
      <c r="B83" s="56" t="s">
        <v>415</v>
      </c>
      <c r="C83" s="44">
        <v>163787130</v>
      </c>
      <c r="D83" s="44">
        <v>163787130</v>
      </c>
      <c r="E83" s="44">
        <v>163787130</v>
      </c>
      <c r="F83" s="44">
        <v>163787130</v>
      </c>
      <c r="G83" s="45"/>
      <c r="H83" s="46">
        <f t="shared" si="4"/>
        <v>100</v>
      </c>
      <c r="I83" s="46">
        <f t="shared" si="5"/>
        <v>100</v>
      </c>
      <c r="J83" s="40"/>
    </row>
    <row r="84" spans="1:10" s="33" customFormat="1" ht="12.75">
      <c r="A84" s="43"/>
      <c r="B84" s="56" t="s">
        <v>414</v>
      </c>
      <c r="C84" s="44">
        <v>0</v>
      </c>
      <c r="D84" s="44">
        <v>322340417.83999997</v>
      </c>
      <c r="E84" s="44">
        <v>322340417.83999997</v>
      </c>
      <c r="F84" s="44">
        <v>322258048.48999995</v>
      </c>
      <c r="G84" s="45"/>
      <c r="H84" s="46">
        <f t="shared" si="4"/>
        <v>99.974446471667449</v>
      </c>
      <c r="I84" s="46">
        <f t="shared" si="5"/>
        <v>99.974446471667449</v>
      </c>
      <c r="J84" s="40"/>
    </row>
    <row r="85" spans="1:10" s="33" customFormat="1" ht="12.75">
      <c r="A85" s="43"/>
      <c r="B85" s="56" t="s">
        <v>37</v>
      </c>
      <c r="C85" s="44">
        <v>0</v>
      </c>
      <c r="D85" s="44">
        <v>538542.34000000008</v>
      </c>
      <c r="E85" s="44">
        <v>538542.34000000008</v>
      </c>
      <c r="F85" s="44">
        <v>538542.34000000008</v>
      </c>
      <c r="G85" s="45"/>
      <c r="H85" s="46">
        <f t="shared" si="4"/>
        <v>100</v>
      </c>
      <c r="I85" s="46">
        <f t="shared" si="5"/>
        <v>100</v>
      </c>
      <c r="J85" s="40"/>
    </row>
    <row r="86" spans="1:10" s="33" customFormat="1" ht="12.75">
      <c r="A86" s="43"/>
      <c r="B86" s="56" t="s">
        <v>301</v>
      </c>
      <c r="C86" s="44">
        <v>0</v>
      </c>
      <c r="D86" s="44">
        <v>5433242.7999999998</v>
      </c>
      <c r="E86" s="44">
        <v>5433242.7999999998</v>
      </c>
      <c r="F86" s="44">
        <v>5433242.7999999998</v>
      </c>
      <c r="G86" s="45"/>
      <c r="H86" s="46">
        <f t="shared" si="4"/>
        <v>100</v>
      </c>
      <c r="I86" s="46">
        <f t="shared" si="5"/>
        <v>100</v>
      </c>
      <c r="J86" s="40"/>
    </row>
    <row r="87" spans="1:10" s="33" customFormat="1" ht="12.75">
      <c r="A87" s="43"/>
      <c r="B87" s="56" t="s">
        <v>38</v>
      </c>
      <c r="C87" s="44">
        <v>0</v>
      </c>
      <c r="D87" s="44">
        <v>9525287.0399999991</v>
      </c>
      <c r="E87" s="44">
        <v>9525287.0399999991</v>
      </c>
      <c r="F87" s="44">
        <v>9431120.5600000005</v>
      </c>
      <c r="G87" s="45"/>
      <c r="H87" s="46">
        <f t="shared" si="4"/>
        <v>99.011405329786271</v>
      </c>
      <c r="I87" s="46">
        <f t="shared" si="5"/>
        <v>99.011405329786271</v>
      </c>
      <c r="J87" s="40"/>
    </row>
    <row r="88" spans="1:10" s="33" customFormat="1" ht="12.75">
      <c r="A88" s="43"/>
      <c r="B88" s="56" t="s">
        <v>300</v>
      </c>
      <c r="C88" s="44">
        <v>0</v>
      </c>
      <c r="D88" s="44">
        <v>21794786.02</v>
      </c>
      <c r="E88" s="44">
        <v>21794786.02</v>
      </c>
      <c r="F88" s="44">
        <v>21794728.02</v>
      </c>
      <c r="G88" s="45"/>
      <c r="H88" s="46">
        <f t="shared" si="4"/>
        <v>99.999733881305616</v>
      </c>
      <c r="I88" s="46">
        <f t="shared" si="5"/>
        <v>99.999733881305616</v>
      </c>
      <c r="J88" s="40"/>
    </row>
    <row r="89" spans="1:10" s="33" customFormat="1" ht="12.75">
      <c r="A89" s="43"/>
      <c r="B89" s="56" t="s">
        <v>299</v>
      </c>
      <c r="C89" s="44">
        <v>0</v>
      </c>
      <c r="D89" s="44">
        <v>4527791.6000000006</v>
      </c>
      <c r="E89" s="44">
        <v>4527791.6000000006</v>
      </c>
      <c r="F89" s="44">
        <v>4490663.6000000006</v>
      </c>
      <c r="G89" s="45"/>
      <c r="H89" s="46">
        <f t="shared" si="4"/>
        <v>99.179997595295688</v>
      </c>
      <c r="I89" s="46">
        <f t="shared" si="5"/>
        <v>99.179997595295688</v>
      </c>
      <c r="J89" s="40"/>
    </row>
    <row r="90" spans="1:10" s="33" customFormat="1" ht="12.75">
      <c r="A90" s="43"/>
      <c r="B90" s="56" t="s">
        <v>36</v>
      </c>
      <c r="C90" s="44">
        <v>0</v>
      </c>
      <c r="D90" s="44">
        <v>1129136.3599999999</v>
      </c>
      <c r="E90" s="44">
        <v>1129136.3599999999</v>
      </c>
      <c r="F90" s="44">
        <v>1129136.3599999999</v>
      </c>
      <c r="G90" s="45"/>
      <c r="H90" s="46">
        <f t="shared" si="4"/>
        <v>100</v>
      </c>
      <c r="I90" s="46">
        <f t="shared" si="5"/>
        <v>100</v>
      </c>
      <c r="J90" s="40"/>
    </row>
    <row r="91" spans="1:10" s="33" customFormat="1" ht="12.75">
      <c r="A91" s="36" t="s">
        <v>65</v>
      </c>
      <c r="B91" s="119"/>
      <c r="C91" s="47">
        <f>SUM(C92:C101)</f>
        <v>432223516928.99866</v>
      </c>
      <c r="D91" s="47">
        <f>SUM(D92:D101)</f>
        <v>440972209506.33093</v>
      </c>
      <c r="E91" s="47">
        <f>SUM(E92:E101)</f>
        <v>440972209506.33093</v>
      </c>
      <c r="F91" s="47">
        <f>SUM(F92:F101)</f>
        <v>440889193636.17438</v>
      </c>
      <c r="G91" s="48"/>
      <c r="H91" s="39">
        <f t="shared" si="4"/>
        <v>99.981174353311403</v>
      </c>
      <c r="I91" s="39">
        <f t="shared" si="5"/>
        <v>99.981174353311403</v>
      </c>
      <c r="J91" s="40"/>
    </row>
    <row r="92" spans="1:10" s="33" customFormat="1" ht="12.75">
      <c r="A92" s="43"/>
      <c r="B92" s="56" t="s">
        <v>413</v>
      </c>
      <c r="C92" s="44">
        <v>26520244639.844112</v>
      </c>
      <c r="D92" s="44">
        <v>26455734820.505745</v>
      </c>
      <c r="E92" s="44">
        <v>26455734820.505745</v>
      </c>
      <c r="F92" s="44">
        <v>26372801270.349171</v>
      </c>
      <c r="G92" s="45"/>
      <c r="H92" s="46">
        <f t="shared" si="4"/>
        <v>99.686519574227461</v>
      </c>
      <c r="I92" s="46">
        <f t="shared" si="5"/>
        <v>99.686519574227461</v>
      </c>
      <c r="J92" s="40"/>
    </row>
    <row r="93" spans="1:10" s="33" customFormat="1" ht="12.75">
      <c r="A93" s="43"/>
      <c r="B93" s="56" t="s">
        <v>67</v>
      </c>
      <c r="C93" s="44">
        <v>9128847450.9145756</v>
      </c>
      <c r="D93" s="44">
        <v>9128847450.9145756</v>
      </c>
      <c r="E93" s="44">
        <v>9128847450.9145756</v>
      </c>
      <c r="F93" s="44">
        <v>9128847450.9145756</v>
      </c>
      <c r="G93" s="45"/>
      <c r="H93" s="46">
        <f t="shared" si="4"/>
        <v>100</v>
      </c>
      <c r="I93" s="46">
        <f t="shared" si="5"/>
        <v>100</v>
      </c>
      <c r="J93" s="40"/>
    </row>
    <row r="94" spans="1:10" s="33" customFormat="1" ht="12.75">
      <c r="A94" s="43"/>
      <c r="B94" s="56" t="s">
        <v>412</v>
      </c>
      <c r="C94" s="44">
        <v>9251409895</v>
      </c>
      <c r="D94" s="44">
        <v>9242158485</v>
      </c>
      <c r="E94" s="44">
        <v>9242158485</v>
      </c>
      <c r="F94" s="44">
        <v>9242158485</v>
      </c>
      <c r="G94" s="45"/>
      <c r="H94" s="46">
        <f t="shared" si="4"/>
        <v>100</v>
      </c>
      <c r="I94" s="46">
        <f t="shared" si="5"/>
        <v>100</v>
      </c>
      <c r="J94" s="40"/>
    </row>
    <row r="95" spans="1:10" s="33" customFormat="1" ht="12.75">
      <c r="A95" s="43"/>
      <c r="B95" s="56" t="s">
        <v>411</v>
      </c>
      <c r="C95" s="44">
        <v>682291480</v>
      </c>
      <c r="D95" s="44">
        <v>681609189</v>
      </c>
      <c r="E95" s="44">
        <v>681609189</v>
      </c>
      <c r="F95" s="44">
        <v>681609189</v>
      </c>
      <c r="G95" s="45"/>
      <c r="H95" s="46">
        <f t="shared" si="4"/>
        <v>100</v>
      </c>
      <c r="I95" s="46">
        <f t="shared" si="5"/>
        <v>100</v>
      </c>
      <c r="J95" s="40"/>
    </row>
    <row r="96" spans="1:10" s="33" customFormat="1" ht="12.75">
      <c r="A96" s="43"/>
      <c r="B96" s="56" t="s">
        <v>410</v>
      </c>
      <c r="C96" s="44">
        <v>4541425533</v>
      </c>
      <c r="D96" s="44">
        <v>4654924197.7799997</v>
      </c>
      <c r="E96" s="44">
        <v>4654924197.7799997</v>
      </c>
      <c r="F96" s="44">
        <v>4654924197.7799997</v>
      </c>
      <c r="G96" s="45"/>
      <c r="H96" s="46">
        <f t="shared" si="4"/>
        <v>100</v>
      </c>
      <c r="I96" s="46">
        <f t="shared" si="5"/>
        <v>100</v>
      </c>
      <c r="J96" s="40"/>
    </row>
    <row r="97" spans="1:10" s="33" customFormat="1" ht="12.75">
      <c r="A97" s="43"/>
      <c r="B97" s="56" t="s">
        <v>409</v>
      </c>
      <c r="C97" s="44">
        <v>356834571.23999989</v>
      </c>
      <c r="D97" s="44">
        <v>306132876.65100002</v>
      </c>
      <c r="E97" s="44">
        <v>306132876.65100002</v>
      </c>
      <c r="F97" s="44">
        <v>306050556.65100002</v>
      </c>
      <c r="G97" s="45"/>
      <c r="H97" s="46">
        <f t="shared" si="4"/>
        <v>99.973109715983284</v>
      </c>
      <c r="I97" s="46">
        <f t="shared" si="5"/>
        <v>99.973109715983284</v>
      </c>
      <c r="J97" s="40"/>
    </row>
    <row r="98" spans="1:10" s="33" customFormat="1" ht="12.75">
      <c r="A98" s="43"/>
      <c r="B98" s="56" t="s">
        <v>408</v>
      </c>
      <c r="C98" s="44">
        <v>346970194257</v>
      </c>
      <c r="D98" s="44">
        <v>355765305653.47961</v>
      </c>
      <c r="E98" s="44">
        <v>355765305653.47961</v>
      </c>
      <c r="F98" s="44">
        <v>355765305653.47961</v>
      </c>
      <c r="G98" s="45"/>
      <c r="H98" s="46">
        <f t="shared" si="4"/>
        <v>100</v>
      </c>
      <c r="I98" s="46">
        <f t="shared" si="5"/>
        <v>100</v>
      </c>
      <c r="J98" s="40"/>
    </row>
    <row r="99" spans="1:10" s="33" customFormat="1" ht="12.75">
      <c r="A99" s="43"/>
      <c r="B99" s="56" t="s">
        <v>407</v>
      </c>
      <c r="C99" s="44">
        <v>10749607402</v>
      </c>
      <c r="D99" s="44">
        <v>10738857795</v>
      </c>
      <c r="E99" s="44">
        <v>10738857795</v>
      </c>
      <c r="F99" s="44">
        <v>10738857795</v>
      </c>
      <c r="G99" s="45"/>
      <c r="H99" s="46">
        <f t="shared" si="4"/>
        <v>100</v>
      </c>
      <c r="I99" s="46">
        <f t="shared" si="5"/>
        <v>100</v>
      </c>
      <c r="J99" s="40"/>
    </row>
    <row r="100" spans="1:10" s="33" customFormat="1" ht="12.75">
      <c r="A100" s="43"/>
      <c r="B100" s="56" t="s">
        <v>406</v>
      </c>
      <c r="C100" s="44">
        <v>13970669931</v>
      </c>
      <c r="D100" s="44">
        <v>13956699261</v>
      </c>
      <c r="E100" s="44">
        <v>13956699261</v>
      </c>
      <c r="F100" s="44">
        <v>13956699261</v>
      </c>
      <c r="G100" s="45"/>
      <c r="H100" s="46">
        <f t="shared" si="4"/>
        <v>100</v>
      </c>
      <c r="I100" s="46">
        <f t="shared" si="5"/>
        <v>100</v>
      </c>
      <c r="J100" s="40"/>
    </row>
    <row r="101" spans="1:10" s="33" customFormat="1" ht="12.75">
      <c r="A101" s="43"/>
      <c r="B101" s="56" t="s">
        <v>405</v>
      </c>
      <c r="C101" s="44">
        <v>10051991769</v>
      </c>
      <c r="D101" s="44">
        <v>10041939777</v>
      </c>
      <c r="E101" s="44">
        <v>10041939777</v>
      </c>
      <c r="F101" s="44">
        <v>10041939777</v>
      </c>
      <c r="G101" s="45"/>
      <c r="H101" s="46">
        <f t="shared" si="4"/>
        <v>100</v>
      </c>
      <c r="I101" s="46">
        <f t="shared" si="5"/>
        <v>100</v>
      </c>
      <c r="J101" s="40"/>
    </row>
    <row r="102" spans="1:10" s="33" customFormat="1" ht="12.75">
      <c r="A102" s="36" t="s">
        <v>68</v>
      </c>
      <c r="B102" s="119"/>
      <c r="C102" s="47">
        <f>SUM(C103)</f>
        <v>7702202</v>
      </c>
      <c r="D102" s="47">
        <f>SUM(D103)</f>
        <v>10014918.84</v>
      </c>
      <c r="E102" s="47">
        <f>SUM(E103)</f>
        <v>10014918.84</v>
      </c>
      <c r="F102" s="47">
        <f>SUM(F103)</f>
        <v>9559698.2600000016</v>
      </c>
      <c r="G102" s="48"/>
      <c r="H102" s="39">
        <f t="shared" si="4"/>
        <v>95.454575446165094</v>
      </c>
      <c r="I102" s="39">
        <f t="shared" si="5"/>
        <v>95.454575446165094</v>
      </c>
      <c r="J102" s="40"/>
    </row>
    <row r="103" spans="1:10" s="33" customFormat="1" ht="12.75">
      <c r="A103" s="43"/>
      <c r="B103" s="56" t="s">
        <v>404</v>
      </c>
      <c r="C103" s="44">
        <v>7702202</v>
      </c>
      <c r="D103" s="44">
        <v>10014918.84</v>
      </c>
      <c r="E103" s="44">
        <v>10014918.84</v>
      </c>
      <c r="F103" s="44">
        <v>9559698.2600000016</v>
      </c>
      <c r="G103" s="45"/>
      <c r="H103" s="46">
        <f t="shared" si="4"/>
        <v>95.454575446165094</v>
      </c>
      <c r="I103" s="46">
        <f t="shared" si="5"/>
        <v>95.454575446165094</v>
      </c>
      <c r="J103" s="40"/>
    </row>
    <row r="104" spans="1:10" s="33" customFormat="1" ht="12.75">
      <c r="A104" s="36" t="s">
        <v>258</v>
      </c>
      <c r="B104" s="119"/>
      <c r="C104" s="47">
        <f>SUM(C105)</f>
        <v>1350000</v>
      </c>
      <c r="D104" s="47">
        <f>SUM(D105)</f>
        <v>904032</v>
      </c>
      <c r="E104" s="47">
        <f>SUM(E105)</f>
        <v>904032</v>
      </c>
      <c r="F104" s="47">
        <f>SUM(F105)</f>
        <v>899348</v>
      </c>
      <c r="G104" s="47">
        <f>SUM(G105)</f>
        <v>0</v>
      </c>
      <c r="H104" s="39">
        <f t="shared" si="4"/>
        <v>99.481876747725735</v>
      </c>
      <c r="I104" s="39">
        <f t="shared" si="5"/>
        <v>99.481876747725735</v>
      </c>
      <c r="J104" s="40"/>
    </row>
    <row r="105" spans="1:10" s="33" customFormat="1" ht="25.5">
      <c r="A105" s="43"/>
      <c r="B105" s="56" t="s">
        <v>403</v>
      </c>
      <c r="C105" s="44">
        <v>1350000</v>
      </c>
      <c r="D105" s="44">
        <v>904032</v>
      </c>
      <c r="E105" s="44">
        <v>904032</v>
      </c>
      <c r="F105" s="44">
        <v>899348</v>
      </c>
      <c r="G105" s="45"/>
      <c r="H105" s="46">
        <f t="shared" si="4"/>
        <v>99.481876747725735</v>
      </c>
      <c r="I105" s="46">
        <f t="shared" si="5"/>
        <v>99.481876747725735</v>
      </c>
      <c r="J105" s="40"/>
    </row>
    <row r="106" spans="1:10" s="33" customFormat="1" ht="12.75">
      <c r="A106" s="36" t="s">
        <v>72</v>
      </c>
      <c r="B106" s="119"/>
      <c r="C106" s="47">
        <f>SUM(C107)</f>
        <v>1179587732.2731311</v>
      </c>
      <c r="D106" s="47">
        <f>SUM(D107)</f>
        <v>1104324007.7354085</v>
      </c>
      <c r="E106" s="47">
        <f>SUM(E107)</f>
        <v>1104324007.7354085</v>
      </c>
      <c r="F106" s="47">
        <f>SUM(F107)</f>
        <v>1092174775.6059661</v>
      </c>
      <c r="G106" s="48"/>
      <c r="H106" s="39">
        <f t="shared" si="4"/>
        <v>98.899848953355956</v>
      </c>
      <c r="I106" s="39">
        <f t="shared" si="5"/>
        <v>98.899848953355956</v>
      </c>
      <c r="J106" s="40"/>
    </row>
    <row r="107" spans="1:10" s="33" customFormat="1" ht="12.75">
      <c r="A107" s="43"/>
      <c r="B107" s="56" t="s">
        <v>402</v>
      </c>
      <c r="C107" s="44">
        <v>1179587732.2731311</v>
      </c>
      <c r="D107" s="44">
        <v>1104324007.7354085</v>
      </c>
      <c r="E107" s="44">
        <v>1104324007.7354085</v>
      </c>
      <c r="F107" s="44">
        <v>1092174775.6059661</v>
      </c>
      <c r="G107" s="45"/>
      <c r="H107" s="46">
        <f t="shared" si="4"/>
        <v>98.899848953355956</v>
      </c>
      <c r="I107" s="46">
        <f t="shared" si="5"/>
        <v>98.899848953355956</v>
      </c>
      <c r="J107" s="40"/>
    </row>
    <row r="108" spans="1:10" s="33" customFormat="1" ht="12.75">
      <c r="A108" s="36" t="s">
        <v>80</v>
      </c>
      <c r="B108" s="119"/>
      <c r="C108" s="47">
        <f>SUM(C109:C112)</f>
        <v>85712289.977047205</v>
      </c>
      <c r="D108" s="47">
        <f>SUM(D109:D112)</f>
        <v>64139224.913097486</v>
      </c>
      <c r="E108" s="47">
        <f>SUM(E109:E112)</f>
        <v>64139224.913097486</v>
      </c>
      <c r="F108" s="47">
        <f>SUM(F109:F112)</f>
        <v>53795202.152288519</v>
      </c>
      <c r="G108" s="48"/>
      <c r="H108" s="39">
        <f t="shared" si="4"/>
        <v>83.872547922392059</v>
      </c>
      <c r="I108" s="39">
        <f t="shared" si="5"/>
        <v>83.872547922392059</v>
      </c>
      <c r="J108" s="40"/>
    </row>
    <row r="109" spans="1:10" s="33" customFormat="1" ht="12.75">
      <c r="A109" s="43"/>
      <c r="B109" s="56" t="s">
        <v>401</v>
      </c>
      <c r="C109" s="44">
        <v>54772805.665413782</v>
      </c>
      <c r="D109" s="44">
        <v>44960496.691413023</v>
      </c>
      <c r="E109" s="44">
        <v>44960496.691413023</v>
      </c>
      <c r="F109" s="44">
        <v>34853261.701563172</v>
      </c>
      <c r="G109" s="45"/>
      <c r="H109" s="46">
        <f t="shared" si="4"/>
        <v>77.519743477877938</v>
      </c>
      <c r="I109" s="46">
        <f t="shared" si="5"/>
        <v>77.519743477877938</v>
      </c>
      <c r="J109" s="40"/>
    </row>
    <row r="110" spans="1:10" s="33" customFormat="1" ht="12.75">
      <c r="A110" s="43"/>
      <c r="B110" s="56" t="s">
        <v>400</v>
      </c>
      <c r="C110" s="44">
        <v>1606976.6999999997</v>
      </c>
      <c r="D110" s="44">
        <v>5898328.8275000025</v>
      </c>
      <c r="E110" s="44">
        <v>5898328.8275000025</v>
      </c>
      <c r="F110" s="44">
        <v>5898328.8275000025</v>
      </c>
      <c r="G110" s="45"/>
      <c r="H110" s="46">
        <f t="shared" si="4"/>
        <v>100</v>
      </c>
      <c r="I110" s="46">
        <f t="shared" si="5"/>
        <v>100</v>
      </c>
      <c r="J110" s="40"/>
    </row>
    <row r="111" spans="1:10" s="33" customFormat="1" ht="12.75">
      <c r="A111" s="43"/>
      <c r="B111" s="56" t="s">
        <v>399</v>
      </c>
      <c r="C111" s="44">
        <v>944151.77163342002</v>
      </c>
      <c r="D111" s="44">
        <v>1981384.3861844619</v>
      </c>
      <c r="E111" s="44">
        <v>1981384.3861844619</v>
      </c>
      <c r="F111" s="44">
        <v>1979307.3368253447</v>
      </c>
      <c r="G111" s="45"/>
      <c r="H111" s="46">
        <f t="shared" si="4"/>
        <v>99.895171811507154</v>
      </c>
      <c r="I111" s="46">
        <f t="shared" si="5"/>
        <v>99.895171811507154</v>
      </c>
      <c r="J111" s="40"/>
    </row>
    <row r="112" spans="1:10" s="33" customFormat="1" ht="12.75">
      <c r="A112" s="43"/>
      <c r="B112" s="56" t="s">
        <v>398</v>
      </c>
      <c r="C112" s="44">
        <v>28388355.840000004</v>
      </c>
      <c r="D112" s="44">
        <v>11299015.007999999</v>
      </c>
      <c r="E112" s="44">
        <v>11299015.007999999</v>
      </c>
      <c r="F112" s="44">
        <v>11064304.2864</v>
      </c>
      <c r="G112" s="45"/>
      <c r="H112" s="46">
        <f t="shared" si="4"/>
        <v>97.922732898099369</v>
      </c>
      <c r="I112" s="46">
        <f t="shared" si="5"/>
        <v>97.922732898099369</v>
      </c>
      <c r="J112" s="40"/>
    </row>
    <row r="113" spans="1:10" s="33" customFormat="1" ht="12.75">
      <c r="A113" s="36" t="s">
        <v>481</v>
      </c>
      <c r="B113" s="119"/>
      <c r="C113" s="47">
        <f>SUM(C114:C117)</f>
        <v>47384654109</v>
      </c>
      <c r="D113" s="47">
        <f>SUM(D114:D117)</f>
        <v>48637804630.942947</v>
      </c>
      <c r="E113" s="47">
        <f>SUM(E114:E117)</f>
        <v>48637804630.942947</v>
      </c>
      <c r="F113" s="47">
        <f>SUM(F114:F117)</f>
        <v>47125515453.268677</v>
      </c>
      <c r="G113" s="48"/>
      <c r="H113" s="39">
        <f t="shared" si="4"/>
        <v>96.890712504091596</v>
      </c>
      <c r="I113" s="39">
        <f t="shared" si="5"/>
        <v>96.890712504091596</v>
      </c>
      <c r="J113" s="40"/>
    </row>
    <row r="114" spans="1:10" s="33" customFormat="1" ht="12.75">
      <c r="A114" s="43"/>
      <c r="B114" s="56" t="s">
        <v>397</v>
      </c>
      <c r="C114" s="44">
        <v>4021226197</v>
      </c>
      <c r="D114" s="44">
        <v>4076658791.8440075</v>
      </c>
      <c r="E114" s="44">
        <v>4076658791.8440075</v>
      </c>
      <c r="F114" s="44">
        <v>3530978348.8555079</v>
      </c>
      <c r="G114" s="45"/>
      <c r="H114" s="46">
        <f t="shared" si="4"/>
        <v>86.614517651557733</v>
      </c>
      <c r="I114" s="46">
        <f t="shared" si="5"/>
        <v>86.614517651557733</v>
      </c>
      <c r="J114" s="40"/>
    </row>
    <row r="115" spans="1:10" s="33" customFormat="1" ht="12.75">
      <c r="A115" s="43"/>
      <c r="B115" s="56" t="s">
        <v>396</v>
      </c>
      <c r="C115" s="44">
        <v>12076925624</v>
      </c>
      <c r="D115" s="44">
        <v>11664370511</v>
      </c>
      <c r="E115" s="44">
        <v>11664370511</v>
      </c>
      <c r="F115" s="44">
        <v>11573660094.499983</v>
      </c>
      <c r="G115" s="45"/>
      <c r="H115" s="46">
        <f t="shared" si="4"/>
        <v>99.222329088273781</v>
      </c>
      <c r="I115" s="46">
        <f t="shared" si="5"/>
        <v>99.222329088273781</v>
      </c>
      <c r="J115" s="40"/>
    </row>
    <row r="116" spans="1:10" s="33" customFormat="1" ht="12.75">
      <c r="A116" s="43"/>
      <c r="B116" s="56" t="s">
        <v>395</v>
      </c>
      <c r="C116" s="44">
        <v>30605473408</v>
      </c>
      <c r="D116" s="44">
        <v>32231730220.107155</v>
      </c>
      <c r="E116" s="44">
        <v>32231730220.107155</v>
      </c>
      <c r="F116" s="44">
        <v>31396757140.877434</v>
      </c>
      <c r="G116" s="45"/>
      <c r="H116" s="46">
        <f t="shared" si="4"/>
        <v>97.409468639977518</v>
      </c>
      <c r="I116" s="46">
        <f t="shared" si="5"/>
        <v>97.409468639977518</v>
      </c>
      <c r="J116" s="40"/>
    </row>
    <row r="117" spans="1:10" s="33" customFormat="1" ht="12.75">
      <c r="A117" s="43"/>
      <c r="B117" s="56" t="s">
        <v>394</v>
      </c>
      <c r="C117" s="44">
        <v>681028880</v>
      </c>
      <c r="D117" s="44">
        <v>665045107.99178553</v>
      </c>
      <c r="E117" s="44">
        <v>665045107.99178553</v>
      </c>
      <c r="F117" s="44">
        <v>624119869.03575361</v>
      </c>
      <c r="G117" s="45"/>
      <c r="H117" s="46">
        <f t="shared" si="4"/>
        <v>93.846246147180523</v>
      </c>
      <c r="I117" s="46">
        <f t="shared" si="5"/>
        <v>93.846246147180523</v>
      </c>
      <c r="J117" s="40"/>
    </row>
    <row r="118" spans="1:10" s="33" customFormat="1" ht="24.75" customHeight="1">
      <c r="A118" s="186" t="s">
        <v>479</v>
      </c>
      <c r="B118" s="186"/>
      <c r="C118" s="47">
        <f>SUM(C119:C121)</f>
        <v>14287442745.799999</v>
      </c>
      <c r="D118" s="47">
        <f>SUM(D119:D121)</f>
        <v>15563928207.800022</v>
      </c>
      <c r="E118" s="47">
        <f>SUM(E119:E121)</f>
        <v>15563928207.800022</v>
      </c>
      <c r="F118" s="47">
        <f>SUM(F119:F121)</f>
        <v>15563928207.800022</v>
      </c>
      <c r="G118" s="48"/>
      <c r="H118" s="39">
        <f t="shared" si="4"/>
        <v>100</v>
      </c>
      <c r="I118" s="39">
        <f t="shared" si="5"/>
        <v>100</v>
      </c>
      <c r="J118" s="40"/>
    </row>
    <row r="119" spans="1:10" s="33" customFormat="1" ht="12.75">
      <c r="A119" s="43"/>
      <c r="B119" s="56" t="s">
        <v>393</v>
      </c>
      <c r="C119" s="44">
        <v>1684484293.7000015</v>
      </c>
      <c r="D119" s="44">
        <v>1367607280.3199997</v>
      </c>
      <c r="E119" s="44">
        <v>1367607280.3199997</v>
      </c>
      <c r="F119" s="44">
        <v>1367607280.3199997</v>
      </c>
      <c r="G119" s="45"/>
      <c r="H119" s="46">
        <f t="shared" si="4"/>
        <v>100</v>
      </c>
      <c r="I119" s="46">
        <f t="shared" si="5"/>
        <v>100</v>
      </c>
      <c r="J119" s="40"/>
    </row>
    <row r="120" spans="1:10" s="33" customFormat="1" ht="12.75">
      <c r="A120" s="43"/>
      <c r="B120" s="56" t="s">
        <v>392</v>
      </c>
      <c r="C120" s="44">
        <v>10842449560.099998</v>
      </c>
      <c r="D120" s="44">
        <v>12339096588.480022</v>
      </c>
      <c r="E120" s="44">
        <v>12339096588.480022</v>
      </c>
      <c r="F120" s="44">
        <v>12339096588.480022</v>
      </c>
      <c r="G120" s="45"/>
      <c r="H120" s="46">
        <f t="shared" si="4"/>
        <v>100</v>
      </c>
      <c r="I120" s="46">
        <f t="shared" si="5"/>
        <v>100</v>
      </c>
      <c r="J120" s="40"/>
    </row>
    <row r="121" spans="1:10" s="33" customFormat="1" ht="12.75">
      <c r="A121" s="43"/>
      <c r="B121" s="56" t="s">
        <v>391</v>
      </c>
      <c r="C121" s="44">
        <v>1760508892</v>
      </c>
      <c r="D121" s="44">
        <v>1857224339</v>
      </c>
      <c r="E121" s="44">
        <v>1857224339</v>
      </c>
      <c r="F121" s="44">
        <v>1857224339</v>
      </c>
      <c r="G121" s="45"/>
      <c r="H121" s="46">
        <f t="shared" si="4"/>
        <v>100</v>
      </c>
      <c r="I121" s="46">
        <f t="shared" si="5"/>
        <v>100</v>
      </c>
      <c r="J121" s="40"/>
    </row>
    <row r="122" spans="1:10" s="5" customFormat="1" ht="5.25" customHeight="1" thickBot="1">
      <c r="A122" s="25"/>
      <c r="B122" s="29"/>
      <c r="C122" s="30"/>
      <c r="D122" s="30"/>
      <c r="E122" s="30"/>
      <c r="F122" s="30"/>
      <c r="G122" s="31"/>
      <c r="H122" s="26"/>
      <c r="I122" s="26"/>
      <c r="J122" s="16"/>
    </row>
    <row r="123" spans="1:10" s="52" customFormat="1" ht="9" customHeight="1">
      <c r="A123" s="175" t="s">
        <v>13</v>
      </c>
      <c r="B123" s="175"/>
      <c r="C123" s="175"/>
      <c r="D123" s="175"/>
      <c r="E123" s="175"/>
      <c r="F123" s="175"/>
      <c r="G123" s="175"/>
      <c r="H123" s="175"/>
      <c r="I123" s="175"/>
    </row>
    <row r="124" spans="1:10" s="52" customFormat="1" ht="9" customHeight="1">
      <c r="A124" s="176" t="s">
        <v>12</v>
      </c>
      <c r="B124" s="176"/>
      <c r="C124" s="176"/>
      <c r="D124" s="176"/>
      <c r="E124" s="176"/>
      <c r="F124" s="176"/>
      <c r="G124" s="176"/>
      <c r="H124" s="176"/>
      <c r="I124" s="176"/>
    </row>
    <row r="125" spans="1:10" s="52" customFormat="1" ht="18.75" customHeight="1">
      <c r="A125" s="167" t="s">
        <v>624</v>
      </c>
      <c r="B125" s="167"/>
      <c r="C125" s="167"/>
      <c r="D125" s="167"/>
      <c r="E125" s="167"/>
      <c r="F125" s="167"/>
      <c r="G125" s="167"/>
      <c r="H125" s="167"/>
      <c r="I125" s="167"/>
    </row>
    <row r="126" spans="1:10" s="52" customFormat="1" ht="18.75" customHeight="1">
      <c r="A126" s="167" t="s">
        <v>623</v>
      </c>
      <c r="B126" s="167"/>
      <c r="C126" s="167"/>
      <c r="D126" s="167"/>
      <c r="E126" s="167"/>
      <c r="F126" s="167"/>
      <c r="G126" s="167"/>
      <c r="H126" s="167"/>
      <c r="I126" s="167"/>
    </row>
    <row r="127" spans="1:10" s="52" customFormat="1" ht="9">
      <c r="A127" s="174" t="s">
        <v>11</v>
      </c>
      <c r="B127" s="174"/>
      <c r="C127" s="174"/>
      <c r="D127" s="174"/>
      <c r="E127" s="174"/>
      <c r="F127" s="174"/>
      <c r="G127" s="174"/>
      <c r="H127" s="174"/>
      <c r="I127" s="174"/>
    </row>
    <row r="129" spans="7:7">
      <c r="G129" s="3"/>
    </row>
    <row r="130" spans="7:7">
      <c r="G130" s="3"/>
    </row>
    <row r="131" spans="7:7">
      <c r="G131" s="3"/>
    </row>
    <row r="132" spans="7:7">
      <c r="G132" s="3"/>
    </row>
    <row r="133" spans="7:7">
      <c r="G133" s="3"/>
    </row>
    <row r="134" spans="7:7">
      <c r="G134" s="3"/>
    </row>
    <row r="135" spans="7:7">
      <c r="G135" s="3"/>
    </row>
    <row r="136" spans="7:7">
      <c r="G136" s="3"/>
    </row>
    <row r="137" spans="7:7">
      <c r="G137" s="3"/>
    </row>
    <row r="138" spans="7:7">
      <c r="G138" s="3"/>
    </row>
  </sheetData>
  <mergeCells count="16">
    <mergeCell ref="A123:I123"/>
    <mergeCell ref="A124:I124"/>
    <mergeCell ref="A125:I125"/>
    <mergeCell ref="A126:I126"/>
    <mergeCell ref="A127:I127"/>
    <mergeCell ref="A118:B118"/>
    <mergeCell ref="A80:B80"/>
    <mergeCell ref="A1:C1"/>
    <mergeCell ref="A3:I3"/>
    <mergeCell ref="A5:A8"/>
    <mergeCell ref="B5:B8"/>
    <mergeCell ref="E5:F5"/>
    <mergeCell ref="H5:I6"/>
    <mergeCell ref="C6:C7"/>
    <mergeCell ref="D6:D7"/>
    <mergeCell ref="E6:E7"/>
  </mergeCells>
  <pageMargins left="0" right="0" top="0" bottom="0.39370078740157483" header="0.31496062992125984" footer="0.31496062992125984"/>
  <pageSetup scale="93" fitToHeight="100" orientation="landscape" r:id="rId1"/>
  <headerFooter>
    <oddFooter>&amp;R&amp;P/&amp;N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20</vt:i4>
      </vt:variant>
    </vt:vector>
  </HeadingPairs>
  <TitlesOfParts>
    <vt:vector size="30" baseType="lpstr">
      <vt:lpstr>Anexo 10</vt:lpstr>
      <vt:lpstr>Anexo 11</vt:lpstr>
      <vt:lpstr>Anexo 12</vt:lpstr>
      <vt:lpstr>Anexo 13</vt:lpstr>
      <vt:lpstr>Anexo 14</vt:lpstr>
      <vt:lpstr>Anexo 15</vt:lpstr>
      <vt:lpstr>Anexo 16 </vt:lpstr>
      <vt:lpstr>Anexo 17</vt:lpstr>
      <vt:lpstr>Anexo 18</vt:lpstr>
      <vt:lpstr>Anexo 19</vt:lpstr>
      <vt:lpstr>'Anexo 10'!Área_de_impresión</vt:lpstr>
      <vt:lpstr>'Anexo 11'!Área_de_impresión</vt:lpstr>
      <vt:lpstr>'Anexo 12'!Área_de_impresión</vt:lpstr>
      <vt:lpstr>'Anexo 13'!Área_de_impresión</vt:lpstr>
      <vt:lpstr>'Anexo 14'!Área_de_impresión</vt:lpstr>
      <vt:lpstr>'Anexo 15'!Área_de_impresión</vt:lpstr>
      <vt:lpstr>'Anexo 16 '!Área_de_impresión</vt:lpstr>
      <vt:lpstr>'Anexo 17'!Área_de_impresión</vt:lpstr>
      <vt:lpstr>'Anexo 18'!Área_de_impresión</vt:lpstr>
      <vt:lpstr>'Anexo 19'!Área_de_impresión</vt:lpstr>
      <vt:lpstr>'Anexo 10'!Títulos_a_imprimir</vt:lpstr>
      <vt:lpstr>'Anexo 11'!Títulos_a_imprimir</vt:lpstr>
      <vt:lpstr>'Anexo 12'!Títulos_a_imprimir</vt:lpstr>
      <vt:lpstr>'Anexo 13'!Títulos_a_imprimir</vt:lpstr>
      <vt:lpstr>'Anexo 14'!Títulos_a_imprimir</vt:lpstr>
      <vt:lpstr>'Anexo 15'!Títulos_a_imprimir</vt:lpstr>
      <vt:lpstr>'Anexo 16 '!Títulos_a_imprimir</vt:lpstr>
      <vt:lpstr>'Anexo 17'!Títulos_a_imprimir</vt:lpstr>
      <vt:lpstr>'Anexo 18'!Títulos_a_imprimir</vt:lpstr>
      <vt:lpstr>'Anexo 19'!Títulos_a_imprimir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francisco_reyes</dc:creator>
  <cp:lastModifiedBy>Unidad de Política y Control Presupuestario</cp:lastModifiedBy>
  <cp:lastPrinted>2019-10-19T01:46:06Z</cp:lastPrinted>
  <dcterms:created xsi:type="dcterms:W3CDTF">2016-01-19T03:27:21Z</dcterms:created>
  <dcterms:modified xsi:type="dcterms:W3CDTF">2020-01-28T02:26:09Z</dcterms:modified>
</cp:coreProperties>
</file>