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triana_carcano\Documents\Jefatura de Departamento\4. Trimestrales\Trimestrales 2019\1T\Género\Finales\"/>
    </mc:Choice>
  </mc:AlternateContent>
  <bookViews>
    <workbookView xWindow="0" yWindow="0" windowWidth="28800" windowHeight="12135" tabRatio="806"/>
  </bookViews>
  <sheets>
    <sheet name="Físico" sheetId="107" r:id="rId1"/>
    <sheet name="Financiero" sheetId="104" r:id="rId2"/>
    <sheet name="4 E015" sheetId="1" r:id="rId3"/>
    <sheet name="4 P006" sheetId="2" r:id="rId4"/>
    <sheet name="4 P021" sheetId="3" r:id="rId5"/>
    <sheet name="4 P022" sheetId="4" r:id="rId6"/>
    <sheet name="4 P023" sheetId="5" r:id="rId7"/>
    <sheet name="4 P024" sheetId="6" r:id="rId8"/>
    <sheet name="5 E002" sheetId="7" r:id="rId9"/>
    <sheet name="5 M001" sheetId="8" r:id="rId10"/>
    <sheet name="5 P005" sheetId="9" r:id="rId11"/>
    <sheet name="6 M001" sheetId="10" r:id="rId12"/>
    <sheet name="7 A900" sheetId="11" r:id="rId13"/>
    <sheet name="8 P001" sheetId="12" r:id="rId14"/>
    <sheet name="8 S257" sheetId="102" r:id="rId15"/>
    <sheet name="8 S259" sheetId="14" r:id="rId16"/>
    <sheet name="8 S260" sheetId="15" r:id="rId17"/>
    <sheet name="8 U024" sheetId="16" r:id="rId18"/>
    <sheet name="9 P001" sheetId="17" r:id="rId19"/>
    <sheet name="10 M001" sheetId="18" r:id="rId20"/>
    <sheet name="10 S020" sheetId="19" r:id="rId21"/>
    <sheet name="10 S021" sheetId="20" r:id="rId22"/>
    <sheet name="10 U006" sheetId="21" r:id="rId23"/>
    <sheet name="11 E010" sheetId="22" r:id="rId24"/>
    <sheet name="11 E021" sheetId="23" r:id="rId25"/>
    <sheet name="11 E032" sheetId="24" r:id="rId26"/>
    <sheet name="11 S243" sheetId="25" r:id="rId27"/>
    <sheet name="11 S244" sheetId="26" r:id="rId28"/>
    <sheet name="11 S247" sheetId="27" r:id="rId29"/>
    <sheet name="11 S267" sheetId="28" r:id="rId30"/>
    <sheet name="11 S271" sheetId="29" r:id="rId31"/>
    <sheet name="11 U084" sheetId="30" r:id="rId32"/>
    <sheet name="11 U280" sheetId="31" r:id="rId33"/>
    <sheet name="12 E010" sheetId="32" r:id="rId34"/>
    <sheet name="12 E022" sheetId="33" r:id="rId35"/>
    <sheet name="12 E023" sheetId="34" r:id="rId36"/>
    <sheet name="12 E025" sheetId="35" r:id="rId37"/>
    <sheet name="12 E036" sheetId="36" r:id="rId38"/>
    <sheet name="12 M001" sheetId="37" r:id="rId39"/>
    <sheet name="12 O001" sheetId="38" r:id="rId40"/>
    <sheet name="12 P012" sheetId="39" r:id="rId41"/>
    <sheet name="12 P016" sheetId="40" r:id="rId42"/>
    <sheet name="12 P018" sheetId="41" r:id="rId43"/>
    <sheet name="12 P020" sheetId="42" r:id="rId44"/>
    <sheet name="12 S174" sheetId="43" r:id="rId45"/>
    <sheet name="13 A006" sheetId="44" r:id="rId46"/>
    <sheet name="14 E003" sheetId="45" r:id="rId47"/>
    <sheet name="14 S043" sheetId="46" r:id="rId48"/>
    <sheet name="15 M001" sheetId="47" r:id="rId49"/>
    <sheet name="15 S273" sheetId="48" r:id="rId50"/>
    <sheet name="16 P002" sheetId="49" r:id="rId51"/>
    <sheet name="16 S046" sheetId="50" r:id="rId52"/>
    <sheet name="16 S219" sheetId="51" r:id="rId53"/>
    <sheet name="17 E002" sheetId="52" r:id="rId54"/>
    <sheet name="17 E003" sheetId="53" r:id="rId55"/>
    <sheet name="17 E009" sheetId="54" r:id="rId56"/>
    <sheet name="17 E011" sheetId="55" r:id="rId57"/>
    <sheet name="17 E013" sheetId="56" r:id="rId58"/>
    <sheet name="17 M001" sheetId="57" r:id="rId59"/>
    <sheet name="18 E568" sheetId="58" r:id="rId60"/>
    <sheet name="18 G003" sheetId="59" r:id="rId61"/>
    <sheet name="18 M001" sheetId="106" r:id="rId62"/>
    <sheet name="18 P002" sheetId="105" r:id="rId63"/>
    <sheet name="18 P008" sheetId="60" r:id="rId64"/>
    <sheet name="19 J014" sheetId="61" r:id="rId65"/>
    <sheet name="20 E016" sheetId="62" r:id="rId66"/>
    <sheet name="20 S017" sheetId="63" r:id="rId67"/>
    <sheet name="20 S070" sheetId="64" r:id="rId68"/>
    <sheet name="20 S155" sheetId="65" r:id="rId69"/>
    <sheet name="20 S174" sheetId="66" r:id="rId70"/>
    <sheet name="20 S176" sheetId="67" r:id="rId71"/>
    <sheet name="21 P001" sheetId="68" r:id="rId72"/>
    <sheet name="22 M001" sheetId="69" r:id="rId73"/>
    <sheet name="22 R003" sheetId="70" r:id="rId74"/>
    <sheet name="22 R008" sheetId="71" r:id="rId75"/>
    <sheet name="22 R009" sheetId="72" r:id="rId76"/>
    <sheet name="22 R010" sheetId="73" r:id="rId77"/>
    <sheet name="22 R011" sheetId="74" r:id="rId78"/>
    <sheet name="35 E013" sheetId="75" r:id="rId79"/>
    <sheet name="35 M001" sheetId="76" r:id="rId80"/>
    <sheet name="38 F002" sheetId="77" r:id="rId81"/>
    <sheet name="38 S190" sheetId="78" r:id="rId82"/>
    <sheet name="40 P002" sheetId="79" r:id="rId83"/>
    <sheet name="43 M001" sheetId="80" r:id="rId84"/>
    <sheet name="45 G001" sheetId="81" r:id="rId85"/>
    <sheet name="45 G002" sheetId="82" r:id="rId86"/>
    <sheet name="45 M001" sheetId="83" r:id="rId87"/>
    <sheet name="47 E033" sheetId="84" r:id="rId88"/>
    <sheet name="47 M001" sheetId="98" r:id="rId89"/>
    <sheet name="47 O001" sheetId="99" r:id="rId90"/>
    <sheet name="47 P010" sheetId="85" r:id="rId91"/>
    <sheet name="47 S010" sheetId="86" r:id="rId92"/>
    <sheet name="47 S249" sheetId="87" r:id="rId93"/>
    <sheet name="47 U011" sheetId="88" r:id="rId94"/>
    <sheet name="48 E011" sheetId="89" r:id="rId95"/>
    <sheet name="48 S243" sheetId="90" r:id="rId96"/>
    <sheet name="50 E001" sheetId="91" r:id="rId97"/>
    <sheet name="50 E007" sheetId="92" r:id="rId98"/>
    <sheet name="50 E011" sheetId="93" r:id="rId99"/>
    <sheet name="51 E036" sheetId="94" r:id="rId100"/>
    <sheet name="51 E043" sheetId="95" r:id="rId101"/>
    <sheet name="52 M001" sheetId="96" r:id="rId102"/>
    <sheet name="53 F571" sheetId="97" r:id="rId103"/>
  </sheets>
  <externalReferences>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s>
  <definedNames>
    <definedName name="\a">#N/A</definedName>
    <definedName name="\b">#N/A</definedName>
    <definedName name="\c" localSheetId="61">#REF!</definedName>
    <definedName name="\c" localSheetId="62">#REF!</definedName>
    <definedName name="\c">#REF!</definedName>
    <definedName name="\p">#N/A</definedName>
    <definedName name="\s">#N/A</definedName>
    <definedName name="\z" localSheetId="61">#REF!</definedName>
    <definedName name="\z" localSheetId="62">#REF!</definedName>
    <definedName name="\z">#REF!</definedName>
    <definedName name="_________ABR1" localSheetId="61">[1]!ABR&amp;[1]!MAY&amp;[1]!JUN&amp;[1]!JUL&amp;[1]!AGO&amp;[1]!SEP</definedName>
    <definedName name="_________ABR1" localSheetId="62">[1]!ABR&amp;[1]!MAY&amp;[1]!JUN&amp;[1]!JUL&amp;[1]!AGO&amp;[1]!SEP</definedName>
    <definedName name="_________ABR1">[1]!ABR&amp;[1]!MAY&amp;[1]!JUN&amp;[1]!JUL&amp;[1]!AGO&amp;[1]!SEP</definedName>
    <definedName name="_________AGO1" localSheetId="61">[1]!AGO&amp;[1]!SEP&amp;[1]!OCT&amp;[1]!NOV&amp;[1]!DIC</definedName>
    <definedName name="_________AGO1" localSheetId="62">[1]!AGO&amp;[1]!SEP&amp;[1]!OCT&amp;[1]!NOV&amp;[1]!DIC</definedName>
    <definedName name="_________AGO1">[1]!AGO&amp;[1]!SEP&amp;[1]!OCT&amp;[1]!NOV&amp;[1]!DIC</definedName>
    <definedName name="_________FEB1" localSheetId="61">[1]!FEB&amp;[1]!MAR&amp;[1]!ABR&amp;[1]!MAY&amp;[1]!JUN&amp;[1]!JUL</definedName>
    <definedName name="_________FEB1" localSheetId="62">[1]!FEB&amp;[1]!MAR&amp;[1]!ABR&amp;[1]!MAY&amp;[1]!JUN&amp;[1]!JUL</definedName>
    <definedName name="_________FEB1">[1]!FEB&amp;[1]!MAR&amp;[1]!ABR&amp;[1]!MAY&amp;[1]!JUN&amp;[1]!JUL</definedName>
    <definedName name="_________JUL1" localSheetId="61">[1]!JUL&amp;[1]!AGO&amp;[1]!SEP&amp;[1]!OCT&amp;[1]!NOV</definedName>
    <definedName name="_________JUL1" localSheetId="62">[1]!JUL&amp;[1]!AGO&amp;[1]!SEP&amp;[1]!OCT&amp;[1]!NOV</definedName>
    <definedName name="_________JUL1">[1]!JUL&amp;[1]!AGO&amp;[1]!SEP&amp;[1]!OCT&amp;[1]!NOV</definedName>
    <definedName name="_________JUN1" localSheetId="61">[1]!JUN&amp;[1]!JUL&amp;[1]!AGO&amp;[1]!SEP&amp;[1]!OCT</definedName>
    <definedName name="_________JUN1" localSheetId="62">[1]!JUN&amp;[1]!JUL&amp;[1]!AGO&amp;[1]!SEP&amp;[1]!OCT</definedName>
    <definedName name="_________JUN1">[1]!JUN&amp;[1]!JUL&amp;[1]!AGO&amp;[1]!SEP&amp;[1]!OCT</definedName>
    <definedName name="_________MAR1" localSheetId="61">[1]!MAR&amp;[1]!ABR&amp;[1]!MAY&amp;[1]!JUN&amp;[1]!JUL&amp;[1]!AGO</definedName>
    <definedName name="_________MAR1" localSheetId="62">[1]!MAR&amp;[1]!ABR&amp;[1]!MAY&amp;[1]!JUN&amp;[1]!JUL&amp;[1]!AGO</definedName>
    <definedName name="_________MAR1">[1]!MAR&amp;[1]!ABR&amp;[1]!MAY&amp;[1]!JUN&amp;[1]!JUL&amp;[1]!AGO</definedName>
    <definedName name="_________MAY1" localSheetId="61">[1]!MAY&amp;[1]!JUN&amp;[1]!JUL&amp;[1]!AGO&amp;[1]!SEP</definedName>
    <definedName name="_________MAY1" localSheetId="62">[1]!MAY&amp;[1]!JUN&amp;[1]!JUL&amp;[1]!AGO&amp;[1]!SEP</definedName>
    <definedName name="_________MAY1">[1]!MAY&amp;[1]!JUN&amp;[1]!JUL&amp;[1]!AGO&amp;[1]!SEP</definedName>
    <definedName name="_________NOV1" localSheetId="61">[1]!NOV&amp;[1]!DIC</definedName>
    <definedName name="_________NOV1" localSheetId="62">[1]!NOV&amp;[1]!DIC</definedName>
    <definedName name="_________NOV1">[1]!NOV&amp;[1]!DIC</definedName>
    <definedName name="_________OCT1" localSheetId="61">[1]!OCT&amp;[1]!NOV&amp;[1]!DIC</definedName>
    <definedName name="_________OCT1" localSheetId="62">[1]!OCT&amp;[1]!NOV&amp;[1]!DIC</definedName>
    <definedName name="_________OCT1">[1]!OCT&amp;[1]!NOV&amp;[1]!DIC</definedName>
    <definedName name="_________SEP1" localSheetId="61">[1]!SEP&amp;[1]!OCT&amp;[1]!NOV&amp;[1]!DIC</definedName>
    <definedName name="_________SEP1" localSheetId="62">[1]!SEP&amp;[1]!OCT&amp;[1]!NOV&amp;[1]!DIC</definedName>
    <definedName name="_________SEP1">[1]!SEP&amp;[1]!OCT&amp;[1]!NOV&amp;[1]!DIC</definedName>
    <definedName name="________cad179" localSheetId="61">'[2]Mod Eco Controlados 99'!#REF!</definedName>
    <definedName name="________cad179" localSheetId="62">'[2]Mod Eco Controlados 99'!#REF!</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 localSheetId="61">[1]!FEB&amp;[1]!MAR&amp;[1]!ABR&amp;[1]!MAY&amp;[1]!JUN&amp;[1]!JUL</definedName>
    <definedName name="________FEB1" localSheetId="62">[1]!FEB&amp;[1]!MAR&amp;[1]!ABR&amp;[1]!MAY&amp;[1]!JUN&amp;[1]!JUL</definedName>
    <definedName name="________FEB1">[1]!FEB&amp;[1]!MAR&amp;[1]!ABR&amp;[1]!MAY&amp;[1]!JUN&amp;[1]!JUL</definedName>
    <definedName name="________JUL1" localSheetId="61">[1]!JUL&amp;[1]!AGO&amp;[1]!SEP&amp;[1]!OCT&amp;[1]!NOV</definedName>
    <definedName name="________JUL1" localSheetId="62">[1]!JUL&amp;[1]!AGO&amp;[1]!SEP&amp;[1]!OCT&amp;[1]!NOV</definedName>
    <definedName name="________JUL1">[1]!JUL&amp;[1]!AGO&amp;[1]!SEP&amp;[1]!OCT&amp;[1]!NOV</definedName>
    <definedName name="________JUN1" localSheetId="61">[1]!JUN&amp;[1]!JUL&amp;[1]!AGO&amp;[1]!SEP&amp;[1]!OCT</definedName>
    <definedName name="________JUN1" localSheetId="62">[1]!JUN&amp;[1]!JUL&amp;[1]!AGO&amp;[1]!SEP&amp;[1]!OCT</definedName>
    <definedName name="________JUN1">[1]!JUN&amp;[1]!JUL&amp;[1]!AGO&amp;[1]!SEP&amp;[1]!OCT</definedName>
    <definedName name="________OCT1" localSheetId="61">[1]!OCT&amp;[1]!NOV&amp;[1]!DIC</definedName>
    <definedName name="________OCT1" localSheetId="62">[1]!OCT&amp;[1]!NOV&amp;[1]!DIC</definedName>
    <definedName name="________OCT1">[1]!OCT&amp;[1]!NOV&amp;[1]!DIC</definedName>
    <definedName name="________SEP1" localSheetId="61">[1]!SEP&amp;[1]!OCT&amp;[1]!NOV&amp;[1]!DIC</definedName>
    <definedName name="________SEP1" localSheetId="62">[1]!SEP&amp;[1]!OCT&amp;[1]!NOV&amp;[1]!DIC</definedName>
    <definedName name="________SEP1">[1]!SEP&amp;[1]!OCT&amp;[1]!NOV&amp;[1]!DIC</definedName>
    <definedName name="________smg97">'[3]Premisa macro'!$E$4</definedName>
    <definedName name="_______ABR1" localSheetId="61">[1]!ABR&amp;[1]!MAY&amp;[1]!JUN&amp;[1]!JUL&amp;[1]!AGO&amp;[1]!SEP</definedName>
    <definedName name="_______ABR1" localSheetId="62">[1]!ABR&amp;[1]!MAY&amp;[1]!JUN&amp;[1]!JUL&amp;[1]!AGO&amp;[1]!SEP</definedName>
    <definedName name="_______ABR1">[1]!ABR&amp;[1]!MAY&amp;[1]!JUN&amp;[1]!JUL&amp;[1]!AGO&amp;[1]!SEP</definedName>
    <definedName name="_______ABR2">[4]edofza4!$C$22</definedName>
    <definedName name="_______AGO1" localSheetId="61">[1]!AGO&amp;[1]!SEP&amp;[1]!OCT&amp;[1]!NOV&amp;[1]!DIC</definedName>
    <definedName name="_______AGO1" localSheetId="62">[1]!AGO&amp;[1]!SEP&amp;[1]!OCT&amp;[1]!NOV&amp;[1]!DIC</definedName>
    <definedName name="_______AGO1">[1]!AGO&amp;[1]!SEP&amp;[1]!OCT&amp;[1]!NOV&amp;[1]!DIC</definedName>
    <definedName name="_______AGO2">[4]edofza8!$C$22</definedName>
    <definedName name="_______CFD02" localSheetId="61">#REF!</definedName>
    <definedName name="_______CFD02" localSheetId="62">#REF!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 localSheetId="61">[1]!FEB&amp;[1]!MAR&amp;[1]!ABR&amp;[1]!MAY&amp;[1]!JUN&amp;[1]!JUL</definedName>
    <definedName name="_______FEB1" localSheetId="62">[1]!FEB&amp;[1]!MAR&amp;[1]!ABR&amp;[1]!MAY&amp;[1]!JUN&amp;[1]!JUL</definedName>
    <definedName name="_______FEB1">[1]!FEB&amp;[1]!MAR&amp;[1]!ABR&amp;[1]!MAY&amp;[1]!JUN&amp;[1]!JUL</definedName>
    <definedName name="_______FEB2">[4]edofza2!$C$22</definedName>
    <definedName name="_______JUL1" localSheetId="61">[1]!JUL&amp;[1]!AGO&amp;[1]!SEP&amp;[1]!OCT&amp;[1]!NOV</definedName>
    <definedName name="_______JUL1" localSheetId="62">[1]!JUL&amp;[1]!AGO&amp;[1]!SEP&amp;[1]!OCT&amp;[1]!NOV</definedName>
    <definedName name="_______JUL1">[1]!JUL&amp;[1]!AGO&amp;[1]!SEP&amp;[1]!OCT&amp;[1]!NOV</definedName>
    <definedName name="_______JUL2">[4]edofza7!$C$22</definedName>
    <definedName name="_______JUN1" localSheetId="61">[1]!JUN&amp;[1]!JUL&amp;[1]!AGO&amp;[1]!SEP&amp;[1]!OCT</definedName>
    <definedName name="_______JUN1" localSheetId="62">[1]!JUN&amp;[1]!JUL&amp;[1]!AGO&amp;[1]!SEP&amp;[1]!OCT</definedName>
    <definedName name="_______JUN1">[1]!JUN&amp;[1]!JUL&amp;[1]!AGO&amp;[1]!SEP&amp;[1]!OCT</definedName>
    <definedName name="_______JUN2">[4]edofza6!$C$22</definedName>
    <definedName name="_______MAR1" localSheetId="61">[1]!MAR&amp;[1]!ABR&amp;[1]!MAY&amp;[1]!JUN&amp;[1]!JUL&amp;[1]!AGO</definedName>
    <definedName name="_______MAR1" localSheetId="62">[1]!MAR&amp;[1]!ABR&amp;[1]!MAY&amp;[1]!JUN&amp;[1]!JUL&amp;[1]!AGO</definedName>
    <definedName name="_______MAR1">[1]!MAR&amp;[1]!ABR&amp;[1]!MAY&amp;[1]!JUN&amp;[1]!JUL&amp;[1]!AGO</definedName>
    <definedName name="_______MAR2">[4]edofza3!$C$22</definedName>
    <definedName name="_______MAY1" localSheetId="61">[1]!MAY&amp;[1]!JUN&amp;[1]!JUL&amp;[1]!AGO&amp;[1]!SEP</definedName>
    <definedName name="_______MAY1" localSheetId="62">[1]!MAY&amp;[1]!JUN&amp;[1]!JUL&amp;[1]!AGO&amp;[1]!SEP</definedName>
    <definedName name="_______MAY1">[1]!MAY&amp;[1]!JUN&amp;[1]!JUL&amp;[1]!AGO&amp;[1]!SEP</definedName>
    <definedName name="_______MAY2">[4]edofza5!$C$22</definedName>
    <definedName name="_______NOV1" localSheetId="61">[1]!NOV&amp;[1]!DIC</definedName>
    <definedName name="_______NOV1" localSheetId="62">[1]!NOV&amp;[1]!DIC</definedName>
    <definedName name="_______NOV1">[1]!NOV&amp;[1]!DIC</definedName>
    <definedName name="_______NOV2">[4]edofza11!$C$43</definedName>
    <definedName name="_______OCT1" localSheetId="61">[1]!OCT&amp;[1]!NOV&amp;[1]!DIC</definedName>
    <definedName name="_______OCT1" localSheetId="62">[1]!OCT&amp;[1]!NOV&amp;[1]!DIC</definedName>
    <definedName name="_______OCT1">[1]!OCT&amp;[1]!NOV&amp;[1]!DIC</definedName>
    <definedName name="_______OCT2">[4]edofza10!$C$22</definedName>
    <definedName name="_______PIB08" localSheetId="61">#REF!</definedName>
    <definedName name="_______PIB08" localSheetId="62">#REF!</definedName>
    <definedName name="_______PIB08">#REF!</definedName>
    <definedName name="_______SEP1" localSheetId="61">[1]!SEP&amp;[1]!OCT&amp;[1]!NOV&amp;[1]!DIC</definedName>
    <definedName name="_______SEP1" localSheetId="62">[1]!SEP&amp;[1]!OCT&amp;[1]!NOV&amp;[1]!DIC</definedName>
    <definedName name="_______SEP1">[1]!SEP&amp;[1]!OCT&amp;[1]!NOV&amp;[1]!DIC</definedName>
    <definedName name="_______SEP2">[4]edofza9!$C$22</definedName>
    <definedName name="_______smg97">'[5]Premisa macro'!$E$4</definedName>
    <definedName name="_______syt03" localSheetId="61">#REF!</definedName>
    <definedName name="_______syt03" localSheetId="62">#REF!</definedName>
    <definedName name="_______syt03">#REF!</definedName>
    <definedName name="_______TDC2001">'[6]Tipos de Cambio'!$C$4</definedName>
    <definedName name="______ABR1" localSheetId="61">[1]!ABR&amp;[1]!MAY&amp;[1]!JUN&amp;[1]!JUL&amp;[1]!AGO&amp;[1]!SEP</definedName>
    <definedName name="______ABR1" localSheetId="62">[1]!ABR&amp;[1]!MAY&amp;[1]!JUN&amp;[1]!JUL&amp;[1]!AGO&amp;[1]!SEP</definedName>
    <definedName name="______ABR1">[1]!ABR&amp;[1]!MAY&amp;[1]!JUN&amp;[1]!JUL&amp;[1]!AGO&amp;[1]!SEP</definedName>
    <definedName name="______ABR2">[4]edofza4!$C$22</definedName>
    <definedName name="______AGO1" localSheetId="61">[1]!AGO&amp;[1]!SEP&amp;[1]!OCT&amp;[1]!NOV&amp;[1]!DIC</definedName>
    <definedName name="______AGO1" localSheetId="62">[1]!AGO&amp;[1]!SEP&amp;[1]!OCT&amp;[1]!NOV&amp;[1]!DIC</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 localSheetId="61">[1]!FEB&amp;[1]!MAR&amp;[1]!ABR&amp;[1]!MAY&amp;[1]!JUN&amp;[1]!JUL</definedName>
    <definedName name="______FEB1" localSheetId="62">[1]!FEB&amp;[1]!MAR&amp;[1]!ABR&amp;[1]!MAY&amp;[1]!JUN&amp;[1]!JUL</definedName>
    <definedName name="______FEB1">[1]!FEB&amp;[1]!MAR&amp;[1]!ABR&amp;[1]!MAY&amp;[1]!JUN&amp;[1]!JUL</definedName>
    <definedName name="______FEB2">[4]edofza2!$C$22</definedName>
    <definedName name="______JUL1" localSheetId="61">[1]!JUL&amp;[1]!AGO&amp;[1]!SEP&amp;[1]!OCT&amp;[1]!NOV</definedName>
    <definedName name="______JUL1" localSheetId="62">[1]!JUL&amp;[1]!AGO&amp;[1]!SEP&amp;[1]!OCT&amp;[1]!NOV</definedName>
    <definedName name="______JUL1">[1]!JUL&amp;[1]!AGO&amp;[1]!SEP&amp;[1]!OCT&amp;[1]!NOV</definedName>
    <definedName name="______JUL2">[4]edofza7!$C$22</definedName>
    <definedName name="______JUN1" localSheetId="61">[1]!JUN&amp;[1]!JUL&amp;[1]!AGO&amp;[1]!SEP&amp;[1]!OCT</definedName>
    <definedName name="______JUN1" localSheetId="62">[1]!JUN&amp;[1]!JUL&amp;[1]!AGO&amp;[1]!SEP&amp;[1]!OCT</definedName>
    <definedName name="______JUN1">[1]!JUN&amp;[1]!JUL&amp;[1]!AGO&amp;[1]!SEP&amp;[1]!OCT</definedName>
    <definedName name="______JUN2">[4]edofza6!$C$22</definedName>
    <definedName name="______MAR1" localSheetId="61">[1]!MAR&amp;[1]!ABR&amp;[1]!MAY&amp;[1]!JUN&amp;[1]!JUL&amp;[1]!AGO</definedName>
    <definedName name="______MAR1" localSheetId="62">[1]!MAR&amp;[1]!ABR&amp;[1]!MAY&amp;[1]!JUN&amp;[1]!JUL&amp;[1]!AGO</definedName>
    <definedName name="______MAR1">[1]!MAR&amp;[1]!ABR&amp;[1]!MAY&amp;[1]!JUN&amp;[1]!JUL&amp;[1]!AGO</definedName>
    <definedName name="______MAR2">[4]edofza3!$C$22</definedName>
    <definedName name="______MAY1" localSheetId="61">[1]!MAY&amp;[1]!JUN&amp;[1]!JUL&amp;[1]!AGO&amp;[1]!SEP</definedName>
    <definedName name="______MAY1" localSheetId="62">[1]!MAY&amp;[1]!JUN&amp;[1]!JUL&amp;[1]!AGO&amp;[1]!SEP</definedName>
    <definedName name="______MAY1">[1]!MAY&amp;[1]!JUN&amp;[1]!JUL&amp;[1]!AGO&amp;[1]!SEP</definedName>
    <definedName name="______MAY2">[4]edofza5!$C$22</definedName>
    <definedName name="______NOV1" localSheetId="61">[1]!NOV&amp;[1]!DIC</definedName>
    <definedName name="______NOV1" localSheetId="62">[1]!NOV&amp;[1]!DIC</definedName>
    <definedName name="______NOV1">[1]!NOV&amp;[1]!DIC</definedName>
    <definedName name="______NOV2">[4]edofza11!$C$43</definedName>
    <definedName name="______OCT1" localSheetId="61">[1]!OCT&amp;[1]!NOV&amp;[1]!DIC</definedName>
    <definedName name="______OCT1" localSheetId="62">[1]!OCT&amp;[1]!NOV&amp;[1]!DIC</definedName>
    <definedName name="______OCT1">[1]!OCT&amp;[1]!NOV&amp;[1]!DIC</definedName>
    <definedName name="______OCT2">[4]edofza10!$C$22</definedName>
    <definedName name="______SEP1" localSheetId="61">[1]!SEP&amp;[1]!OCT&amp;[1]!NOV&amp;[1]!DIC</definedName>
    <definedName name="______SEP1" localSheetId="62">[1]!SEP&amp;[1]!OCT&amp;[1]!NOV&amp;[1]!DIC</definedName>
    <definedName name="______SEP1">[1]!SEP&amp;[1]!OCT&amp;[1]!NOV&amp;[1]!DIC</definedName>
    <definedName name="______SEP2">[4]edofza9!$C$22</definedName>
    <definedName name="______smg97">'[5]Premisa macro'!$E$4</definedName>
    <definedName name="______TDC2001">'[6]Tipos de Cambio'!$C$4</definedName>
    <definedName name="_____ABR1" localSheetId="61">[1]!ABR&amp;[1]!MAY&amp;[1]!JUN&amp;[1]!JUL&amp;[1]!AGO&amp;[1]!SEP</definedName>
    <definedName name="_____ABR1" localSheetId="62">[1]!ABR&amp;[1]!MAY&amp;[1]!JUN&amp;[1]!JUL&amp;[1]!AGO&amp;[1]!SEP</definedName>
    <definedName name="_____ABR1">[1]!ABR&amp;[1]!MAY&amp;[1]!JUN&amp;[1]!JUL&amp;[1]!AGO&amp;[1]!SEP</definedName>
    <definedName name="_____ABR2">[4]edofza4!$C$22</definedName>
    <definedName name="_____AGO1" localSheetId="61">[1]!AGO&amp;[1]!SEP&amp;[1]!OCT&amp;[1]!NOV&amp;[1]!DIC</definedName>
    <definedName name="_____AGO1" localSheetId="62">[1]!AGO&amp;[1]!SEP&amp;[1]!OCT&amp;[1]!NOV&amp;[1]!DIC</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 localSheetId="61">[1]!FEB&amp;[1]!MAR&amp;[1]!ABR&amp;[1]!MAY&amp;[1]!JUN&amp;[1]!JUL</definedName>
    <definedName name="_____FEB1" localSheetId="62">[1]!FEB&amp;[1]!MAR&amp;[1]!ABR&amp;[1]!MAY&amp;[1]!JUN&amp;[1]!JUL</definedName>
    <definedName name="_____FEB1">[1]!FEB&amp;[1]!MAR&amp;[1]!ABR&amp;[1]!MAY&amp;[1]!JUN&amp;[1]!JUL</definedName>
    <definedName name="_____FEB2">[4]edofza2!$C$22</definedName>
    <definedName name="_____JUL1" localSheetId="61">[1]!JUL&amp;[1]!AGO&amp;[1]!SEP&amp;[1]!OCT&amp;[1]!NOV</definedName>
    <definedName name="_____JUL1" localSheetId="62">[1]!JUL&amp;[1]!AGO&amp;[1]!SEP&amp;[1]!OCT&amp;[1]!NOV</definedName>
    <definedName name="_____JUL1">[1]!JUL&amp;[1]!AGO&amp;[1]!SEP&amp;[1]!OCT&amp;[1]!NOV</definedName>
    <definedName name="_____JUL2">[4]edofza7!$C$22</definedName>
    <definedName name="_____JUN1" localSheetId="61">[1]!JUN&amp;[1]!JUL&amp;[1]!AGO&amp;[1]!SEP&amp;[1]!OCT</definedName>
    <definedName name="_____JUN1" localSheetId="62">[1]!JUN&amp;[1]!JUL&amp;[1]!AGO&amp;[1]!SEP&amp;[1]!OCT</definedName>
    <definedName name="_____JUN1">[1]!JUN&amp;[1]!JUL&amp;[1]!AGO&amp;[1]!SEP&amp;[1]!OCT</definedName>
    <definedName name="_____JUN2">[4]edofza6!$C$22</definedName>
    <definedName name="_____MAR1" localSheetId="61">[1]!MAR&amp;[1]!ABR&amp;[1]!MAY&amp;[1]!JUN&amp;[1]!JUL&amp;[1]!AGO</definedName>
    <definedName name="_____MAR1" localSheetId="62">[1]!MAR&amp;[1]!ABR&amp;[1]!MAY&amp;[1]!JUN&amp;[1]!JUL&amp;[1]!AGO</definedName>
    <definedName name="_____MAR1">[1]!MAR&amp;[1]!ABR&amp;[1]!MAY&amp;[1]!JUN&amp;[1]!JUL&amp;[1]!AGO</definedName>
    <definedName name="_____MAR2">[4]edofza3!$C$22</definedName>
    <definedName name="_____MAY1" localSheetId="61">[1]!MAY&amp;[1]!JUN&amp;[1]!JUL&amp;[1]!AGO&amp;[1]!SEP</definedName>
    <definedName name="_____MAY1" localSheetId="62">[1]!MAY&amp;[1]!JUN&amp;[1]!JUL&amp;[1]!AGO&amp;[1]!SEP</definedName>
    <definedName name="_____MAY1">[1]!MAY&amp;[1]!JUN&amp;[1]!JUL&amp;[1]!AGO&amp;[1]!SEP</definedName>
    <definedName name="_____MAY2">[4]edofza5!$C$22</definedName>
    <definedName name="_____NOV1" localSheetId="61">[1]!NOV&amp;[1]!DIC</definedName>
    <definedName name="_____NOV1" localSheetId="62">[1]!NOV&amp;[1]!DIC</definedName>
    <definedName name="_____NOV1">[1]!NOV&amp;[1]!DIC</definedName>
    <definedName name="_____NOV2">[4]edofza11!$C$43</definedName>
    <definedName name="_____OCT1" localSheetId="61">[1]!OCT&amp;[1]!NOV&amp;[1]!DIC</definedName>
    <definedName name="_____OCT1" localSheetId="62">[1]!OCT&amp;[1]!NOV&amp;[1]!DIC</definedName>
    <definedName name="_____OCT1">[1]!OCT&amp;[1]!NOV&amp;[1]!DIC</definedName>
    <definedName name="_____OCT2">[4]edofza10!$C$22</definedName>
    <definedName name="_____SEP1" localSheetId="61">[1]!SEP&amp;[1]!OCT&amp;[1]!NOV&amp;[1]!DIC</definedName>
    <definedName name="_____SEP1" localSheetId="62">[1]!SEP&amp;[1]!OCT&amp;[1]!NOV&amp;[1]!DIC</definedName>
    <definedName name="_____SEP1">[1]!SEP&amp;[1]!OCT&amp;[1]!NOV&amp;[1]!DIC</definedName>
    <definedName name="_____SEP2">[4]edofza9!$C$22</definedName>
    <definedName name="_____smg97">'[5]Premisa macro'!$E$4</definedName>
    <definedName name="_____TDC2001">'[6]Tipos de Cambio'!$C$4</definedName>
    <definedName name="____ABR1" localSheetId="61">[1]!ABR&amp;[1]!MAY&amp;[1]!JUN&amp;[1]!JUL&amp;[1]!AGO&amp;[1]!SEP</definedName>
    <definedName name="____ABR1" localSheetId="62">[1]!ABR&amp;[1]!MAY&amp;[1]!JUN&amp;[1]!JUL&amp;[1]!AGO&amp;[1]!SEP</definedName>
    <definedName name="____ABR1">[1]!ABR&amp;[1]!MAY&amp;[1]!JUN&amp;[1]!JUL&amp;[1]!AGO&amp;[1]!SEP</definedName>
    <definedName name="____ABR2">[4]edofza4!$C$22</definedName>
    <definedName name="____AGO1" localSheetId="61">[1]!AGO&amp;[1]!SEP&amp;[1]!OCT&amp;[1]!NOV&amp;[1]!DIC</definedName>
    <definedName name="____AGO1" localSheetId="62">[1]!AGO&amp;[1]!SEP&amp;[1]!OCT&amp;[1]!NOV&amp;[1]!DIC</definedName>
    <definedName name="____AGO1">[1]!AGO&amp;[1]!SEP&amp;[1]!OCT&amp;[1]!NOV&amp;[1]!DIC</definedName>
    <definedName name="____AGO2">[4]edofza8!$C$22</definedName>
    <definedName name="____ASA96" localSheetId="61">#REF!</definedName>
    <definedName name="____ASA96" localSheetId="62">#REF!</definedName>
    <definedName name="____ASA96">#REF!</definedName>
    <definedName name="____cad179" localSheetId="61">'[2]Mod Eco Controlados 99'!#REF!</definedName>
    <definedName name="____cad179" localSheetId="62">'[2]Mod Eco Controlados 99'!#REF!</definedName>
    <definedName name="____cad179">'[2]Mod Eco Controlados 99'!#REF!</definedName>
    <definedName name="____CAN2"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61">#REF!</definedName>
    <definedName name="____CFD02" localSheetId="62">#REF!</definedName>
    <definedName name="____CFD02">#REF!</definedName>
    <definedName name="____CFE96" localSheetId="61">#REF!</definedName>
    <definedName name="____CFE96" localSheetId="62">#REF!</definedName>
    <definedName name="____CFE96">#REF!</definedName>
    <definedName name="____CON96" localSheetId="61">#REF!</definedName>
    <definedName name="____CON96" localSheetId="62">#REF!</definedName>
    <definedName name="____CON96">#REF!</definedName>
    <definedName name="____COR4"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e1" hidden="1">{"Bruto",#N/A,FALSE,"CONV3T.XLS";"Neto",#N/A,FALSE,"CONV3T.XLS";"UnoB",#N/A,FALSE,"CONV3T.XLS";"Bruto",#N/A,FALSE,"CONV4T.XLS";"Neto",#N/A,FALSE,"CONV4T.XLS";"UnoB",#N/A,FALSE,"CONV4T.XLS"}</definedName>
    <definedName name="____ENE2">[4]edofza1!$C$22</definedName>
    <definedName name="____esc2"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 localSheetId="61">[1]!FEB&amp;[1]!MAR&amp;[1]!ABR&amp;[1]!MAY&amp;[1]!JUN&amp;[1]!JUL</definedName>
    <definedName name="____FEB1" localSheetId="62">[1]!FEB&amp;[1]!MAR&amp;[1]!ABR&amp;[1]!MAY&amp;[1]!JUN&amp;[1]!JUL</definedName>
    <definedName name="____FEB1">[1]!FEB&amp;[1]!MAR&amp;[1]!ABR&amp;[1]!MAY&amp;[1]!JUN&amp;[1]!JUL</definedName>
    <definedName name="____FEB2">[4]edofza2!$C$22</definedName>
    <definedName name="____JUL1" localSheetId="61">[1]!JUL&amp;[1]!AGO&amp;[1]!SEP&amp;[1]!OCT&amp;[1]!NOV</definedName>
    <definedName name="____JUL1" localSheetId="62">[1]!JUL&amp;[1]!AGO&amp;[1]!SEP&amp;[1]!OCT&amp;[1]!NOV</definedName>
    <definedName name="____JUL1">[1]!JUL&amp;[1]!AGO&amp;[1]!SEP&amp;[1]!OCT&amp;[1]!NOV</definedName>
    <definedName name="____JUL2">[4]edofza7!$C$22</definedName>
    <definedName name="____JUN1" localSheetId="61">[1]!JUN&amp;[1]!JUL&amp;[1]!AGO&amp;[1]!SEP&amp;[1]!OCT</definedName>
    <definedName name="____JUN1" localSheetId="62">[1]!JUN&amp;[1]!JUL&amp;[1]!AGO&amp;[1]!SEP&amp;[1]!OCT</definedName>
    <definedName name="____JUN1">[1]!JUN&amp;[1]!JUL&amp;[1]!AGO&amp;[1]!SEP&amp;[1]!OCT</definedName>
    <definedName name="____JUN2">[4]edofza6!$C$22</definedName>
    <definedName name="____MAR1" localSheetId="61">[1]!MAR&amp;[1]!ABR&amp;[1]!MAY&amp;[1]!JUN&amp;[1]!JUL&amp;[1]!AGO</definedName>
    <definedName name="____MAR1" localSheetId="62">[1]!MAR&amp;[1]!ABR&amp;[1]!MAY&amp;[1]!JUN&amp;[1]!JUL&amp;[1]!AGO</definedName>
    <definedName name="____MAR1">[1]!MAR&amp;[1]!ABR&amp;[1]!MAY&amp;[1]!JUN&amp;[1]!JUL&amp;[1]!AGO</definedName>
    <definedName name="____MAR2">[4]edofza3!$C$22</definedName>
    <definedName name="____MAY1" localSheetId="61">[1]!MAY&amp;[1]!JUN&amp;[1]!JUL&amp;[1]!AGO&amp;[1]!SEP</definedName>
    <definedName name="____MAY1" localSheetId="62">[1]!MAY&amp;[1]!JUN&amp;[1]!JUL&amp;[1]!AGO&amp;[1]!SEP</definedName>
    <definedName name="____MAY1">[1]!MAY&amp;[1]!JUN&amp;[1]!JUL&amp;[1]!AGO&amp;[1]!SEP</definedName>
    <definedName name="____MAY2">[4]edofza5!$C$22</definedName>
    <definedName name="____mor2"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 localSheetId="61">[1]!NOV&amp;[1]!DIC</definedName>
    <definedName name="____NOV1" localSheetId="62">[1]!NOV&amp;[1]!DIC</definedName>
    <definedName name="____NOV1">[1]!NOV&amp;[1]!DIC</definedName>
    <definedName name="____NOV2">[4]edofza11!$C$43</definedName>
    <definedName name="____OCT1" localSheetId="61">[1]!OCT&amp;[1]!NOV&amp;[1]!DIC</definedName>
    <definedName name="____OCT1" localSheetId="62">[1]!OCT&amp;[1]!NOV&amp;[1]!DIC</definedName>
    <definedName name="____OCT1">[1]!OCT&amp;[1]!NOV&amp;[1]!DIC</definedName>
    <definedName name="____OCT2">[4]edofza10!$C$22</definedName>
    <definedName name="____pa2"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61">#REF!</definedName>
    <definedName name="____PEM96" localSheetId="62">#REF!</definedName>
    <definedName name="____PEM96">#REF!</definedName>
    <definedName name="____PIB08" localSheetId="61">#REF!</definedName>
    <definedName name="____PIB08" localSheetId="62">#REF!</definedName>
    <definedName name="____PIB08">#REF!</definedName>
    <definedName name="____PIP96" localSheetId="61">#REF!</definedName>
    <definedName name="____PIP96" localSheetId="62">#REF!</definedName>
    <definedName name="____PIP96">#REF!</definedName>
    <definedName name="____SEP1" localSheetId="61">[1]!SEP&amp;[1]!OCT&amp;[1]!NOV&amp;[1]!DIC</definedName>
    <definedName name="____SEP1" localSheetId="62">[1]!SEP&amp;[1]!OCT&amp;[1]!NOV&amp;[1]!DIC</definedName>
    <definedName name="____SEP1">[1]!SEP&amp;[1]!OCT&amp;[1]!NOV&amp;[1]!DIC</definedName>
    <definedName name="____SEP2">[4]edofza9!$C$22</definedName>
    <definedName name="____smg97">'[5]Premisa macro'!$E$4</definedName>
    <definedName name="____syt03" localSheetId="61">#REF!</definedName>
    <definedName name="____syt03" localSheetId="62">#REF!</definedName>
    <definedName name="____syt03">#REF!</definedName>
    <definedName name="____TDC2001">'[6]Tipos de Cambio'!$C$4</definedName>
    <definedName name="____tul2"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[7]!ABR&amp;[7]!MAY&amp;[7]!JUN&amp;[7]!JUL&amp;[7]!AGO&amp;[7]!SEP</definedName>
    <definedName name="___ABR2">[4]edofza4!$C$22</definedName>
    <definedName name="___AGO1">[7]!AGO&amp;[7]!SEP&amp;[7]!OCT&amp;[7]!NOV&amp;[7]!DIC</definedName>
    <definedName name="___AGO2">[4]edofza8!$C$22</definedName>
    <definedName name="___ASA96" localSheetId="61">#REF!</definedName>
    <definedName name="___ASA96" localSheetId="62">#REF!</definedName>
    <definedName name="___ASA96">#REF!</definedName>
    <definedName name="___cad179" localSheetId="61">'[2]Mod Eco Controlados 99'!#REF!</definedName>
    <definedName name="___cad179" localSheetId="62">'[2]Mod Eco Controlados 99'!#REF!</definedName>
    <definedName name="___cad179">'[2]Mod Eco Controlados 99'!#REF!</definedName>
    <definedName name="___CAN2"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61">#REF!</definedName>
    <definedName name="___CFD02" localSheetId="62">#REF!</definedName>
    <definedName name="___CFD02">#REF!</definedName>
    <definedName name="___CFE96" localSheetId="61">#REF!</definedName>
    <definedName name="___CFE96" localSheetId="62">#REF!</definedName>
    <definedName name="___CFE96">#REF!</definedName>
    <definedName name="___CON96" localSheetId="61">#REF!</definedName>
    <definedName name="___CON96" localSheetId="62">#REF!</definedName>
    <definedName name="___CON96">#REF!</definedName>
    <definedName name="___COR4"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e1" hidden="1">{"Bruto",#N/A,FALSE,"CONV3T.XLS";"Neto",#N/A,FALSE,"CONV3T.XLS";"UnoB",#N/A,FALSE,"CONV3T.XLS";"Bruto",#N/A,FALSE,"CONV4T.XLS";"Neto",#N/A,FALSE,"CONV4T.XLS";"UnoB",#N/A,FALSE,"CONV4T.XLS"}</definedName>
    <definedName name="___ENE2">[4]edofza1!$C$22</definedName>
    <definedName name="___esc2"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[7]!FEB&amp;[7]!MAR&amp;[7]!ABR&amp;[7]!MAY&amp;[7]!JUN&amp;[7]!JUL</definedName>
    <definedName name="___FEB2">[4]edofza2!$C$22</definedName>
    <definedName name="___JUL1">[7]!JUL&amp;[7]!AGO&amp;[7]!SEP&amp;[7]!OCT&amp;[7]!NOV</definedName>
    <definedName name="___JUL2">[4]edofza7!$C$22</definedName>
    <definedName name="___JUN1">[7]!JUN&amp;[7]!JUL&amp;[7]!AGO&amp;[7]!SEP&amp;[7]!OCT</definedName>
    <definedName name="___JUN2">[4]edofza6!$C$22</definedName>
    <definedName name="___MAR1">[7]!MAR&amp;[7]!ABR&amp;[7]!MAY&amp;[7]!JUN&amp;[7]!JUL&amp;[7]!AGO</definedName>
    <definedName name="___MAR2">[4]edofza3!$C$22</definedName>
    <definedName name="___MAY1">[7]!MAY&amp;[7]!JUN&amp;[7]!JUL&amp;[7]!AGO&amp;[7]!SEP</definedName>
    <definedName name="___MAY2">[4]edofza5!$C$22</definedName>
    <definedName name="___mor2"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[7]!NOV&amp;[7]!DIC</definedName>
    <definedName name="___NOV2">[4]edofza11!$C$43</definedName>
    <definedName name="___OCT1">[7]!OCT&amp;[7]!NOV&amp;[7]!DIC</definedName>
    <definedName name="___OCT2">[4]edofza10!$C$22</definedName>
    <definedName name="___pa2"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61">#REF!</definedName>
    <definedName name="___PEM96" localSheetId="62">#REF!</definedName>
    <definedName name="___PEM96">#REF!</definedName>
    <definedName name="___PIB08" localSheetId="61">#REF!</definedName>
    <definedName name="___PIB08" localSheetId="62">#REF!</definedName>
    <definedName name="___PIB08">#REF!</definedName>
    <definedName name="___PIP96" localSheetId="61">#REF!</definedName>
    <definedName name="___PIP96" localSheetId="62">#REF!</definedName>
    <definedName name="___PIP96">#REF!</definedName>
    <definedName name="___SEP1">[7]!SEP&amp;[7]!OCT&amp;[7]!NOV&amp;[7]!DIC</definedName>
    <definedName name="___SEP2">[4]edofza9!$C$22</definedName>
    <definedName name="___smg97">'[5]Premisa macro'!$E$4</definedName>
    <definedName name="___syt03" localSheetId="61">#REF!</definedName>
    <definedName name="___syt03" localSheetId="62">#REF!</definedName>
    <definedName name="___syt03">#REF!</definedName>
    <definedName name="___TDC2001">'[6]Tipos de Cambio'!$C$4</definedName>
    <definedName name="___tul2"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[7]!ABR&amp;[7]!MAY&amp;[7]!JUN&amp;[7]!JUL&amp;[7]!AGO&amp;[7]!SEP</definedName>
    <definedName name="__ABR2">[4]edofza4!$C$22</definedName>
    <definedName name="__AGO1" localSheetId="61">[1]!AGO&amp;[1]!SEP&amp;[1]!OCT&amp;[1]!NOV&amp;[1]!DIC</definedName>
    <definedName name="__AGO1" localSheetId="62">[1]!AGO&amp;[1]!SEP&amp;[1]!OCT&amp;[1]!NOV&amp;[1]!DIC</definedName>
    <definedName name="__AGO1">[1]!AGO&amp;[1]!SEP&amp;[1]!OCT&amp;[1]!NOV&amp;[1]!DIC</definedName>
    <definedName name="__AGO2">[4]edofza8!$C$22</definedName>
    <definedName name="__ASA96" localSheetId="61">#REF!</definedName>
    <definedName name="__ASA96" localSheetId="62">#REF!</definedName>
    <definedName name="__ASA96">#REF!</definedName>
    <definedName name="__cad179" localSheetId="61">'[2]Mod Eco Controlados 99'!#REF!</definedName>
    <definedName name="__cad179" localSheetId="62">'[2]Mod Eco Controlados 99'!#REF!</definedName>
    <definedName name="__cad179">'[2]Mod Eco Controlados 99'!#REF!</definedName>
    <definedName name="__CAN2"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61">#REF!</definedName>
    <definedName name="__CFD02" localSheetId="62">#REF!</definedName>
    <definedName name="__CFD02">#REF!</definedName>
    <definedName name="__CFE96" localSheetId="61">#REF!</definedName>
    <definedName name="__CFE96" localSheetId="62">#REF!</definedName>
    <definedName name="__CFE96">#REF!</definedName>
    <definedName name="__CON96" localSheetId="61">#REF!</definedName>
    <definedName name="__CON96" localSheetId="62">#REF!</definedName>
    <definedName name="__CON96">#REF!</definedName>
    <definedName name="__COR4"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hidden="1">{"Bruto",#N/A,FALSE,"CONV3T.XLS";"Neto",#N/A,FALSE,"CONV3T.XLS";"UnoB",#N/A,FALSE,"CONV3T.XLS";"Bruto",#N/A,FALSE,"CONV4T.XLS";"Neto",#N/A,FALSE,"CONV4T.XLS";"UnoB",#N/A,FALSE,"CONV4T.XLS"}</definedName>
    <definedName name="__ENE2">[4]edofza1!$C$22</definedName>
    <definedName name="__esc2"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[7]!FEB&amp;[7]!MAR&amp;[7]!ABR&amp;[7]!MAY&amp;[7]!JUN&amp;[7]!JUL</definedName>
    <definedName name="__FEB2">[4]edofza2!$C$22</definedName>
    <definedName name="__JUL1">[7]!JUL&amp;[7]!AGO&amp;[7]!SEP&amp;[7]!OCT&amp;[7]!NOV</definedName>
    <definedName name="__JUL2">[4]edofza7!$C$22</definedName>
    <definedName name="__JUN1">[7]!JUN&amp;[7]!JUL&amp;[7]!AGO&amp;[7]!SEP&amp;[7]!OCT</definedName>
    <definedName name="__JUN2">[4]edofza6!$C$22</definedName>
    <definedName name="__MAR1">[7]!MAR&amp;[7]!ABR&amp;[7]!MAY&amp;[7]!JUN&amp;[7]!JUL&amp;[7]!AGO</definedName>
    <definedName name="__MAR2">[4]edofza3!$C$22</definedName>
    <definedName name="__MAY1">[7]!MAY&amp;[7]!JUN&amp;[7]!JUL&amp;[7]!AGO&amp;[7]!SEP</definedName>
    <definedName name="__MAY2">[4]edofza5!$C$22</definedName>
    <definedName name="__mor2"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61">[1]!NOV&amp;[1]!DIC</definedName>
    <definedName name="__NOV1" localSheetId="62">[1]!NOV&amp;[1]!DIC</definedName>
    <definedName name="__NOV1">[1]!NOV&amp;[1]!DIC</definedName>
    <definedName name="__NOV2">[4]edofza11!$C$43</definedName>
    <definedName name="__OCT1" localSheetId="61">[1]!OCT&amp;[1]!NOV&amp;[1]!DIC</definedName>
    <definedName name="__OCT1" localSheetId="62">[1]!OCT&amp;[1]!NOV&amp;[1]!DIC</definedName>
    <definedName name="__OCT1">[1]!OCT&amp;[1]!NOV&amp;[1]!DIC</definedName>
    <definedName name="__OCT2">[4]edofza10!$C$22</definedName>
    <definedName name="__pa2"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61">#REF!</definedName>
    <definedName name="__PEM96" localSheetId="62">#REF!</definedName>
    <definedName name="__PEM96">#REF!</definedName>
    <definedName name="__PIB08" localSheetId="61">#REF!</definedName>
    <definedName name="__PIB08" localSheetId="62">#REF!</definedName>
    <definedName name="__PIB08">#REF!</definedName>
    <definedName name="__PIP96" localSheetId="61">#REF!</definedName>
    <definedName name="__PIP96" localSheetId="62">#REF!</definedName>
    <definedName name="__PIP96">#REF!</definedName>
    <definedName name="__SEP1" localSheetId="61">[1]!SEP&amp;[1]!OCT&amp;[1]!NOV&amp;[1]!DIC</definedName>
    <definedName name="__SEP1" localSheetId="62">[1]!SEP&amp;[1]!OCT&amp;[1]!NOV&amp;[1]!DIC</definedName>
    <definedName name="__SEP1">[1]!SEP&amp;[1]!OCT&amp;[1]!NOV&amp;[1]!DIC</definedName>
    <definedName name="__SEP2">[4]edofza9!$C$22</definedName>
    <definedName name="__smg97">'[5]Premisa macro'!$E$4</definedName>
    <definedName name="__syt03" localSheetId="61">#REF!</definedName>
    <definedName name="__syt03" localSheetId="62">#REF!</definedName>
    <definedName name="__syt03">#REF!</definedName>
    <definedName name="__TDC2001">'[6]Tipos de Cambio'!$C$4</definedName>
    <definedName name="__tul2"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61">[8]BANPRO99!#REF!</definedName>
    <definedName name="_3O0504" localSheetId="62">[8]BANPRO99!#REF!</definedName>
    <definedName name="_3O0504">[8]BANPRO99!#REF!</definedName>
    <definedName name="_5000DEF">#N/A</definedName>
    <definedName name="_51542" hidden="1">{"Bruto",#N/A,FALSE,"CONV3T.XLS";"Neto",#N/A,FALSE,"CONV3T.XLS";"UnoB",#N/A,FALSE,"CONV3T.XLS";"Bruto",#N/A,FALSE,"CONV4T.XLS";"Neto",#N/A,FALSE,"CONV4T.XLS";"UnoB",#N/A,FALSE,"CONV4T.XLS"}</definedName>
    <definedName name="_6000">#N/A</definedName>
    <definedName name="_6000DEF">#N/A</definedName>
    <definedName name="_ABR1" localSheetId="61">[1]!ABR&amp;[1]!MAY&amp;[1]!JUN&amp;[1]!JUL&amp;[1]!AGO&amp;[1]!SEP</definedName>
    <definedName name="_ABR1" localSheetId="62">[1]!ABR&amp;[1]!MAY&amp;[1]!JUN&amp;[1]!JUL&amp;[1]!AGO&amp;[1]!SEP</definedName>
    <definedName name="_ABR1">[1]!ABR&amp;[1]!MAY&amp;[1]!JUN&amp;[1]!JUL&amp;[1]!AGO&amp;[1]!SEP</definedName>
    <definedName name="_ABR2">[4]edofza4!$C$22</definedName>
    <definedName name="_AGO1" localSheetId="61">[1]!AGO&amp;[1]!SEP&amp;[1]!OCT&amp;[1]!NOV&amp;[1]!DIC</definedName>
    <definedName name="_AGO1" localSheetId="62">[1]!AGO&amp;[1]!SEP&amp;[1]!OCT&amp;[1]!NOV&amp;[1]!DIC</definedName>
    <definedName name="_AGO1">[1]!AGO&amp;[1]!SEP&amp;[1]!OCT&amp;[1]!NOV&amp;[1]!DIC</definedName>
    <definedName name="_AGO2">[4]edofza8!$C$22</definedName>
    <definedName name="_ASA96" localSheetId="61">#REF!</definedName>
    <definedName name="_ASA96" localSheetId="62">#REF!</definedName>
    <definedName name="_ASA96">#REF!</definedName>
    <definedName name="_base" localSheetId="61">[8]BANPRO99!#REF!</definedName>
    <definedName name="_base" localSheetId="62">[8]BANPRO99!#REF!</definedName>
    <definedName name="_base">[8]BANPRO99!#REF!</definedName>
    <definedName name="_cad179" localSheetId="61">'[2]Mod Eco Controlados 99'!#REF!</definedName>
    <definedName name="_cad179" localSheetId="62">'[2]Mod Eco Controlados 99'!#REF!</definedName>
    <definedName name="_cad179">'[2]Mod Eco Controlados 99'!#REF!</definedName>
    <definedName name="_CAN2"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61">#REF!</definedName>
    <definedName name="_CFD02" localSheetId="62">#REF!</definedName>
    <definedName name="_CFD02">#REF!</definedName>
    <definedName name="_CFE96" localSheetId="61">#REF!</definedName>
    <definedName name="_CFE96" localSheetId="62">#REF!</definedName>
    <definedName name="_CFE96">#REF!</definedName>
    <definedName name="_CON96" localSheetId="61">#REF!</definedName>
    <definedName name="_CON96" localSheetId="62">#REF!</definedName>
    <definedName name="_CON96">#REF!</definedName>
    <definedName name="_COR4"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hidden="1">{"Bruto",#N/A,FALSE,"CONV3T.XLS";"Neto",#N/A,FALSE,"CONV3T.XLS";"UnoB",#N/A,FALSE,"CONV3T.XLS";"Bruto",#N/A,FALSE,"CONV4T.XLS";"Neto",#N/A,FALSE,"CONV4T.XLS";"UnoB",#N/A,FALSE,"CONV4T.XLS"}</definedName>
    <definedName name="_ENE2">[4]edofza1!$C$22</definedName>
    <definedName name="_esc2"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61">[1]!FEB&amp;[1]!MAR&amp;[1]!ABR&amp;[1]!MAY&amp;[1]!JUN&amp;[1]!JUL</definedName>
    <definedName name="_FEB1" localSheetId="62">[1]!FEB&amp;[1]!MAR&amp;[1]!ABR&amp;[1]!MAY&amp;[1]!JUN&amp;[1]!JUL</definedName>
    <definedName name="_FEB1">[1]!FEB&amp;[1]!MAR&amp;[1]!ABR&amp;[1]!MAY&amp;[1]!JUN&amp;[1]!JUL</definedName>
    <definedName name="_FEB2">[4]edofza2!$C$22</definedName>
    <definedName name="_Fill" localSheetId="61" hidden="1">#REF!</definedName>
    <definedName name="_Fill" localSheetId="62" hidden="1">#REF!</definedName>
    <definedName name="_Fill" hidden="1">#REF!</definedName>
    <definedName name="_JUL1" localSheetId="61">[1]!JUL&amp;[1]!AGO&amp;[1]!SEP&amp;[1]!OCT&amp;[1]!NOV</definedName>
    <definedName name="_JUL1" localSheetId="62">[1]!JUL&amp;[1]!AGO&amp;[1]!SEP&amp;[1]!OCT&amp;[1]!NOV</definedName>
    <definedName name="_JUL1">[1]!JUL&amp;[1]!AGO&amp;[1]!SEP&amp;[1]!OCT&amp;[1]!NOV</definedName>
    <definedName name="_JUL2">[4]edofza7!$C$22</definedName>
    <definedName name="_JUN1" localSheetId="61">[1]!JUN&amp;[1]!JUL&amp;[1]!AGO&amp;[1]!SEP&amp;[1]!OCT</definedName>
    <definedName name="_JUN1" localSheetId="62">[1]!JUN&amp;[1]!JUL&amp;[1]!AGO&amp;[1]!SEP&amp;[1]!OCT</definedName>
    <definedName name="_JUN1">[1]!JUN&amp;[1]!JUL&amp;[1]!AGO&amp;[1]!SEP&amp;[1]!OCT</definedName>
    <definedName name="_JUN2">[4]edofza6!$C$22</definedName>
    <definedName name="_Key1" localSheetId="61" hidden="1">#REF!</definedName>
    <definedName name="_Key1" localSheetId="62" hidden="1">#REF!</definedName>
    <definedName name="_Key1" hidden="1">#REF!</definedName>
    <definedName name="_kjljbcsd" hidden="1">{"Bruto",#N/A,FALSE,"CONV3T.XLS";"Neto",#N/A,FALSE,"CONV3T.XLS";"UnoB",#N/A,FALSE,"CONV3T.XLS";"Bruto",#N/A,FALSE,"CONV4T.XLS";"Neto",#N/A,FALSE,"CONV4T.XLS";"UnoB",#N/A,FALSE,"CONV4T.XLS"}</definedName>
    <definedName name="_MAR1" localSheetId="61">[1]!MAR&amp;[1]!ABR&amp;[1]!MAY&amp;[1]!JUN&amp;[1]!JUL&amp;[1]!AGO</definedName>
    <definedName name="_MAR1" localSheetId="62">[1]!MAR&amp;[1]!ABR&amp;[1]!MAY&amp;[1]!JUN&amp;[1]!JUL&amp;[1]!AGO</definedName>
    <definedName name="_MAR1">[1]!MAR&amp;[1]!ABR&amp;[1]!MAY&amp;[1]!JUN&amp;[1]!JUL&amp;[1]!AGO</definedName>
    <definedName name="_MAR2">[4]edofza3!$C$22</definedName>
    <definedName name="_MAY1" localSheetId="61">[1]!MAY&amp;[1]!JUN&amp;[1]!JUL&amp;[1]!AGO&amp;[1]!SEP</definedName>
    <definedName name="_MAY1" localSheetId="62">[1]!MAY&amp;[1]!JUN&amp;[1]!JUL&amp;[1]!AGO&amp;[1]!SEP</definedName>
    <definedName name="_MAY1">[1]!MAY&amp;[1]!JUN&amp;[1]!JUL&amp;[1]!AGO&amp;[1]!SEP</definedName>
    <definedName name="_MAY2">[4]edofza5!$C$22</definedName>
    <definedName name="_mor2"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61">[1]!NOV&amp;[1]!DIC</definedName>
    <definedName name="_NOV1" localSheetId="62">[1]!NOV&amp;[1]!DIC</definedName>
    <definedName name="_NOV1">[1]!NOV&amp;[1]!DIC</definedName>
    <definedName name="_NOV2">[4]edofza11!$C$43</definedName>
    <definedName name="_OCT1" localSheetId="61">[1]!OCT&amp;[1]!NOV&amp;[1]!DIC</definedName>
    <definedName name="_OCT1" localSheetId="62">[1]!OCT&amp;[1]!NOV&amp;[1]!DIC</definedName>
    <definedName name="_OCT1">[1]!OCT&amp;[1]!NOV&amp;[1]!DIC</definedName>
    <definedName name="_OCT2">[4]edofza10!$C$22</definedName>
    <definedName name="_Order1" hidden="1">255</definedName>
    <definedName name="_pa2"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61">#REF!</definedName>
    <definedName name="_PEM96" localSheetId="62">#REF!</definedName>
    <definedName name="_PEM96">#REF!</definedName>
    <definedName name="_PIB08" localSheetId="61">#REF!</definedName>
    <definedName name="_PIB08" localSheetId="62">#REF!</definedName>
    <definedName name="_PIB08">#REF!</definedName>
    <definedName name="_PIP96" localSheetId="61">#REF!</definedName>
    <definedName name="_PIP96" localSheetId="62">#REF!</definedName>
    <definedName name="_PIP96">#REF!</definedName>
    <definedName name="_Regression_Int">1</definedName>
    <definedName name="_Regression_X" localSheetId="61" hidden="1">#REF!</definedName>
    <definedName name="_Regression_X" localSheetId="62" hidden="1">#REF!</definedName>
    <definedName name="_Regression_X" hidden="1">#REF!</definedName>
    <definedName name="_SEP1" localSheetId="61">[1]!SEP&amp;[1]!OCT&amp;[1]!NOV&amp;[1]!DIC</definedName>
    <definedName name="_SEP1" localSheetId="62">[1]!SEP&amp;[1]!OCT&amp;[1]!NOV&amp;[1]!DIC</definedName>
    <definedName name="_SEP1">[1]!SEP&amp;[1]!OCT&amp;[1]!NOV&amp;[1]!DIC</definedName>
    <definedName name="_SEP2">[4]edofza9!$C$22</definedName>
    <definedName name="_smg97">'[5]Premisa macro'!$E$4</definedName>
    <definedName name="_Sort" localSheetId="61" hidden="1">#REF!</definedName>
    <definedName name="_Sort" localSheetId="62" hidden="1">#REF!</definedName>
    <definedName name="_Sort" hidden="1">#REF!</definedName>
    <definedName name="_syt03" localSheetId="61">#REF!</definedName>
    <definedName name="_syt03" localSheetId="62">#REF!</definedName>
    <definedName name="_syt03">#REF!</definedName>
    <definedName name="_TDC2001">'[6]Tipos de Cambio'!$C$4</definedName>
    <definedName name="_tul2"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61">#REF!</definedName>
    <definedName name="a" localSheetId="62">#REF!</definedName>
    <definedName name="a">#REF!</definedName>
    <definedName name="A_Datos_2008_2009">'[9]Datos 2008_2009'!$A$4:$D$60000</definedName>
    <definedName name="A_Datos_2008_2009_sin_CESENyADUANAS" localSheetId="61">#REF!</definedName>
    <definedName name="A_Datos_2008_2009_sin_CESENyADUANAS" localSheetId="62">#REF!</definedName>
    <definedName name="A_Datos_2008_2009_sin_CESENyADUANAS">#REF!</definedName>
    <definedName name="A_impresión_IM" localSheetId="61">#REF!</definedName>
    <definedName name="A_impresión_IM" localSheetId="62">#REF!</definedName>
    <definedName name="A_impresión_IM">#REF!</definedName>
    <definedName name="AA" localSheetId="61">[1]!SEP&amp;[1]!OCT&amp;[1]!NOV&amp;[1]!DIC</definedName>
    <definedName name="AA" localSheetId="62">[1]!SEP&amp;[1]!OCT&amp;[1]!NOV&amp;[1]!DIC</definedName>
    <definedName name="AA">[1]!SEP&amp;[1]!OCT&amp;[1]!NOV&amp;[1]!DIC</definedName>
    <definedName name="AA1500_">#N/A</definedName>
    <definedName name="ABR">"; ABRIL.- "&amp;TEXT([10]edofza04!$C$24,"#,##0")</definedName>
    <definedName name="actual">'[5]Régimen financiero'!$E$3</definedName>
    <definedName name="AD" localSheetId="61">[8]BANPRO99!#REF!</definedName>
    <definedName name="AD" localSheetId="62">[8]BANPRO99!#REF!</definedName>
    <definedName name="AD">[8]BANPRO99!#REF!</definedName>
    <definedName name="Admva">[11]Administrativa!$B$2:$I$59</definedName>
    <definedName name="AGO">"; AGOSTO.- "&amp;TEXT([10]edofza08!$C$24,"#,##0")</definedName>
    <definedName name="ain" localSheetId="61">#REF!</definedName>
    <definedName name="ain" localSheetId="62">#REF!</definedName>
    <definedName name="ain">#REF!</definedName>
    <definedName name="Ajuste_SP">[12]Supuestos!$D$7</definedName>
    <definedName name="ampliaciones" localSheetId="61">#REF!</definedName>
    <definedName name="ampliaciones" localSheetId="62">#REF!</definedName>
    <definedName name="ampliaciones">#REF!</definedName>
    <definedName name="AÑO" localSheetId="61">+TEXT(IF(AND(OR(DAY([1]!FECHA)&gt;=1,DAY([1]!FECHA)&lt;=10),MONTH([1]!FECHA)=1),YEAR([1]!FECHA)-1,YEAR([1]!FECHA)),"0")</definedName>
    <definedName name="AÑO" localSheetId="62">+TEXT(IF(AND(OR(DAY([1]!FECHA)&gt;=1,DAY([1]!FECHA)&lt;=10),MONTH([1]!FECHA)=1),YEAR([1]!FECHA)-1,YEAR([1]!FECHA)),"0")</definedName>
    <definedName name="AÑO">+TEXT(IF(AND(OR(DAY([1]!FECHA)&gt;=1,DAY([1]!FECHA)&lt;=10),MONTH([1]!FECHA)=1),YEAR([1]!FECHA)-1,YEAR([1]!FECHA)),"0")</definedName>
    <definedName name="_xlnm.Print_Area" localSheetId="19">'10 M001'!$B$2:$W$33</definedName>
    <definedName name="_xlnm.Print_Area" localSheetId="20">'10 S020'!$B$2:$W$33</definedName>
    <definedName name="_xlnm.Print_Area" localSheetId="21">'10 S021'!$B$2:$W$34</definedName>
    <definedName name="_xlnm.Print_Area" localSheetId="22">'10 U006'!$B$2:$W$33</definedName>
    <definedName name="_xlnm.Print_Area" localSheetId="23">'11 E010'!$B$2:$W$39</definedName>
    <definedName name="_xlnm.Print_Area" localSheetId="24">'11 E021'!$B$2:$W$34</definedName>
    <definedName name="_xlnm.Print_Area" localSheetId="25">'11 E032'!$B$2:$W$34</definedName>
    <definedName name="_xlnm.Print_Area" localSheetId="26">'11 S243'!$B$2:$W$64</definedName>
    <definedName name="_xlnm.Print_Area" localSheetId="27">'11 S244'!$B$2:$W$36</definedName>
    <definedName name="_xlnm.Print_Area" localSheetId="28">'11 S247'!$B$2:$W$33</definedName>
    <definedName name="_xlnm.Print_Area" localSheetId="29">'11 S267'!$B$2:$W$42</definedName>
    <definedName name="_xlnm.Print_Area" localSheetId="30">'11 S271'!$B$2:$W$34</definedName>
    <definedName name="_xlnm.Print_Area" localSheetId="31">'11 U084'!$B$2:$W$33</definedName>
    <definedName name="_xlnm.Print_Area" localSheetId="32">'11 U280'!$B$2:$W$33</definedName>
    <definedName name="_xlnm.Print_Area" localSheetId="33">'12 E010'!$B$2:$W$52</definedName>
    <definedName name="_xlnm.Print_Area" localSheetId="34">'12 E022'!$B$2:$W$47</definedName>
    <definedName name="_xlnm.Print_Area" localSheetId="35">'12 E023'!$B$2:$W$63</definedName>
    <definedName name="_xlnm.Print_Area" localSheetId="36">'12 E025'!$B$2:$W$34</definedName>
    <definedName name="_xlnm.Print_Area" localSheetId="37">'12 E036'!$B$2:$W$33</definedName>
    <definedName name="_xlnm.Print_Area" localSheetId="38">'12 M001'!$B$2:$W$33</definedName>
    <definedName name="_xlnm.Print_Area" localSheetId="39">'12 O001'!$B$2:$W$33</definedName>
    <definedName name="_xlnm.Print_Area" localSheetId="40">'12 P012'!$B$2:$W$33</definedName>
    <definedName name="_xlnm.Print_Area" localSheetId="41">'12 P016'!$B$2:$W$53</definedName>
    <definedName name="_xlnm.Print_Area" localSheetId="42">'12 P018'!$B$2:$W$34</definedName>
    <definedName name="_xlnm.Print_Area" localSheetId="43">'12 P020'!$B$2:$W$95</definedName>
    <definedName name="_xlnm.Print_Area" localSheetId="44">'12 S174'!$B$2:$W$33</definedName>
    <definedName name="_xlnm.Print_Area" localSheetId="45">'13 A006'!$B$2:$W$35</definedName>
    <definedName name="_xlnm.Print_Area" localSheetId="46">'14 E003'!$B$2:$W$39</definedName>
    <definedName name="_xlnm.Print_Area" localSheetId="47">'14 S043'!$B$2:$W$33</definedName>
    <definedName name="_xlnm.Print_Area" localSheetId="48">'15 M001'!$B$2:$W$33</definedName>
    <definedName name="_xlnm.Print_Area" localSheetId="49">'15 S273'!$B$2:$W$37</definedName>
    <definedName name="_xlnm.Print_Area" localSheetId="50">'16 P002'!$B$2:$W$33</definedName>
    <definedName name="_xlnm.Print_Area" localSheetId="51">'16 S046'!$B$2:$W$36</definedName>
    <definedName name="_xlnm.Print_Area" localSheetId="52">'16 S219'!$B$2:$W$33</definedName>
    <definedName name="_xlnm.Print_Area" localSheetId="53">'17 E002'!$B$2:$W$37</definedName>
    <definedName name="_xlnm.Print_Area" localSheetId="54">'17 E003'!$B$2:$W$38</definedName>
    <definedName name="_xlnm.Print_Area" localSheetId="55">'17 E009'!$B$2:$W$48</definedName>
    <definedName name="_xlnm.Print_Area" localSheetId="56">'17 E011'!$B$2:$W$36</definedName>
    <definedName name="_xlnm.Print_Area" localSheetId="57">'17 E013'!$B$2:$W$41</definedName>
    <definedName name="_xlnm.Print_Area" localSheetId="58">'17 M001'!$B$2:$W$33</definedName>
    <definedName name="_xlnm.Print_Area" localSheetId="59">'18 E568'!$B$2:$W$35</definedName>
    <definedName name="_xlnm.Print_Area" localSheetId="60">'18 G003'!$B$2:$W$34</definedName>
    <definedName name="_xlnm.Print_Area" localSheetId="61">'18 M001'!$B$2:$W$41</definedName>
    <definedName name="_xlnm.Print_Area" localSheetId="62">'18 P002'!$B$2:$W$33</definedName>
    <definedName name="_xlnm.Print_Area" localSheetId="63">'18 P008'!$B$2:$W$35</definedName>
    <definedName name="_xlnm.Print_Area" localSheetId="64">'19 J014'!$B$2:$W$33</definedName>
    <definedName name="_xlnm.Print_Area" localSheetId="65">'20 E016'!$B$2:$W$33</definedName>
    <definedName name="_xlnm.Print_Area" localSheetId="66">'20 S017'!$B$2:$W$36</definedName>
    <definedName name="_xlnm.Print_Area" localSheetId="67">'20 S070'!$B$2:$W$35</definedName>
    <definedName name="_xlnm.Print_Area" localSheetId="68">'20 S155'!$B$2:$W$34</definedName>
    <definedName name="_xlnm.Print_Area" localSheetId="69">'20 S174'!$B$2:$W$103</definedName>
    <definedName name="_xlnm.Print_Area" localSheetId="70">'20 S176'!$B$2:$W$97</definedName>
    <definedName name="_xlnm.Print_Area" localSheetId="71">'21 P001'!$B$2:$W$38</definedName>
    <definedName name="_xlnm.Print_Area" localSheetId="72">'22 M001'!$B$2:$W$33</definedName>
    <definedName name="_xlnm.Print_Area" localSheetId="73">'22 R003'!$B$2:$W$35</definedName>
    <definedName name="_xlnm.Print_Area" localSheetId="74">'22 R008'!$B$2:$W$44</definedName>
    <definedName name="_xlnm.Print_Area" localSheetId="75">'22 R009'!$B$2:$W$41</definedName>
    <definedName name="_xlnm.Print_Area" localSheetId="76">'22 R010'!$B$2:$W$33</definedName>
    <definedName name="_xlnm.Print_Area" localSheetId="77">'22 R011'!$B$2:$W$36</definedName>
    <definedName name="_xlnm.Print_Area" localSheetId="78">'35 E013'!$B$2:$W$47</definedName>
    <definedName name="_xlnm.Print_Area" localSheetId="79">'35 M001'!$B$2:$W$35</definedName>
    <definedName name="_xlnm.Print_Area" localSheetId="80">'38 F002'!$B$2:$W$36</definedName>
    <definedName name="_xlnm.Print_Area" localSheetId="81">'38 S190'!$B$2:$W$35</definedName>
    <definedName name="_xlnm.Print_Area" localSheetId="2">'4 E015'!$B$2:$W$37</definedName>
    <definedName name="_xlnm.Print_Area" localSheetId="3">'4 P006'!$B$2:$W$33</definedName>
    <definedName name="_xlnm.Print_Area" localSheetId="4">'4 P021'!$B$2:$W$36</definedName>
    <definedName name="_xlnm.Print_Area" localSheetId="5">'4 P022'!$B$2:$W$45</definedName>
    <definedName name="_xlnm.Print_Area" localSheetId="6">'4 P023'!$B$2:$W$33</definedName>
    <definedName name="_xlnm.Print_Area" localSheetId="7">'4 P024'!$B$2:$W$33</definedName>
    <definedName name="_xlnm.Print_Area" localSheetId="82">'40 P002'!$B$2:$W$37</definedName>
    <definedName name="_xlnm.Print_Area" localSheetId="83">'43 M001'!$B$2:$W$35</definedName>
    <definedName name="_xlnm.Print_Area" localSheetId="84">'45 G001'!$B$2:$W$34</definedName>
    <definedName name="_xlnm.Print_Area" localSheetId="85">'45 G002'!$B$2:$W$34</definedName>
    <definedName name="_xlnm.Print_Area" localSheetId="86">'45 M001'!$B$2:$W$34</definedName>
    <definedName name="_xlnm.Print_Area" localSheetId="87">'47 E033'!$B$2:$W$36</definedName>
    <definedName name="_xlnm.Print_Area" localSheetId="88">'47 M001'!$B$2:$W$33</definedName>
    <definedName name="_xlnm.Print_Area" localSheetId="89">'47 O001'!$B$2:$W$33</definedName>
    <definedName name="_xlnm.Print_Area" localSheetId="90">'47 P010'!$B$2:$W$42</definedName>
    <definedName name="_xlnm.Print_Area" localSheetId="91">'47 S010'!$B$2:$W$34</definedName>
    <definedName name="_xlnm.Print_Area" localSheetId="92">'47 S249'!$B$2:$W$35</definedName>
    <definedName name="_xlnm.Print_Area" localSheetId="93">'47 U011'!$B$2:$W$34</definedName>
    <definedName name="_xlnm.Print_Area" localSheetId="94">'48 E011'!$B$2:$W$36</definedName>
    <definedName name="_xlnm.Print_Area" localSheetId="95">'48 S243'!$B$2:$W$33</definedName>
    <definedName name="_xlnm.Print_Area" localSheetId="8">'5 E002'!$B$2:$W$36</definedName>
    <definedName name="_xlnm.Print_Area" localSheetId="9">'5 M001'!$B$2:$W$34</definedName>
    <definedName name="_xlnm.Print_Area" localSheetId="10">'5 P005'!$B$2:$W$33</definedName>
    <definedName name="_xlnm.Print_Area" localSheetId="96">'50 E001'!$B$2:$W$37</definedName>
    <definedName name="_xlnm.Print_Area" localSheetId="97">'50 E007'!$B$2:$W$35</definedName>
    <definedName name="_xlnm.Print_Area" localSheetId="98">'50 E011'!$B$2:$W$34</definedName>
    <definedName name="_xlnm.Print_Area" localSheetId="99">'51 E036'!$B$2:$W$40</definedName>
    <definedName name="_xlnm.Print_Area" localSheetId="100">'51 E043'!$B$2:$W$34</definedName>
    <definedName name="_xlnm.Print_Area" localSheetId="101">'52 M001'!$B$2:$W$35</definedName>
    <definedName name="_xlnm.Print_Area" localSheetId="102">'53 F571'!$B$2:$W$33</definedName>
    <definedName name="_xlnm.Print_Area" localSheetId="11">'6 M001'!$B$2:$W$37</definedName>
    <definedName name="_xlnm.Print_Area" localSheetId="12">'7 A900'!$B$2:$W$53</definedName>
    <definedName name="_xlnm.Print_Area" localSheetId="13">'8 P001'!$B$2:$W$33</definedName>
    <definedName name="_xlnm.Print_Area" localSheetId="14">'8 S257'!$B$2:$W$48</definedName>
    <definedName name="_xlnm.Print_Area" localSheetId="15">'8 S259'!$B$2:$W$42</definedName>
    <definedName name="_xlnm.Print_Area" localSheetId="16">'8 S260'!$B$2:$W$33</definedName>
    <definedName name="_xlnm.Print_Area" localSheetId="17">'8 U024'!$B$2:$W$33</definedName>
    <definedName name="_xlnm.Print_Area" localSheetId="18">'9 P001'!$B$2:$W$35</definedName>
    <definedName name="_xlnm.Print_Area" localSheetId="1">Financiero!$A$1:$K$46</definedName>
    <definedName name="_xlnm.Print_Area">#REF!</definedName>
    <definedName name="Area_de_paso" localSheetId="61">#REF!</definedName>
    <definedName name="Area_de_paso" localSheetId="62">#REF!</definedName>
    <definedName name="Area_de_paso">#REF!</definedName>
    <definedName name="ASIG_TEC">#N/A</definedName>
    <definedName name="ayer">'[5]Premisas IMSS'!$M$12</definedName>
    <definedName name="base" localSheetId="61">#REF!</definedName>
    <definedName name="base" localSheetId="62">#REF!</definedName>
    <definedName name="base">#REF!</definedName>
    <definedName name="base03" localSheetId="61">#REF!</definedName>
    <definedName name="base03" localSheetId="62">#REF!</definedName>
    <definedName name="base03">#REF!</definedName>
    <definedName name="base03au" localSheetId="61">#REF!</definedName>
    <definedName name="base03au" localSheetId="62">#REF!</definedName>
    <definedName name="base03au">#REF!</definedName>
    <definedName name="base04au" localSheetId="61">#REF!</definedName>
    <definedName name="base04au" localSheetId="62">#REF!</definedName>
    <definedName name="base04au">#REF!</definedName>
    <definedName name="base05" localSheetId="61">#REF!</definedName>
    <definedName name="base05" localSheetId="62">#REF!</definedName>
    <definedName name="base05">#REF!</definedName>
    <definedName name="base05au" localSheetId="61">#REF!</definedName>
    <definedName name="base05au" localSheetId="62">#REF!</definedName>
    <definedName name="base05au">#REF!</definedName>
    <definedName name="base2002" localSheetId="61">#REF!</definedName>
    <definedName name="base2002" localSheetId="62">#REF!</definedName>
    <definedName name="base2002">#REF!</definedName>
    <definedName name="base2003orig" localSheetId="61">#REF!</definedName>
    <definedName name="base2003orig" localSheetId="62">#REF!</definedName>
    <definedName name="base2003orig">#REF!</definedName>
    <definedName name="base2003origentidades" localSheetId="61">#REF!</definedName>
    <definedName name="base2003origentidades" localSheetId="62">#REF!</definedName>
    <definedName name="base2003origentidades">#REF!</definedName>
    <definedName name="base2004" localSheetId="61">#REF!</definedName>
    <definedName name="base2004" localSheetId="62">#REF!</definedName>
    <definedName name="base2004">#REF!</definedName>
    <definedName name="base2004entidades" localSheetId="61">#REF!</definedName>
    <definedName name="base2004entidades" localSheetId="62">#REF!</definedName>
    <definedName name="base2004entidades">#REF!</definedName>
    <definedName name="baseau" localSheetId="61">#REF!</definedName>
    <definedName name="baseau" localSheetId="62">#REF!</definedName>
    <definedName name="baseau">#REF!</definedName>
    <definedName name="baseb" localSheetId="61">#REF!</definedName>
    <definedName name="baseb" localSheetId="62">#REF!</definedName>
    <definedName name="baseb">#REF!</definedName>
    <definedName name="basecierre" localSheetId="61">[13]CP_2003!#REF!</definedName>
    <definedName name="basecierre" localSheetId="62">[13]CP_2003!#REF!</definedName>
    <definedName name="basecierre">[13]CP_2003!#REF!</definedName>
    <definedName name="_xlnm.Database" localSheetId="61">#REF!</definedName>
    <definedName name="_xlnm.Database" localSheetId="62">#REF!</definedName>
    <definedName name="_xlnm.Database">#REF!</definedName>
    <definedName name="bUSCAR" localSheetId="61">#REF!</definedName>
    <definedName name="bUSCAR" localSheetId="62">#REF!</definedName>
    <definedName name="bUSCAR">#REF!</definedName>
    <definedName name="C_" localSheetId="61">[14]FP1996!#REF!</definedName>
    <definedName name="C_" localSheetId="62">[14]FP1996!#REF!</definedName>
    <definedName name="C_">[14]FP1996!#REF!</definedName>
    <definedName name="cal" localSheetId="61">#REF!</definedName>
    <definedName name="cal" localSheetId="62">#REF!</definedName>
    <definedName name="cal">#REF!</definedName>
    <definedName name="cálculos" localSheetId="61">#REF!</definedName>
    <definedName name="cálculos" localSheetId="62">#REF!</definedName>
    <definedName name="cálculos">#REF!</definedName>
    <definedName name="CALENDA">#N/A</definedName>
    <definedName name="can" hidden="1">{"Bruto",#N/A,FALSE,"CONV3T.XLS";"Neto",#N/A,FALSE,"CONV3T.XLS";"UnoB",#N/A,FALSE,"CONV3T.XLS";"Bruto",#N/A,FALSE,"CONV4T.XLS";"Neto",#N/A,FALSE,"CONV4T.XLS";"UnoB",#N/A,FALSE,"CONV4T.XLS"}</definedName>
    <definedName name="CAPU96" localSheetId="61">#REF!</definedName>
    <definedName name="CAPU96" localSheetId="62">#REF!</definedName>
    <definedName name="CAPU96">#REF!</definedName>
    <definedName name="cata">[15]tablas!$A$5:$A$275</definedName>
    <definedName name="cata4">'[16]catálogo pps'!$A$2:$N$2506</definedName>
    <definedName name="CCCC"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'[17] '!$H$99:$M$143</definedName>
    <definedName name="CFEM">'[17] '!$H$51:$M$95</definedName>
    <definedName name="CFEO">'[17] '!$H$3:$M$47</definedName>
    <definedName name="CicenyAduanas" localSheetId="61">#REF!</definedName>
    <definedName name="CicenyAduanas" localSheetId="62">#REF!</definedName>
    <definedName name="CicenyAduanas">#REF!</definedName>
    <definedName name="Cifras_Control" localSheetId="61">#REF!</definedName>
    <definedName name="Cifras_Control" localSheetId="62">#REF!</definedName>
    <definedName name="Cifras_Control">#REF!</definedName>
    <definedName name="claseco" localSheetId="61">#REF!</definedName>
    <definedName name="claseco" localSheetId="62">#REF!</definedName>
    <definedName name="claseco">#REF!</definedName>
    <definedName name="cmllvc198" localSheetId="61">#REF!</definedName>
    <definedName name="cmllvc198" localSheetId="62">#REF!</definedName>
    <definedName name="cmllvc198">#REF!</definedName>
    <definedName name="cmllvc298ieps" localSheetId="61">#REF!</definedName>
    <definedName name="cmllvc298ieps" localSheetId="62">#REF!</definedName>
    <definedName name="cmllvc298ieps">#REF!</definedName>
    <definedName name="cmllvp198" localSheetId="61">#REF!</definedName>
    <definedName name="cmllvp198" localSheetId="62">#REF!</definedName>
    <definedName name="cmllvp198">#REF!</definedName>
    <definedName name="cmllvp199" localSheetId="61">#REF!</definedName>
    <definedName name="cmllvp199" localSheetId="62">#REF!</definedName>
    <definedName name="cmllvp199">#REF!</definedName>
    <definedName name="cmllvp298ieps" localSheetId="61">#REF!</definedName>
    <definedName name="cmllvp298ieps" localSheetId="62">#REF!</definedName>
    <definedName name="cmllvp298ieps">#REF!</definedName>
    <definedName name="cmllvp299ieps" localSheetId="61">#REF!</definedName>
    <definedName name="cmllvp299ieps" localSheetId="62">#REF!</definedName>
    <definedName name="cmllvp299ieps">#REF!</definedName>
    <definedName name="cmlvc198" localSheetId="61">#REF!</definedName>
    <definedName name="cmlvc198" localSheetId="62">#REF!</definedName>
    <definedName name="cmlvc198">#REF!</definedName>
    <definedName name="cmlvc298ieps" localSheetId="61">#REF!</definedName>
    <definedName name="cmlvc298ieps" localSheetId="62">#REF!</definedName>
    <definedName name="cmlvc298ieps">#REF!</definedName>
    <definedName name="cmlvp198" localSheetId="61">#REF!</definedName>
    <definedName name="cmlvp198" localSheetId="62">#REF!</definedName>
    <definedName name="cmlvp198">#REF!</definedName>
    <definedName name="cmlvp199" localSheetId="61">#REF!</definedName>
    <definedName name="cmlvp199" localSheetId="62">#REF!</definedName>
    <definedName name="cmlvp199">#REF!</definedName>
    <definedName name="cmlvp298ieps" localSheetId="61">#REF!</definedName>
    <definedName name="cmlvp298ieps" localSheetId="62">#REF!</definedName>
    <definedName name="cmlvp298ieps">#REF!</definedName>
    <definedName name="cmlvp299ieps" localSheetId="61">#REF!</definedName>
    <definedName name="cmlvp299ieps" localSheetId="62">#REF!</definedName>
    <definedName name="cmlvp299ieps">#REF!</definedName>
    <definedName name="CONA96" localSheetId="61">#REF!</definedName>
    <definedName name="CONA96" localSheetId="62">#REF!</definedName>
    <definedName name="CONA96">#REF!</definedName>
    <definedName name="concepto" localSheetId="61">'[18]BASE DEFINITIVA 2002'!#REF!</definedName>
    <definedName name="concepto" localSheetId="62">'[18]BASE DEFINITIVA 2002'!#REF!</definedName>
    <definedName name="concepto">'[18]BASE DEFINITIVA 2002'!#REF!</definedName>
    <definedName name="CONS" localSheetId="61">[8]BANPRO99!#REF!</definedName>
    <definedName name="CONS" localSheetId="62">[8]BANPRO99!#REF!</definedName>
    <definedName name="CONS">[8]BANPRO99!#REF!</definedName>
    <definedName name="copia_Clas_Admva" localSheetId="61">#REF!</definedName>
    <definedName name="copia_Clas_Admva" localSheetId="62">#REF!</definedName>
    <definedName name="copia_Clas_Admva">#REF!</definedName>
    <definedName name="copia_Clas_Econ">[19]Clas_Econ!$B$2:$M$25</definedName>
    <definedName name="copia_Clas_Fun" localSheetId="61">#REF!</definedName>
    <definedName name="copia_Clas_Fun" localSheetId="62">#REF!</definedName>
    <definedName name="copia_Clas_Fun">#REF!</definedName>
    <definedName name="copia_Clas_Func" localSheetId="61">[20]Clas_Fun!#REF!</definedName>
    <definedName name="copia_Clas_Func" localSheetId="62">[20]Clas_Fun!#REF!</definedName>
    <definedName name="copia_Clas_Func">[20]Clas_Fun!#REF!</definedName>
    <definedName name="copia_Doble_Consolid" localSheetId="61">#REF!</definedName>
    <definedName name="copia_Doble_Consolid" localSheetId="62">#REF!</definedName>
    <definedName name="copia_Doble_Consolid">#REF!</definedName>
    <definedName name="copia_Doble_OECPD" localSheetId="61">#REF!</definedName>
    <definedName name="copia_Doble_OECPD" localSheetId="62">#REF!</definedName>
    <definedName name="copia_Doble_OECPD">#REF!</definedName>
    <definedName name="copia_Doble_RAutonyAPC" localSheetId="61">#REF!</definedName>
    <definedName name="copia_Doble_RAutonyAPC" localSheetId="62">#REF!</definedName>
    <definedName name="copia_Doble_RAutonyAPC">#REF!</definedName>
    <definedName name="copia_Gto_Ents_Fed">[19]Gto_Ent_Fed!$B$39:$L$73</definedName>
    <definedName name="copia_Gto_Federal" localSheetId="61">#REF!</definedName>
    <definedName name="copia_Gto_Federal" localSheetId="62">#REF!</definedName>
    <definedName name="copia_Gto_Federal">#REF!</definedName>
    <definedName name="copia_Gto_Neto" localSheetId="61">#REF!</definedName>
    <definedName name="copia_Gto_Neto" localSheetId="62">#REF!</definedName>
    <definedName name="copia_Gto_Neto">#REF!</definedName>
    <definedName name="copia_Ing_Pres" localSheetId="61">#REF!</definedName>
    <definedName name="copia_Ing_Pres" localSheetId="62">#REF!</definedName>
    <definedName name="copia_Ing_Pres">#REF!</definedName>
    <definedName name="cor"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61">[8]BANPRO99!#REF!</definedName>
    <definedName name="CRI" localSheetId="62">[8]BANPRO99!#REF!</definedName>
    <definedName name="CRI">[8]BANPRO99!#REF!</definedName>
    <definedName name="criterios23" localSheetId="61">#REF!</definedName>
    <definedName name="criterios23" localSheetId="62">#REF!</definedName>
    <definedName name="criterios23">#REF!</definedName>
    <definedName name="Criterios25" localSheetId="61">#REF!</definedName>
    <definedName name="Criterios25" localSheetId="62">#REF!</definedName>
    <definedName name="Criterios25">#REF!</definedName>
    <definedName name="Criterios33" localSheetId="61">#REF!</definedName>
    <definedName name="Criterios33" localSheetId="62">#REF!</definedName>
    <definedName name="Criterios33">#REF!</definedName>
    <definedName name="CSCSDS" hidden="1">{"Bruto",#N/A,FALSE,"CONV3T.XLS";"Neto",#N/A,FALSE,"CONV3T.XLS";"UnoB",#N/A,FALSE,"CONV3T.XLS";"Bruto",#N/A,FALSE,"CONV4T.XLS";"Neto",#N/A,FALSE,"CONV4T.XLS";"UnoB",#N/A,FALSE,"CONV4T.XLS"}</definedName>
    <definedName name="cuad" localSheetId="61">#REF!</definedName>
    <definedName name="cuad" localSheetId="62">#REF!</definedName>
    <definedName name="cuad">#REF!</definedName>
    <definedName name="CUAD179" localSheetId="61">#REF!</definedName>
    <definedName name="CUAD179" localSheetId="62">#REF!</definedName>
    <definedName name="CUAD179">#REF!</definedName>
    <definedName name="CUAD179A" localSheetId="61">#REF!</definedName>
    <definedName name="CUAD179A" localSheetId="62">#REF!</definedName>
    <definedName name="CUAD179A">#REF!</definedName>
    <definedName name="CUAD180" localSheetId="61">#REF!</definedName>
    <definedName name="CUAD180" localSheetId="62">#REF!</definedName>
    <definedName name="CUAD180">#REF!</definedName>
    <definedName name="Cuadro16511" localSheetId="61">'[21]Ingresos serie'!#REF!</definedName>
    <definedName name="Cuadro16511" localSheetId="62">'[21]Ingresos serie'!#REF!</definedName>
    <definedName name="Cuadro16511">'[21]Ingresos serie'!#REF!</definedName>
    <definedName name="Cuadro18521" localSheetId="61">#REF!</definedName>
    <definedName name="Cuadro18521" localSheetId="62">#REF!</definedName>
    <definedName name="Cuadro18521">#REF!</definedName>
    <definedName name="Cuadro19522" localSheetId="61">#REF!</definedName>
    <definedName name="Cuadro19522" localSheetId="62">#REF!</definedName>
    <definedName name="Cuadro19522">#REF!</definedName>
    <definedName name="Cuadro20523" localSheetId="61">'[22]20-5.2.3'!#REF!</definedName>
    <definedName name="Cuadro20523" localSheetId="62">'[22]20-5.2.3'!#REF!</definedName>
    <definedName name="Cuadro20523">'[22]20-5.2.3'!#REF!</definedName>
    <definedName name="cUADRO26529CR" localSheetId="61">#REF!</definedName>
    <definedName name="cUADRO26529CR" localSheetId="62">#REF!</definedName>
    <definedName name="cUADRO26529CR">#REF!</definedName>
    <definedName name="Cuadro30611">'[22]30-6.1.1'!$B$65:$M$120</definedName>
    <definedName name="Cuadro31613" localSheetId="61">#REF!</definedName>
    <definedName name="Cuadro31613" localSheetId="62">#REF!</definedName>
    <definedName name="Cuadro31613">#REF!</definedName>
    <definedName name="Cuadro33621" localSheetId="61">#REF!</definedName>
    <definedName name="Cuadro33621" localSheetId="62">#REF!</definedName>
    <definedName name="Cuadro33621">#REF!</definedName>
    <definedName name="cuotasem">'[5]Régimen financiero'!$E$3</definedName>
    <definedName name="DatodRamoUR">[23]DatosRamoUrEconomica!$A$1:$F$65536</definedName>
    <definedName name="Datos" localSheetId="61">#REF!</definedName>
    <definedName name="Datos" localSheetId="62">#REF!</definedName>
    <definedName name="Datos">#REF!</definedName>
    <definedName name="Datos_08_09_ServiciosPersonales" localSheetId="61">#REF!</definedName>
    <definedName name="Datos_08_09_ServiciosPersonales" localSheetId="62">#REF!</definedName>
    <definedName name="Datos_08_09_ServiciosPersonales">#REF!</definedName>
    <definedName name="Datos_CRC">[24]Hoja1!$A$5:$D$45</definedName>
    <definedName name="Datos_Servicios_Personales" localSheetId="61">#REF!</definedName>
    <definedName name="Datos_Servicios_Personales" localSheetId="62">#REF!</definedName>
    <definedName name="Datos_Servicios_Personales">#REF!</definedName>
    <definedName name="datosb" localSheetId="61">#REF!</definedName>
    <definedName name="datosb" localSheetId="62">#REF!</definedName>
    <definedName name="datosb">#REF!</definedName>
    <definedName name="DatosEconomica" localSheetId="61">#REF!</definedName>
    <definedName name="DatosEconomica" localSheetId="62">#REF!</definedName>
    <definedName name="DatosEconomica">#REF!</definedName>
    <definedName name="DatosGrupoyModPp" localSheetId="61">#REF!</definedName>
    <definedName name="DatosGrupoyModPp" localSheetId="62">#REF!</definedName>
    <definedName name="DatosGrupoyModPp">#REF!</definedName>
    <definedName name="DatosporProgPresupuestario" localSheetId="61">#REF!</definedName>
    <definedName name="DatosporProgPresupuestario" localSheetId="62">#REF!</definedName>
    <definedName name="DatosporProgPresupuestario">#REF!</definedName>
    <definedName name="DatosRamoFunción" localSheetId="61">#REF!</definedName>
    <definedName name="DatosRamoFunción" localSheetId="62">#REF!</definedName>
    <definedName name="DatosRamoFunción">#REF!</definedName>
    <definedName name="DatosRamoUR" localSheetId="61">#REF!</definedName>
    <definedName name="DatosRamoUR" localSheetId="62">#REF!</definedName>
    <definedName name="DatosRamoUR">#REF!</definedName>
    <definedName name="DCXCZXCZXCXCZ" hidden="1">{"Bruto",#N/A,FALSE,"CONV3T.XLS";"Neto",#N/A,FALSE,"CONV3T.XLS";"UnoB",#N/A,FALSE,"CONV3T.XLS";"Bruto",#N/A,FALSE,"CONV4T.XLS";"Neto",#N/A,FALSE,"CONV4T.XLS";"UnoB",#N/A,FALSE,"CONV4T.XLS"}</definedName>
    <definedName name="ddd" localSheetId="61">[1]!AGO&amp;[1]!SEP&amp;[1]!OCT&amp;[1]!NOV&amp;[1]!DIC</definedName>
    <definedName name="ddd" localSheetId="62">[1]!AGO&amp;[1]!SEP&amp;[1]!OCT&amp;[1]!NOV&amp;[1]!DIC</definedName>
    <definedName name="ddd">[1]!AGO&amp;[1]!SEP&amp;[1]!OCT&amp;[1]!NOV&amp;[1]!DIC</definedName>
    <definedName name="dddd" localSheetId="61">#REF!</definedName>
    <definedName name="dddd" localSheetId="62">#REF!</definedName>
    <definedName name="dddd">#REF!</definedName>
    <definedName name="ddddd">[25]Clas_Econ!$B$2:$M$25</definedName>
    <definedName name="defi" localSheetId="61">[1]!AGO&amp;[1]!SEP&amp;[1]!OCT&amp;[1]!NOV&amp;[1]!DIC</definedName>
    <definedName name="defi" localSheetId="62">[1]!AGO&amp;[1]!SEP&amp;[1]!OCT&amp;[1]!NOV&amp;[1]!DIC</definedName>
    <definedName name="defi">[1]!AGO&amp;[1]!SEP&amp;[1]!OCT&amp;[1]!NOV&amp;[1]!DIC</definedName>
    <definedName name="DEFICIT4" localSheetId="61">#REF!</definedName>
    <definedName name="DEFICIT4" localSheetId="62">#REF!</definedName>
    <definedName name="DEFICIT4">#REF!</definedName>
    <definedName name="dfd">[26]Presupuesto!$T:$T</definedName>
    <definedName name="dfhzsdgzsd" localSheetId="61">[1]!AGO&amp;[1]!SEP&amp;[1]!OCT&amp;[1]!NOV&amp;[1]!DIC</definedName>
    <definedName name="dfhzsdgzsd" localSheetId="62">[1]!AGO&amp;[1]!SEP&amp;[1]!OCT&amp;[1]!NOV&amp;[1]!DIC</definedName>
    <definedName name="dfhzsdgzsd">[1]!AGO&amp;[1]!SEP&amp;[1]!OCT&amp;[1]!NOV&amp;[1]!DIC</definedName>
    <definedName name="DIC">"; DICIEMBRE.- "&amp;TEXT([10]edofza12!$C$24,"#,##0")</definedName>
    <definedName name="DIFERENCIAS">#N/A</definedName>
    <definedName name="direccion">'[27]ADEC II'!$B$9</definedName>
    <definedName name="directo" localSheetId="61">#REF!</definedName>
    <definedName name="directo" localSheetId="62">#REF!</definedName>
    <definedName name="directo">#REF!</definedName>
    <definedName name="directo03" localSheetId="61">#REF!</definedName>
    <definedName name="directo03" localSheetId="62">#REF!</definedName>
    <definedName name="directo03">#REF!</definedName>
    <definedName name="directoc03" localSheetId="61">#REF!</definedName>
    <definedName name="directoc03" localSheetId="62">#REF!</definedName>
    <definedName name="directoc03">#REF!</definedName>
    <definedName name="directoppef" localSheetId="61">#REF!</definedName>
    <definedName name="directoppef" localSheetId="62">#REF!</definedName>
    <definedName name="directoppef">#REF!</definedName>
    <definedName name="DOS" hidden="1">{"Bruto",#N/A,FALSE,"CONV3T.XLS";"Neto",#N/A,FALSE,"CONV3T.XLS";"UnoB",#N/A,FALSE,"CONV3T.XLS";"Bruto",#N/A,FALSE,"CONV4T.XLS";"Neto",#N/A,FALSE,"CONV4T.XLS";"UnoB",#N/A,FALSE,"CONV4T.XLS"}</definedName>
    <definedName name="ds" localSheetId="61">'[2]Mod Eco Controlados 99'!#REF!</definedName>
    <definedName name="ds" localSheetId="62">'[2]Mod Eco Controlados 99'!#REF!</definedName>
    <definedName name="ds">'[2]Mod Eco Controlados 99'!#REF!</definedName>
    <definedName name="ECOADV" localSheetId="61">#REF!</definedName>
    <definedName name="ECOADV" localSheetId="62">#REF!</definedName>
    <definedName name="ECOADV">#REF!</definedName>
    <definedName name="ECOADV1" localSheetId="61">#REF!</definedName>
    <definedName name="ECOADV1" localSheetId="62">#REF!</definedName>
    <definedName name="ECOADV1">#REF!</definedName>
    <definedName name="ECPD02">[28]ECPD!$F$2:$I$29</definedName>
    <definedName name="ECPD1">[28]ECPD!$A$2:$E$1001</definedName>
    <definedName name="ecpi" localSheetId="61">#REF!</definedName>
    <definedName name="ecpi" localSheetId="62">#REF!</definedName>
    <definedName name="ecpi">#REF!</definedName>
    <definedName name="ecpi03" localSheetId="61">#REF!</definedName>
    <definedName name="ecpi03" localSheetId="62">#REF!</definedName>
    <definedName name="ecpi03">#REF!</definedName>
    <definedName name="ecpic03" localSheetId="61">#REF!</definedName>
    <definedName name="ecpic03" localSheetId="62">#REF!</definedName>
    <definedName name="ecpic03">#REF!</definedName>
    <definedName name="ecpippef" localSheetId="61">#REF!</definedName>
    <definedName name="ecpippef" localSheetId="62">#REF!</definedName>
    <definedName name="ecpippef">#REF!</definedName>
    <definedName name="EEE"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"&amp;TEXT([10]edofza01!$C$24,"#,##0")</definedName>
    <definedName name="entidades2002" localSheetId="61">#REF!</definedName>
    <definedName name="entidades2002" localSheetId="62">#REF!</definedName>
    <definedName name="entidades2002">#REF!</definedName>
    <definedName name="entidadescierre2003" localSheetId="61">#REF!</definedName>
    <definedName name="entidadescierre2003" localSheetId="62">#REF!</definedName>
    <definedName name="entidadescierre2003">#REF!</definedName>
    <definedName name="esc" hidden="1">{"Bruto",#N/A,FALSE,"CONV3T.XLS";"Neto",#N/A,FALSE,"CONV3T.XLS";"UnoB",#N/A,FALSE,"CONV3T.XLS";"Bruto",#N/A,FALSE,"CONV4T.XLS";"Neto",#N/A,FALSE,"CONV4T.XLS";"UnoB",#N/A,FALSE,"CONV4T.XLS"}</definedName>
    <definedName name="EYM" localSheetId="61">[8]BANPRO99!#REF!</definedName>
    <definedName name="EYM" localSheetId="62">[8]BANPRO99!#REF!</definedName>
    <definedName name="EYM">[8]BANPRO99!#REF!</definedName>
    <definedName name="familias" localSheetId="61">#REF!</definedName>
    <definedName name="familias" localSheetId="62">#REF!</definedName>
    <definedName name="familias">#REF!</definedName>
    <definedName name="fd" localSheetId="61">[1]!OCT&amp;[1]!NOV&amp;[1]!DIC</definedName>
    <definedName name="fd" localSheetId="62">[1]!OCT&amp;[1]!NOV&amp;[1]!DIC</definedName>
    <definedName name="fd">[1]!OCT&amp;[1]!NOV&amp;[1]!DIC</definedName>
    <definedName name="FEB">"; FEBRERO.- "&amp;TEXT([10]edofza02!$C$24,"#,##0")</definedName>
    <definedName name="FECHA">[4]CONTROL!$A$1</definedName>
    <definedName name="federalizado" localSheetId="61">#REF!</definedName>
    <definedName name="federalizado" localSheetId="62">#REF!</definedName>
    <definedName name="federalizado">#REF!</definedName>
    <definedName name="federalizado03" localSheetId="61">#REF!</definedName>
    <definedName name="federalizado03" localSheetId="62">#REF!</definedName>
    <definedName name="federalizado03">#REF!</definedName>
    <definedName name="federalizadoc03" localSheetId="61">#REF!</definedName>
    <definedName name="federalizadoc03" localSheetId="62">#REF!</definedName>
    <definedName name="federalizadoc03">#REF!</definedName>
    <definedName name="federalizadoppef" localSheetId="61">#REF!</definedName>
    <definedName name="federalizadoppef" localSheetId="62">#REF!</definedName>
    <definedName name="federalizadoppef">#REF!</definedName>
    <definedName name="FERRO96" localSheetId="61">#REF!</definedName>
    <definedName name="FERRO96" localSheetId="62">#REF!</definedName>
    <definedName name="FERRO96">#REF!</definedName>
    <definedName name="FFSDSDSDFSDF" hidden="1">{#N/A,#N/A,FALSE,"TOT";#N/A,#N/A,FALSE,"PEP";#N/A,#N/A,FALSE,"REF";#N/A,#N/A,FALSE,"GAS";#N/A,#N/A,FALSE,"PET";#N/A,#N/A,FALSE,"COR"}</definedName>
    <definedName name="FORM" localSheetId="61">#REF!</definedName>
    <definedName name="FORM" localSheetId="62">#REF!</definedName>
    <definedName name="FORM">#REF!</definedName>
    <definedName name="función" localSheetId="61">#REF!</definedName>
    <definedName name="función" localSheetId="62">#REF!</definedName>
    <definedName name="función">#REF!</definedName>
    <definedName name="funciones">[29]funciones!$C$2:$D$30</definedName>
    <definedName name="geova" localSheetId="61">#REF!</definedName>
    <definedName name="geova" localSheetId="62">#REF!</definedName>
    <definedName name="geova">#REF!</definedName>
    <definedName name="gf">#N/A</definedName>
    <definedName name="gfd" localSheetId="61">[1]!SEP&amp;[1]!OCT&amp;[1]!NOV&amp;[1]!DIC</definedName>
    <definedName name="gfd" localSheetId="62">[1]!SEP&amp;[1]!OCT&amp;[1]!NOV&amp;[1]!DIC</definedName>
    <definedName name="gfd">[1]!SEP&amp;[1]!OCT&amp;[1]!NOV&amp;[1]!DIC</definedName>
    <definedName name="gfddd" localSheetId="61">+IF([1]!MES=1,[1]!ddd,IF([1]!MES=2,[1]!_________SEP1,IF([1]!MES=3,[1]!_________OCT1,IF([1]!MES=4,[1]!_________OCT1,IF([1]!MES=5,[1]!_________NOV1,IF([1]!MES=6,[1]!DIC))))))</definedName>
    <definedName name="gfddd" localSheetId="62">+IF([1]!MES=1,[1]!ddd,IF([1]!MES=2,[1]!_________SEP1,IF([1]!MES=3,[1]!_________OCT1,IF([1]!MES=4,[1]!_________OCT1,IF([1]!MES=5,[1]!_________NOV1,IF([1]!MES=6,[1]!DIC))))))</definedName>
    <definedName name="gfddd">+IF([1]!MES=1,[1]!ddd,IF([1]!MES=2,[1]!_________SEP1,IF([1]!MES=3,[1]!_________OCT1,IF([1]!MES=4,[1]!_________OCT1,IF([1]!MES=5,[1]!_________NOV1,IF([1]!MES=6,[1]!DIC))))))</definedName>
    <definedName name="ggg" localSheetId="61">[1]!FEB&amp;[1]!MAR&amp;[1]!ABR&amp;[1]!MAY&amp;[1]!JUN&amp;[1]!JUL</definedName>
    <definedName name="ggg" localSheetId="62">[1]!FEB&amp;[1]!MAR&amp;[1]!ABR&amp;[1]!MAY&amp;[1]!JUN&amp;[1]!JUL</definedName>
    <definedName name="ggg">[1]!FEB&amp;[1]!MAR&amp;[1]!ABR&amp;[1]!MAY&amp;[1]!JUN&amp;[1]!JUL</definedName>
    <definedName name="GPRG02" localSheetId="61">#REF!</definedName>
    <definedName name="GPRG02" localSheetId="62">#REF!</definedName>
    <definedName name="GPRG02">#REF!</definedName>
    <definedName name="GPRG03" localSheetId="61">#REF!</definedName>
    <definedName name="GPRG03" localSheetId="62">#REF!</definedName>
    <definedName name="GPRG03">#REF!</definedName>
    <definedName name="GPRG04" localSheetId="61">#REF!</definedName>
    <definedName name="GPRG04" localSheetId="62">#REF!</definedName>
    <definedName name="GPRG04">#REF!</definedName>
    <definedName name="GPRG05" localSheetId="61">#REF!</definedName>
    <definedName name="GPRG05" localSheetId="62">#REF!</definedName>
    <definedName name="GPRG05">#REF!</definedName>
    <definedName name="GPRG06" localSheetId="61">#REF!</definedName>
    <definedName name="GPRG06" localSheetId="62">#REF!</definedName>
    <definedName name="GPRG06">#REF!</definedName>
    <definedName name="GPRG07" localSheetId="61">#REF!</definedName>
    <definedName name="GPRG07" localSheetId="62">#REF!</definedName>
    <definedName name="GPRG07">#REF!</definedName>
    <definedName name="GPRG08" localSheetId="61">#REF!</definedName>
    <definedName name="GPRG08" localSheetId="62">#REF!</definedName>
    <definedName name="GPRG08">#REF!</definedName>
    <definedName name="GPRG09" localSheetId="61">#REF!</definedName>
    <definedName name="GPRG09" localSheetId="62">#REF!</definedName>
    <definedName name="GPRG09">#REF!</definedName>
    <definedName name="GPRG10" localSheetId="61">#REF!</definedName>
    <definedName name="GPRG10" localSheetId="62">#REF!</definedName>
    <definedName name="GPRG10">#REF!</definedName>
    <definedName name="GPRG11" localSheetId="61">#REF!</definedName>
    <definedName name="GPRG11" localSheetId="62">#REF!</definedName>
    <definedName name="GPRG11">#REF!</definedName>
    <definedName name="GPS" localSheetId="61">[8]BANPRO99!#REF!</definedName>
    <definedName name="GPS" localSheetId="62">[8]BANPRO99!#REF!</definedName>
    <definedName name="GPS">[8]BANPRO99!#REF!</definedName>
    <definedName name="GTtoNoProgRamos">'[30]GP Ramos'!$A$1:$N$11204</definedName>
    <definedName name="HABERES">#N/A</definedName>
    <definedName name="HJK" localSheetId="61">[1]!ABR&amp;[1]!MAY&amp;[1]!JUN&amp;[1]!JUL&amp;[1]!AGO&amp;[1]!SEP</definedName>
    <definedName name="HJK" localSheetId="62">[1]!ABR&amp;[1]!MAY&amp;[1]!JUN&amp;[1]!JUL&amp;[1]!AGO&amp;[1]!SEP</definedName>
    <definedName name="HJK">[1]!ABR&amp;[1]!MAY&amp;[1]!JUN&amp;[1]!JUL&amp;[1]!AGO&amp;[1]!SEP</definedName>
    <definedName name="hoja1" localSheetId="61">#REF!</definedName>
    <definedName name="hoja1" localSheetId="62">#REF!</definedName>
    <definedName name="hoja1">#REF!</definedName>
    <definedName name="hoja2" localSheetId="61">#REF!</definedName>
    <definedName name="hoja2" localSheetId="62">#REF!</definedName>
    <definedName name="hoja2">#REF!</definedName>
    <definedName name="hoja3" localSheetId="61">#REF!</definedName>
    <definedName name="hoja3" localSheetId="62">#REF!</definedName>
    <definedName name="hoja3">#REF!</definedName>
    <definedName name="hoja4" localSheetId="61">#REF!+#REF!</definedName>
    <definedName name="hoja4" localSheetId="62">#REF!+#REF!</definedName>
    <definedName name="hoja4">#REF!+#REF!</definedName>
    <definedName name="HT_1" localSheetId="61">#REF!</definedName>
    <definedName name="HT_1" localSheetId="62">#REF!</definedName>
    <definedName name="HT_1">#REF!</definedName>
    <definedName name="I" localSheetId="61">#REF!</definedName>
    <definedName name="I" localSheetId="62">#REF!</definedName>
    <definedName name="I">#REF!</definedName>
    <definedName name="ID_GFS" localSheetId="61">#REF!</definedName>
    <definedName name="ID_GFS" localSheetId="62">#REF!</definedName>
    <definedName name="ID_GFS">#REF!</definedName>
    <definedName name="ID_PP" localSheetId="61">#REF!</definedName>
    <definedName name="ID_PP" localSheetId="62">#REF!</definedName>
    <definedName name="ID_PP">#REF!</definedName>
    <definedName name="ID_UR" localSheetId="61">#REF!</definedName>
    <definedName name="ID_UR" localSheetId="62">#REF!</definedName>
    <definedName name="ID_UR">#REF!</definedName>
    <definedName name="iii" localSheetId="61">#REF!</definedName>
    <definedName name="iii" localSheetId="62">#REF!</definedName>
    <definedName name="iii">#REF!</definedName>
    <definedName name="IMP_APORTA" localSheetId="61">#REF!</definedName>
    <definedName name="IMP_APORTA" localSheetId="62">#REF!</definedName>
    <definedName name="IMP_APORTA">#REF!</definedName>
    <definedName name="IMP_BRUTOT" localSheetId="61">#REF!</definedName>
    <definedName name="IMP_BRUTOT" localSheetId="62">#REF!</definedName>
    <definedName name="IMP_BRUTOT">#REF!</definedName>
    <definedName name="imp_control" localSheetId="61">#REF!</definedName>
    <definedName name="imp_control" localSheetId="62">#REF!</definedName>
    <definedName name="imp_control">#REF!</definedName>
    <definedName name="Imprimir_área_IM" localSheetId="61">#REF!</definedName>
    <definedName name="Imprimir_área_IM" localSheetId="62">#REF!</definedName>
    <definedName name="Imprimir_área_IM">#REF!</definedName>
    <definedName name="IMSS96" localSheetId="61">#REF!</definedName>
    <definedName name="IMSS96" localSheetId="62">#REF!</definedName>
    <definedName name="IMSS96">#REF!</definedName>
    <definedName name="IMSSE">'[17] '!$Z$99:$AE$143</definedName>
    <definedName name="IMSSM">'[17] '!$Z$51:$AE$95</definedName>
    <definedName name="IMSSO">'[17] '!$Z$3:$AE$47</definedName>
    <definedName name="ISSSTE96" localSheetId="61">#REF!</definedName>
    <definedName name="ISSSTE96" localSheetId="62">#REF!</definedName>
    <definedName name="ISSSTE96">#REF!</definedName>
    <definedName name="ISSSTEE">'[17] '!$T$99:$Y$143</definedName>
    <definedName name="ISSSTEM">'[17] '!$T$51:$Y$95</definedName>
    <definedName name="ISSSTEO">'[17] '!$T$3:$Y$47</definedName>
    <definedName name="IV" localSheetId="61">[8]BANPRO99!#REF!</definedName>
    <definedName name="IV" localSheetId="62">[8]BANPRO99!#REF!</definedName>
    <definedName name="IV">[8]BANPRO99!#REF!</definedName>
    <definedName name="jjj" localSheetId="61">#REF!</definedName>
    <definedName name="jjj" localSheetId="62">#REF!</definedName>
    <definedName name="jjj">#REF!</definedName>
    <definedName name="JUL">"; JULIO.- "&amp;TEXT([10]edofza07!$C$24,"#,##0")</definedName>
    <definedName name="JULIO" localSheetId="61">[1]!FEB&amp;[1]!MAR&amp;[1]!ABR&amp;[1]!MAY&amp;[1]!JUN&amp;[1]!JUL</definedName>
    <definedName name="JULIO" localSheetId="62">[1]!FEB&amp;[1]!MAR&amp;[1]!ABR&amp;[1]!MAY&amp;[1]!JUN&amp;[1]!JUL</definedName>
    <definedName name="JULIO">[1]!FEB&amp;[1]!MAR&amp;[1]!ABR&amp;[1]!MAY&amp;[1]!JUN&amp;[1]!JUL</definedName>
    <definedName name="JUN">"; JUNIO.- "&amp;TEXT([10]edofza06!$C$24,"#,##0")</definedName>
    <definedName name="kkk" localSheetId="61">#REF!</definedName>
    <definedName name="kkk" localSheetId="62">#REF!</definedName>
    <definedName name="kkk">#REF!</definedName>
    <definedName name="lfc" localSheetId="61">+TEXT(IF(AND(OR(DAY([1]!FECHA)&gt;=1,DAY([1]!FECHA)&lt;=10),MONTH([1]!FECHA)=1),YEAR([1]!FECHA)-1,YEAR([1]!FECHA)),"0")</definedName>
    <definedName name="lfc" localSheetId="62">+TEXT(IF(AND(OR(DAY([1]!FECHA)&gt;=1,DAY([1]!FECHA)&lt;=10),MONTH([1]!FECHA)=1),YEAR([1]!FECHA)-1,YEAR([1]!FECHA)),"0")</definedName>
    <definedName name="lfc">+TEXT(IF(AND(OR(DAY([1]!FECHA)&gt;=1,DAY([1]!FECHA)&lt;=10),MONTH([1]!FECHA)=1),YEAR([1]!FECHA)-1,YEAR([1]!FECHA)),"0")</definedName>
    <definedName name="LFCE">'[17] '!$N$99:$S$143</definedName>
    <definedName name="LFCM">'[17] '!$N$51:$S$95</definedName>
    <definedName name="LFCO">'[17] '!$N$3:$S$47</definedName>
    <definedName name="lll" localSheetId="61">[1]!OCT&amp;[1]!NOV&amp;[1]!DIC</definedName>
    <definedName name="lll" localSheetId="62">[1]!OCT&amp;[1]!NOV&amp;[1]!DIC</definedName>
    <definedName name="lll">[1]!OCT&amp;[1]!NOV&amp;[1]!DIC</definedName>
    <definedName name="LOTE96" localSheetId="61">#REF!</definedName>
    <definedName name="LOTE96" localSheetId="62">#REF!</definedName>
    <definedName name="LOTE96">#REF!</definedName>
    <definedName name="LUCY">#N/A</definedName>
    <definedName name="LYFC96" localSheetId="61">#REF!</definedName>
    <definedName name="LYFC96" localSheetId="62">#REF!</definedName>
    <definedName name="LYFC96">#REF!</definedName>
    <definedName name="m" localSheetId="61">[1]!MAR&amp;[1]!ABR&amp;[1]!MAY&amp;[1]!JUN&amp;[1]!JUL&amp;[1]!AGO</definedName>
    <definedName name="m" localSheetId="62">[1]!MAR&amp;[1]!ABR&amp;[1]!MAY&amp;[1]!JUN&amp;[1]!JUL&amp;[1]!AGO</definedName>
    <definedName name="m">[1]!MAR&amp;[1]!ABR&amp;[1]!MAY&amp;[1]!JUN&amp;[1]!JUL&amp;[1]!AGO</definedName>
    <definedName name="mamá">'[5]Premisas IMSS'!$M$14</definedName>
    <definedName name="maña">'[5]Premisas IMSS'!$M$13</definedName>
    <definedName name="MAR">"; MARZO.- "&amp;TEXT([10]edofza03!$C$24,"#,##0")</definedName>
    <definedName name="MARI">#N/A</definedName>
    <definedName name="MAS" hidden="1">{"Bruto",#N/A,FALSE,"CONV3T.XLS";"Neto",#N/A,FALSE,"CONV3T.XLS";"UnoB",#N/A,FALSE,"CONV3T.XLS";"Bruto",#N/A,FALSE,"CONV4T.XLS";"Neto",#N/A,FALSE,"CONV4T.XLS";"UnoB",#N/A,FALSE,"CONV4T.XLS"}</definedName>
    <definedName name="MAY">"; MAYO.- "&amp;TEXT([10]edofza05!$C$24,"#,##0")</definedName>
    <definedName name="MES">[10]Hoja1!$A$3</definedName>
    <definedName name="Mesppto" localSheetId="61">#REF!</definedName>
    <definedName name="Mesppto" localSheetId="62">#REF!</definedName>
    <definedName name="Mesppto">#REF!</definedName>
    <definedName name="METAS" localSheetId="61">[8]BANPRO99!#REF!</definedName>
    <definedName name="METAS" localSheetId="62">[8]BANPRO99!#REF!</definedName>
    <definedName name="METAS">[8]BANPRO99!#REF!</definedName>
    <definedName name="modif_anual" localSheetId="61">#REF!</definedName>
    <definedName name="modif_anual" localSheetId="62">#REF!</definedName>
    <definedName name="modif_anual">#REF!</definedName>
    <definedName name="Modif00" localSheetId="61">#REF!</definedName>
    <definedName name="Modif00" localSheetId="62">#REF!</definedName>
    <definedName name="Modif00">#REF!</definedName>
    <definedName name="modifalmes" localSheetId="61">#REF!</definedName>
    <definedName name="modifalmes" localSheetId="62">#REF!</definedName>
    <definedName name="modifalmes">#REF!</definedName>
    <definedName name="mor" hidden="1">{"Bruto",#N/A,FALSE,"CONV3T.XLS";"Neto",#N/A,FALSE,"CONV3T.XLS";"UnoB",#N/A,FALSE,"CONV3T.XLS";"Bruto",#N/A,FALSE,"CONV4T.XLS";"Neto",#N/A,FALSE,"CONV4T.XLS";"UnoB",#N/A,FALSE,"CONV4T.XLS"}</definedName>
    <definedName name="mtr">'[5]Premisas IMSS'!$M$15</definedName>
    <definedName name="mun" localSheetId="61">[1]!ABR&amp;[1]!MAY&amp;[1]!JUN&amp;[1]!JUL&amp;[1]!AGO&amp;[1]!SEP</definedName>
    <definedName name="mun" localSheetId="62">[1]!ABR&amp;[1]!MAY&amp;[1]!JUN&amp;[1]!JUL&amp;[1]!AGO&amp;[1]!SEP</definedName>
    <definedName name="mun">[1]!ABR&amp;[1]!MAY&amp;[1]!JUN&amp;[1]!JUL&amp;[1]!AGO&amp;[1]!SEP</definedName>
    <definedName name="NINGUNO" localSheetId="61">[1]!SEP&amp;[1]!OCT&amp;[1]!NOV&amp;[1]!DIC</definedName>
    <definedName name="NINGUNO" localSheetId="62">[1]!SEP&amp;[1]!OCT&amp;[1]!NOV&amp;[1]!DIC</definedName>
    <definedName name="NINGUNO">[1]!SEP&amp;[1]!OCT&amp;[1]!NOV&amp;[1]!DIC</definedName>
    <definedName name="NIV">#N/A</definedName>
    <definedName name="NOV">"; NOVIEMBRE.- "&amp;TEXT([10]edofza11!$C$45,"#,##0")</definedName>
    <definedName name="nuevo" localSheetId="61" hidden="1">#REF!</definedName>
    <definedName name="nuevo" localSheetId="62" hidden="1">#REF!</definedName>
    <definedName name="nuevo" hidden="1">#REF!</definedName>
    <definedName name="ñ" localSheetId="61">+TEXT(IF(AND(OR(DAY([1]!FECHA)&gt;=1,DAY([1]!FECHA)&lt;=10),MONTH([1]!FECHA)=1),YEAR([1]!FECHA)-1,YEAR([1]!FECHA)),"0")</definedName>
    <definedName name="ñ" localSheetId="62">+TEXT(IF(AND(OR(DAY([1]!FECHA)&gt;=1,DAY([1]!FECHA)&lt;=10),MONTH([1]!FECHA)=1),YEAR([1]!FECHA)-1,YEAR([1]!FECHA)),"0")</definedName>
    <definedName name="ñ">+TEXT(IF(AND(OR(DAY([1]!FECHA)&gt;=1,DAY([1]!FECHA)&lt;=10),MONTH([1]!FECHA)=1),YEAR([1]!FECHA)-1,YEAR([1]!FECHA)),"0")</definedName>
    <definedName name="ÑÑÑ" localSheetId="61">[1]!AGO&amp;[1]!SEP&amp;[1]!OCT&amp;[1]!NOV&amp;[1]!DIC</definedName>
    <definedName name="ÑÑÑ" localSheetId="62">[1]!AGO&amp;[1]!SEP&amp;[1]!OCT&amp;[1]!NOV&amp;[1]!DIC</definedName>
    <definedName name="ÑÑÑ">[1]!AGO&amp;[1]!SEP&amp;[1]!OCT&amp;[1]!NOV&amp;[1]!DIC</definedName>
    <definedName name="OBRA_DEF">#N/A</definedName>
    <definedName name="OCT">"; OCTUBRE.- "&amp;TEXT([10]edofza10!$C$24,"#,##0")</definedName>
    <definedName name="oic">[31]oics!$C$2:$D$21</definedName>
    <definedName name="oooo" localSheetId="61">#REF!</definedName>
    <definedName name="oooo" localSheetId="62">#REF!</definedName>
    <definedName name="oooo">#REF!</definedName>
    <definedName name="Original" localSheetId="61">#REF!</definedName>
    <definedName name="Original" localSheetId="62">#REF!</definedName>
    <definedName name="Original">#REF!</definedName>
    <definedName name="p" localSheetId="61">[32]SPC!#REF!</definedName>
    <definedName name="p" localSheetId="62">[32]SPC!#REF!</definedName>
    <definedName name="p">[32]SPC!#REF!</definedName>
    <definedName name="PAD" localSheetId="61">[8]BANPRO99!#REF!</definedName>
    <definedName name="PAD" localSheetId="62">[8]BANPRO99!#REF!</definedName>
    <definedName name="PAD">[8]BANPRO99!#REF!</definedName>
    <definedName name="pagadoalmes" localSheetId="61">#REF!</definedName>
    <definedName name="pagadoalmes" localSheetId="62">#REF!</definedName>
    <definedName name="pagadoalmes">#REF!</definedName>
    <definedName name="paj" hidden="1">{"Bruto",#N/A,FALSE,"CONV3T.XLS";"Neto",#N/A,FALSE,"CONV3T.XLS";"UnoB",#N/A,FALSE,"CONV3T.XLS";"Bruto",#N/A,FALSE,"CONV4T.XLS";"Neto",#N/A,FALSE,"CONV4T.XLS";"UnoB",#N/A,FALSE,"CONV4T.XLS"}</definedName>
    <definedName name="papa">'[5]Premisas IMSS'!$M$15</definedName>
    <definedName name="PARTE" localSheetId="61">#REF!</definedName>
    <definedName name="PARTE" localSheetId="62">#REF!</definedName>
    <definedName name="PARTE">#REF!</definedName>
    <definedName name="PCONS" localSheetId="61">[8]BANPRO99!#REF!</definedName>
    <definedName name="PCONS" localSheetId="62">[8]BANPRO99!#REF!</definedName>
    <definedName name="PCONS">[8]BANPRO99!#REF!</definedName>
    <definedName name="pec" localSheetId="61">#REF!</definedName>
    <definedName name="pec" localSheetId="62">#REF!</definedName>
    <definedName name="pec">#REF!</definedName>
    <definedName name="pef" localSheetId="61">#REF!</definedName>
    <definedName name="pef" localSheetId="62">#REF!</definedName>
    <definedName name="pef">#REF!</definedName>
    <definedName name="PEMEXE">'[17] '!$B$99:$G$143</definedName>
    <definedName name="PEMEXM">'[17] '!$B$51:$G$95</definedName>
    <definedName name="PEMEXO">'[17] '!$B$3:$G$47</definedName>
    <definedName name="pendientepagomes" localSheetId="61">#REF!</definedName>
    <definedName name="pendientepagomes" localSheetId="62">#REF!</definedName>
    <definedName name="pendientepagomes">#REF!</definedName>
    <definedName name="PER_EST1">#N/A</definedName>
    <definedName name="PER_EST2">#N/A</definedName>
    <definedName name="PER_REAL1">#N/A</definedName>
    <definedName name="PER_REAL2">#N/A</definedName>
    <definedName name="PEyM" localSheetId="61">[8]BANPRO99!#REF!</definedName>
    <definedName name="PEyM" localSheetId="62">[8]BANPRO99!#REF!</definedName>
    <definedName name="PEyM">[8]BANPRO99!#REF!</definedName>
    <definedName name="PGPS" localSheetId="61">[8]BANPRO99!#REF!</definedName>
    <definedName name="PGPS" localSheetId="62">[8]BANPRO99!#REF!</definedName>
    <definedName name="PGPS">[8]BANPRO99!#REF!</definedName>
    <definedName name="PIBR" localSheetId="61">#REF!</definedName>
    <definedName name="PIBR" localSheetId="62">#REF!</definedName>
    <definedName name="PIBR">#REF!</definedName>
    <definedName name="PIV" localSheetId="61">[8]BANPRO99!#REF!</definedName>
    <definedName name="PIV" localSheetId="62">[8]BANPRO99!#REF!</definedName>
    <definedName name="PIV">[8]BANPRO99!#REF!</definedName>
    <definedName name="PLAZAS">#N/A</definedName>
    <definedName name="PLAZAS2">#N/A</definedName>
    <definedName name="POA" localSheetId="61">[1]!OCT&amp;[1]!NOV&amp;[1]!DIC</definedName>
    <definedName name="POA" localSheetId="62">[1]!OCT&amp;[1]!NOV&amp;[1]!DIC</definedName>
    <definedName name="POA">[1]!OCT&amp;[1]!NOV&amp;[1]!DIC</definedName>
    <definedName name="POADO7" localSheetId="61">[1]!JUL&amp;[1]!AGO&amp;[1]!SEP&amp;[1]!OCT&amp;[1]!NOV</definedName>
    <definedName name="POADO7" localSheetId="62">[1]!JUL&amp;[1]!AGO&amp;[1]!SEP&amp;[1]!OCT&amp;[1]!NOV</definedName>
    <definedName name="POADO7">[1]!JUL&amp;[1]!AGO&amp;[1]!SEP&amp;[1]!OCT&amp;[1]!NOV</definedName>
    <definedName name="porcentaje" localSheetId="61">'[18]BASE DEFINITIVA 2002'!#REF!</definedName>
    <definedName name="porcentaje" localSheetId="62">'[18]BASE DEFINITIVA 2002'!#REF!</definedName>
    <definedName name="porcentaje">'[18]BASE DEFINITIVA 2002'!#REF!</definedName>
    <definedName name="PP">[31]pps!$I$10:$J$1730</definedName>
    <definedName name="pppp" localSheetId="61">#REF!</definedName>
    <definedName name="pppp" localSheetId="62">#REF!</definedName>
    <definedName name="pppp">#REF!</definedName>
    <definedName name="PRCV" localSheetId="61">[8]BANPRO99!#REF!</definedName>
    <definedName name="PRCV" localSheetId="62">[8]BANPRO99!#REF!</definedName>
    <definedName name="PRCV">[8]BANPRO99!#REF!</definedName>
    <definedName name="PRESUPUESTO_1997" localSheetId="61">#REF!</definedName>
    <definedName name="PRESUPUESTO_1997" localSheetId="62">#REF!</definedName>
    <definedName name="PRESUPUESTO_1997">#REF!</definedName>
    <definedName name="PRIMAPS">#N/A</definedName>
    <definedName name="Print_Area_MI" localSheetId="61">[14]FP1996!#REF!</definedName>
    <definedName name="Print_Area_MI" localSheetId="62">[14]FP1996!#REF!</definedName>
    <definedName name="Print_Area_MI">[14]FP1996!#REF!</definedName>
    <definedName name="prior">'[33]sal 2'!$A$26:$AD$548</definedName>
    <definedName name="Prioritarios" localSheetId="61">#REF!</definedName>
    <definedName name="Prioritarios" localSheetId="62">#REF!</definedName>
    <definedName name="Prioritarios">#REF!</definedName>
    <definedName name="programas" localSheetId="61">#REF!</definedName>
    <definedName name="programas" localSheetId="62">#REF!</definedName>
    <definedName name="programas">#REF!</definedName>
    <definedName name="PROY1">#N/A</definedName>
    <definedName name="PROY2" localSheetId="61">+IF([1]!MES=7,[1]!_________AGO1,IF([1]!MES=8,[1]!_________SEP1,IF([1]!MES=9,[1]!_________OCT1,IF([1]!MES=10,[1]!_________NOV1,IF([1]!MES=11,[1]!DIC)))))</definedName>
    <definedName name="PROY2" localSheetId="62">+IF([1]!MES=7,[1]!_________AGO1,IF([1]!MES=8,[1]!_________SEP1,IF([1]!MES=9,[1]!_________OCT1,IF([1]!MES=10,[1]!_________NOV1,IF([1]!MES=11,[1]!DIC)))))</definedName>
    <definedName name="PROY2">+IF([1]!MES=7,[1]!_________AGO1,IF([1]!MES=8,[1]!_________SEP1,IF([1]!MES=9,[1]!_________OCT1,IF([1]!MES=10,[1]!_________NOV1,IF([1]!MES=11,[1]!DIC)))))</definedName>
    <definedName name="PROY3" localSheetId="61">+IF([1]!MES=1,[1]!_________AGO1,IF([1]!MES=2,[1]!_________SEP1,IF([1]!MES=3,[1]!_________OCT1,IF([1]!MES=4,[1]!_________OCT1,IF([1]!MES=5,[1]!_________NOV1,IF([1]!MES=6,[1]!DIC))))))</definedName>
    <definedName name="PROY3" localSheetId="62">+IF([1]!MES=1,[1]!_________AGO1,IF([1]!MES=2,[1]!_________SEP1,IF([1]!MES=3,[1]!_________OCT1,IF([1]!MES=4,[1]!_________OCT1,IF([1]!MES=5,[1]!_________NOV1,IF([1]!MES=6,[1]!DIC))))))</definedName>
    <definedName name="PROY3">+IF([1]!MES=1,[1]!_________AGO1,IF([1]!MES=2,[1]!_________SEP1,IF([1]!MES=3,[1]!_________OCT1,IF([1]!MES=4,[1]!_________OCT1,IF([1]!MES=5,[1]!_________NOV1,IF([1]!MES=6,[1]!DIC))))))</definedName>
    <definedName name="PRT" localSheetId="61">[8]BANPRO99!#REF!</definedName>
    <definedName name="PRT" localSheetId="62">[8]BANPRO99!#REF!</definedName>
    <definedName name="PRT">[8]BANPRO99!#REF!</definedName>
    <definedName name="PSF" localSheetId="61">[8]BANPRO99!#REF!</definedName>
    <definedName name="PSF" localSheetId="62">[8]BANPRO99!#REF!</definedName>
    <definedName name="PSF">[8]BANPRO99!#REF!</definedName>
    <definedName name="pta" localSheetId="61">#REF!</definedName>
    <definedName name="pta" localSheetId="62">#REF!</definedName>
    <definedName name="pta">#REF!</definedName>
    <definedName name="ptb" localSheetId="61">#REF!</definedName>
    <definedName name="ptb" localSheetId="62">#REF!</definedName>
    <definedName name="ptb">#REF!</definedName>
    <definedName name="ptc" localSheetId="61">#REF!</definedName>
    <definedName name="ptc" localSheetId="62">#REF!</definedName>
    <definedName name="ptc">#REF!</definedName>
    <definedName name="ptd" localSheetId="61">#REF!</definedName>
    <definedName name="ptd" localSheetId="62">#REF!</definedName>
    <definedName name="ptd">#REF!</definedName>
    <definedName name="pte" localSheetId="61">#REF!</definedName>
    <definedName name="pte" localSheetId="62">#REF!</definedName>
    <definedName name="pte">#REF!</definedName>
    <definedName name="QQQ" localSheetId="61">#REF!</definedName>
    <definedName name="QQQ" localSheetId="62">#REF!</definedName>
    <definedName name="QQQ">#REF!</definedName>
    <definedName name="qww" localSheetId="61">[1]!FEB&amp;[1]!MAR&amp;[1]!ABR&amp;[1]!MAY&amp;[1]!JUN&amp;[1]!JUL</definedName>
    <definedName name="qww" localSheetId="62">[1]!FEB&amp;[1]!MAR&amp;[1]!ABR&amp;[1]!MAY&amp;[1]!JUN&amp;[1]!JUL</definedName>
    <definedName name="qww">[1]!FEB&amp;[1]!MAR&amp;[1]!ABR&amp;[1]!MAY&amp;[1]!JUN&amp;[1]!JUL</definedName>
    <definedName name="R_Bife">'[34]ADEC II'!$A$1:$A$1016</definedName>
    <definedName name="ra">'[35]cat ramos'!$A$10:$B$52</definedName>
    <definedName name="ramo" localSheetId="61">#REF!</definedName>
    <definedName name="ramo" localSheetId="62">#REF!</definedName>
    <definedName name="ramo">#REF!</definedName>
    <definedName name="Ramo_Rubro" localSheetId="61">#REF!</definedName>
    <definedName name="Ramo_Rubro" localSheetId="62">#REF!</definedName>
    <definedName name="Ramo_Rubro">#REF!</definedName>
    <definedName name="ramoscierredos2003" localSheetId="61">#REF!</definedName>
    <definedName name="ramoscierredos2003" localSheetId="62">#REF!</definedName>
    <definedName name="ramoscierredos2003">#REF!</definedName>
    <definedName name="ramoscierreuno2003" localSheetId="61">#REF!</definedName>
    <definedName name="ramoscierreuno2003" localSheetId="62">#REF!</definedName>
    <definedName name="ramoscierreuno2003">#REF!</definedName>
    <definedName name="ramosdos2002" localSheetId="61">#REF!</definedName>
    <definedName name="ramosdos2002" localSheetId="62">#REF!</definedName>
    <definedName name="ramosdos2002">#REF!</definedName>
    <definedName name="ramosuno2002" localSheetId="61">#REF!</definedName>
    <definedName name="ramosuno2002" localSheetId="62">#REF!</definedName>
    <definedName name="ramosuno2002">#REF!</definedName>
    <definedName name="ramoUR" localSheetId="61">#REF!</definedName>
    <definedName name="ramoUR" localSheetId="62">#REF!</definedName>
    <definedName name="ramoUR">#REF!</definedName>
    <definedName name="RANGO">#N/A</definedName>
    <definedName name="RANGO2">#N/A</definedName>
    <definedName name="RCV" localSheetId="61">[8]BANPRO99!#REF!</definedName>
    <definedName name="RCV" localSheetId="62">[8]BANPRO99!#REF!</definedName>
    <definedName name="RCV">[8]BANPRO99!#REF!</definedName>
    <definedName name="reducciones" localSheetId="61">#REF!</definedName>
    <definedName name="reducciones" localSheetId="62">#REF!</definedName>
    <definedName name="reducciones">#REF!</definedName>
    <definedName name="REG">#N/A</definedName>
    <definedName name="res" localSheetId="61">#REF!</definedName>
    <definedName name="res" localSheetId="62">#REF!</definedName>
    <definedName name="res">#REF!</definedName>
    <definedName name="RF" localSheetId="61">[8]BANPRO99!#REF!</definedName>
    <definedName name="RF" localSheetId="62">[8]BANPRO99!#REF!</definedName>
    <definedName name="RF">[8]BANPRO99!#REF!</definedName>
    <definedName name="RP" localSheetId="61">[8]BANPRO99!#REF!</definedName>
    <definedName name="RP" localSheetId="62">[8]BANPRO99!#REF!</definedName>
    <definedName name="RP">[8]BANPRO99!#REF!</definedName>
    <definedName name="RT" localSheetId="61">[8]BANPRO99!#REF!</definedName>
    <definedName name="RT" localSheetId="62">[8]BANPRO99!#REF!</definedName>
    <definedName name="RT">[8]BANPRO99!#REF!</definedName>
    <definedName name="s" localSheetId="61">[1]!SEP&amp;[1]!OCT&amp;[1]!NOV&amp;[1]!DIC</definedName>
    <definedName name="s" localSheetId="62">[1]!SEP&amp;[1]!OCT&amp;[1]!NOV&amp;[1]!DIC</definedName>
    <definedName name="s">[1]!SEP&amp;[1]!OCT&amp;[1]!NOV&amp;[1]!DIC</definedName>
    <definedName name="sa" localSheetId="61">#REF!</definedName>
    <definedName name="sa" localSheetId="62">#REF!</definedName>
    <definedName name="sa">#REF!</definedName>
    <definedName name="saasa" hidden="1">{"Bruto",#N/A,FALSE,"CONV3T.XLS";"Neto",#N/A,FALSE,"CONV3T.XLS";"UnoB",#N/A,FALSE,"CONV3T.XLS";"Bruto",#N/A,FALSE,"CONV4T.XLS";"Neto",#N/A,FALSE,"CONV4T.XLS";"UnoB",#N/A,FALSE,"CONV4T.XLS"}</definedName>
    <definedName name="sasaas" hidden="1">{#N/A,#N/A,FALSE,"TOT";#N/A,#N/A,FALSE,"PEP";#N/A,#N/A,FALSE,"REF";#N/A,#N/A,FALSE,"GAS";#N/A,#N/A,FALSE,"PET";#N/A,#N/A,FALSE,"COR"}</definedName>
    <definedName name="sb" localSheetId="61">#REF!</definedName>
    <definedName name="sb" localSheetId="62">#REF!</definedName>
    <definedName name="sb">#REF!</definedName>
    <definedName name="sc" localSheetId="61">#REF!</definedName>
    <definedName name="sc" localSheetId="62">#REF!</definedName>
    <definedName name="sc">#REF!</definedName>
    <definedName name="SCHP">'[5]Premisas IMSS'!$M$13</definedName>
    <definedName name="sd" localSheetId="61">#REF!</definedName>
    <definedName name="sd" localSheetId="62">#REF!</definedName>
    <definedName name="sd">#REF!</definedName>
    <definedName name="sds">[26]Presupuesto!$T:$T</definedName>
    <definedName name="sdsdds" hidden="1">{"Bruto",#N/A,FALSE,"CONV3T.XLS";"Neto",#N/A,FALSE,"CONV3T.XLS";"UnoB",#N/A,FALSE,"CONV3T.XLS";"Bruto",#N/A,FALSE,"CONV4T.XLS";"Neto",#N/A,FALSE,"CONV4T.XLS";"UnoB",#N/A,FALSE,"CONV4T.XLS"}</definedName>
    <definedName name="se" localSheetId="61">#REF!</definedName>
    <definedName name="se" localSheetId="62">#REF!</definedName>
    <definedName name="se">#REF!</definedName>
    <definedName name="SEP">"; SEPTIEMBRE.- "&amp;TEXT([10]edofza09!$C$24,"#,##0")</definedName>
    <definedName name="sero" hidden="1">{"Bruto",#N/A,FALSE,"CONV3T.XLS";"Neto",#N/A,FALSE,"CONV3T.XLS";"UnoB",#N/A,FALSE,"CONV3T.XLS";"Bruto",#N/A,FALSE,"CONV4T.XLS";"Neto",#N/A,FALSE,"CONV4T.XLS";"UnoB",#N/A,FALSE,"CONV4T.XLS"}</definedName>
    <definedName name="SF" localSheetId="61">[8]BANPRO99!#REF!</definedName>
    <definedName name="SF" localSheetId="62">[8]BANPRO99!#REF!</definedName>
    <definedName name="SF">[8]BANPRO99!#REF!</definedName>
    <definedName name="SHCP" localSheetId="61" hidden="1">#REF!</definedName>
    <definedName name="SHCP" localSheetId="62" hidden="1">#REF!</definedName>
    <definedName name="SHCP" hidden="1">#REF!</definedName>
    <definedName name="sinpec" localSheetId="61">#REF!</definedName>
    <definedName name="sinpec" localSheetId="62">#REF!</definedName>
    <definedName name="sinpec">#REF!</definedName>
    <definedName name="smdf97">'[5]Premisa macro'!$C$4</definedName>
    <definedName name="SPEM96" localSheetId="61">#REF!</definedName>
    <definedName name="SPEM96" localSheetId="62">#REF!</definedName>
    <definedName name="SPEM96">#REF!</definedName>
    <definedName name="sta" localSheetId="61">#REF!</definedName>
    <definedName name="sta" localSheetId="62">#REF!</definedName>
    <definedName name="sta">#REF!</definedName>
    <definedName name="stb" localSheetId="61">#REF!</definedName>
    <definedName name="stb" localSheetId="62">#REF!</definedName>
    <definedName name="stb">#REF!</definedName>
    <definedName name="stc" localSheetId="61">#REF!</definedName>
    <definedName name="stc" localSheetId="62">#REF!</definedName>
    <definedName name="stc">#REF!</definedName>
    <definedName name="std" localSheetId="61">#REF!</definedName>
    <definedName name="std" localSheetId="62">#REF!</definedName>
    <definedName name="std">#REF!</definedName>
    <definedName name="ste" localSheetId="61">#REF!</definedName>
    <definedName name="ste" localSheetId="62">#REF!</definedName>
    <definedName name="ste">#REF!</definedName>
    <definedName name="subfunción" localSheetId="61">#REF!</definedName>
    <definedName name="subfunción" localSheetId="62">#REF!</definedName>
    <definedName name="subfunción">#REF!</definedName>
    <definedName name="syt" localSheetId="61">#REF!</definedName>
    <definedName name="syt" localSheetId="62">#REF!</definedName>
    <definedName name="syt">#REF!</definedName>
    <definedName name="sytc03" localSheetId="61">#REF!</definedName>
    <definedName name="sytc03" localSheetId="62">#REF!</definedName>
    <definedName name="sytc03">#REF!</definedName>
    <definedName name="sytppef" localSheetId="61">#REF!</definedName>
    <definedName name="sytppef" localSheetId="62">#REF!</definedName>
    <definedName name="sytppef">#REF!</definedName>
    <definedName name="SZZXCZXC" hidden="1">{"Bruto",#N/A,FALSE,"CONV3T.XLS";"Neto",#N/A,FALSE,"CONV3T.XLS";"UnoB",#N/A,FALSE,"CONV3T.XLS";"Bruto",#N/A,FALSE,"CONV4T.XLS";"Neto",#N/A,FALSE,"CONV4T.XLS";"UnoB",#N/A,FALSE,"CONV4T.XLS"}</definedName>
    <definedName name="TABLA016D">'[36]16'!$D$1:$E$15</definedName>
    <definedName name="TABLA01D">'[36]1'!$D$2:$E$14</definedName>
    <definedName name="TABLA04D">'[36]4'!$D$2:$E$34</definedName>
    <definedName name="TABLA06D">'[36]6'!$D$1:$G$15</definedName>
    <definedName name="TABLA1">'[36]1'!$A$1:$B$58</definedName>
    <definedName name="TABLA10">'[36]10'!$A$1:$B$133</definedName>
    <definedName name="TABLA10D">'[36]10'!$D$1:$E$19</definedName>
    <definedName name="TABLA11">'[36]11'!$A$1:$B$57</definedName>
    <definedName name="TABLA12">'[36]12'!$A$1:$B$130</definedName>
    <definedName name="TABLA13">'[36]13'!$A$1:$B$170</definedName>
    <definedName name="TABLA14">'[36]14'!$A$1:$B$100</definedName>
    <definedName name="TABLA14D">'[36]14'!$D$1:$E$21</definedName>
    <definedName name="TABLA15">'[36]15'!$A$1:$B$69</definedName>
    <definedName name="TABLA17">'[36]17'!$A$2:$B$134</definedName>
    <definedName name="TABLA18">'[36]18'!$A$1:$B$100</definedName>
    <definedName name="TABLA19">'[36]19'!$A$1:$B$100</definedName>
    <definedName name="TABLA2">'[36]2'!$A$3:$B$187</definedName>
    <definedName name="TABLA20">'[36]20'!$A$1:$B$100</definedName>
    <definedName name="tabla2002" localSheetId="61">#REF!</definedName>
    <definedName name="tabla2002" localSheetId="62">#REF!</definedName>
    <definedName name="tabla2002">#REF!</definedName>
    <definedName name="TABLA21">'[36]21'!$A$1:$B$67</definedName>
    <definedName name="TABLA22">'[36]22'!$A$1:$B$14</definedName>
    <definedName name="TABLA3">'[36]3'!$A$2:$B$43</definedName>
    <definedName name="TABLA4">'[36]4'!$A$2:$B$31</definedName>
    <definedName name="TABLA5">'[36]5'!$A$1:$B$31</definedName>
    <definedName name="TABLA6">'[36]6'!$A$1:$B$28</definedName>
    <definedName name="TABLA7">'[36]7'!$A$2:$B$23</definedName>
    <definedName name="TABLA8">'[36]8'!$A$1:$B$49</definedName>
    <definedName name="TABLA9">'[36]9'!$A$1:$B$332</definedName>
    <definedName name="TAJJJJ" hidden="1">{#N/A,#N/A,FALSE,"TOT";#N/A,#N/A,FALSE,"PEP";#N/A,#N/A,FALSE,"REF";#N/A,#N/A,FALSE,"GAS";#N/A,#N/A,FALSE,"PET";#N/A,#N/A,FALSE,"COR"}</definedName>
    <definedName name="TENER" hidden="1">{"Bruto",#N/A,FALSE,"CONV3T.XLS";"Neto",#N/A,FALSE,"CONV3T.XLS";"UnoB",#N/A,FALSE,"CONV3T.XLS";"Bruto",#N/A,FALSE,"CONV4T.XLS";"Neto",#N/A,FALSE,"CONV4T.XLS";"UnoB",#N/A,FALSE,"CONV4T.XLS"}</definedName>
    <definedName name="TIT" localSheetId="61">#REF!</definedName>
    <definedName name="TIT" localSheetId="62">#REF!</definedName>
    <definedName name="TIT">#REF!</definedName>
    <definedName name="TITULO">[37]PPQ!$B$3</definedName>
    <definedName name="_xlnm.Print_Titles" localSheetId="19">'10 M001'!$1:$5</definedName>
    <definedName name="_xlnm.Print_Titles" localSheetId="20">'10 S020'!$1:$5</definedName>
    <definedName name="_xlnm.Print_Titles" localSheetId="21">'10 S021'!$1:$5</definedName>
    <definedName name="_xlnm.Print_Titles" localSheetId="22">'10 U006'!$1:$5</definedName>
    <definedName name="_xlnm.Print_Titles" localSheetId="23">'11 E010'!$1:$5</definedName>
    <definedName name="_xlnm.Print_Titles" localSheetId="24">'11 E021'!$1:$5</definedName>
    <definedName name="_xlnm.Print_Titles" localSheetId="25">'11 E032'!$1:$5</definedName>
    <definedName name="_xlnm.Print_Titles" localSheetId="26">'11 S243'!$1:$5</definedName>
    <definedName name="_xlnm.Print_Titles" localSheetId="27">'11 S244'!$1:$5</definedName>
    <definedName name="_xlnm.Print_Titles" localSheetId="28">'11 S247'!$1:$5</definedName>
    <definedName name="_xlnm.Print_Titles" localSheetId="29">'11 S267'!$1:$5</definedName>
    <definedName name="_xlnm.Print_Titles" localSheetId="30">'11 S271'!$1:$5</definedName>
    <definedName name="_xlnm.Print_Titles" localSheetId="31">'11 U084'!$1:$5</definedName>
    <definedName name="_xlnm.Print_Titles" localSheetId="32">'11 U280'!$1:$5</definedName>
    <definedName name="_xlnm.Print_Titles" localSheetId="33">'12 E010'!$1:$5</definedName>
    <definedName name="_xlnm.Print_Titles" localSheetId="34">'12 E022'!$1:$5</definedName>
    <definedName name="_xlnm.Print_Titles" localSheetId="35">'12 E023'!$1:$5</definedName>
    <definedName name="_xlnm.Print_Titles" localSheetId="36">'12 E025'!$1:$5</definedName>
    <definedName name="_xlnm.Print_Titles" localSheetId="37">'12 E036'!$1:$5</definedName>
    <definedName name="_xlnm.Print_Titles" localSheetId="38">'12 M001'!$1:$5</definedName>
    <definedName name="_xlnm.Print_Titles" localSheetId="39">'12 O001'!$1:$5</definedName>
    <definedName name="_xlnm.Print_Titles" localSheetId="40">'12 P012'!$1:$5</definedName>
    <definedName name="_xlnm.Print_Titles" localSheetId="41">'12 P016'!$1:$5</definedName>
    <definedName name="_xlnm.Print_Titles" localSheetId="42">'12 P018'!$1:$5</definedName>
    <definedName name="_xlnm.Print_Titles" localSheetId="43">'12 P020'!$1:$5</definedName>
    <definedName name="_xlnm.Print_Titles" localSheetId="44">'12 S174'!$1:$5</definedName>
    <definedName name="_xlnm.Print_Titles" localSheetId="45">'13 A006'!$1:$5</definedName>
    <definedName name="_xlnm.Print_Titles" localSheetId="46">'14 E003'!$1:$5</definedName>
    <definedName name="_xlnm.Print_Titles" localSheetId="47">'14 S043'!$1:$5</definedName>
    <definedName name="_xlnm.Print_Titles" localSheetId="48">'15 M001'!$1:$5</definedName>
    <definedName name="_xlnm.Print_Titles" localSheetId="49">'15 S273'!$1:$5</definedName>
    <definedName name="_xlnm.Print_Titles" localSheetId="50">'16 P002'!$1:$5</definedName>
    <definedName name="_xlnm.Print_Titles" localSheetId="51">'16 S046'!$1:$5</definedName>
    <definedName name="_xlnm.Print_Titles" localSheetId="52">'16 S219'!$1:$5</definedName>
    <definedName name="_xlnm.Print_Titles" localSheetId="53">'17 E002'!$1:$5</definedName>
    <definedName name="_xlnm.Print_Titles" localSheetId="54">'17 E003'!$1:$5</definedName>
    <definedName name="_xlnm.Print_Titles" localSheetId="55">'17 E009'!$1:$5</definedName>
    <definedName name="_xlnm.Print_Titles" localSheetId="56">'17 E011'!$1:$5</definedName>
    <definedName name="_xlnm.Print_Titles" localSheetId="57">'17 E013'!$1:$5</definedName>
    <definedName name="_xlnm.Print_Titles" localSheetId="58">'17 M001'!$1:$5</definedName>
    <definedName name="_xlnm.Print_Titles" localSheetId="59">'18 E568'!$1:$5</definedName>
    <definedName name="_xlnm.Print_Titles" localSheetId="60">'18 G003'!$1:$5</definedName>
    <definedName name="_xlnm.Print_Titles" localSheetId="61">'18 M001'!$1:$5</definedName>
    <definedName name="_xlnm.Print_Titles" localSheetId="62">'18 P002'!$1:$5</definedName>
    <definedName name="_xlnm.Print_Titles" localSheetId="63">'18 P008'!$1:$5</definedName>
    <definedName name="_xlnm.Print_Titles" localSheetId="64">'19 J014'!$1:$5</definedName>
    <definedName name="_xlnm.Print_Titles" localSheetId="65">'20 E016'!$1:$5</definedName>
    <definedName name="_xlnm.Print_Titles" localSheetId="66">'20 S017'!$1:$5</definedName>
    <definedName name="_xlnm.Print_Titles" localSheetId="67">'20 S070'!$1:$5</definedName>
    <definedName name="_xlnm.Print_Titles" localSheetId="68">'20 S155'!$1:$5</definedName>
    <definedName name="_xlnm.Print_Titles" localSheetId="69">'20 S174'!$1:$5</definedName>
    <definedName name="_xlnm.Print_Titles" localSheetId="70">'20 S176'!$1:$5</definedName>
    <definedName name="_xlnm.Print_Titles" localSheetId="71">'21 P001'!$1:$5</definedName>
    <definedName name="_xlnm.Print_Titles" localSheetId="72">'22 M001'!$1:$5</definedName>
    <definedName name="_xlnm.Print_Titles" localSheetId="73">'22 R003'!$1:$5</definedName>
    <definedName name="_xlnm.Print_Titles" localSheetId="74">'22 R008'!$1:$5</definedName>
    <definedName name="_xlnm.Print_Titles" localSheetId="75">'22 R009'!$1:$5</definedName>
    <definedName name="_xlnm.Print_Titles" localSheetId="76">'22 R010'!$1:$5</definedName>
    <definedName name="_xlnm.Print_Titles" localSheetId="77">'22 R011'!$1:$5</definedName>
    <definedName name="_xlnm.Print_Titles" localSheetId="78">'35 E013'!$1:$5</definedName>
    <definedName name="_xlnm.Print_Titles" localSheetId="79">'35 M001'!$1:$5</definedName>
    <definedName name="_xlnm.Print_Titles" localSheetId="80">'38 F002'!$1:$5</definedName>
    <definedName name="_xlnm.Print_Titles" localSheetId="81">'38 S190'!$1:$5</definedName>
    <definedName name="_xlnm.Print_Titles" localSheetId="2">'4 E015'!$1:$5</definedName>
    <definedName name="_xlnm.Print_Titles" localSheetId="3">'4 P006'!$1:$5</definedName>
    <definedName name="_xlnm.Print_Titles" localSheetId="4">'4 P021'!$1:$5</definedName>
    <definedName name="_xlnm.Print_Titles" localSheetId="5">'4 P022'!$1:$5</definedName>
    <definedName name="_xlnm.Print_Titles" localSheetId="6">'4 P023'!$1:$5</definedName>
    <definedName name="_xlnm.Print_Titles" localSheetId="7">'4 P024'!$1:$5</definedName>
    <definedName name="_xlnm.Print_Titles" localSheetId="82">'40 P002'!$1:$5</definedName>
    <definedName name="_xlnm.Print_Titles" localSheetId="83">'43 M001'!$1:$5</definedName>
    <definedName name="_xlnm.Print_Titles" localSheetId="84">'45 G001'!$1:$5</definedName>
    <definedName name="_xlnm.Print_Titles" localSheetId="85">'45 G002'!$1:$5</definedName>
    <definedName name="_xlnm.Print_Titles" localSheetId="86">'45 M001'!$1:$5</definedName>
    <definedName name="_xlnm.Print_Titles" localSheetId="87">'47 E033'!$1:$5</definedName>
    <definedName name="_xlnm.Print_Titles" localSheetId="88">'47 M001'!$1:$5</definedName>
    <definedName name="_xlnm.Print_Titles" localSheetId="89">'47 O001'!$1:$5</definedName>
    <definedName name="_xlnm.Print_Titles" localSheetId="90">'47 P010'!$1:$5</definedName>
    <definedName name="_xlnm.Print_Titles" localSheetId="91">'47 S010'!$1:$5</definedName>
    <definedName name="_xlnm.Print_Titles" localSheetId="92">'47 S249'!$1:$5</definedName>
    <definedName name="_xlnm.Print_Titles" localSheetId="93">'47 U011'!$1:$5</definedName>
    <definedName name="_xlnm.Print_Titles" localSheetId="94">'48 E011'!$1:$5</definedName>
    <definedName name="_xlnm.Print_Titles" localSheetId="95">'48 S243'!$1:$5</definedName>
    <definedName name="_xlnm.Print_Titles" localSheetId="8">'5 E002'!$1:$5</definedName>
    <definedName name="_xlnm.Print_Titles" localSheetId="9">'5 M001'!$1:$5</definedName>
    <definedName name="_xlnm.Print_Titles" localSheetId="10">'5 P005'!$1:$5</definedName>
    <definedName name="_xlnm.Print_Titles" localSheetId="96">'50 E001'!$1:$5</definedName>
    <definedName name="_xlnm.Print_Titles" localSheetId="97">'50 E007'!$1:$5</definedName>
    <definedName name="_xlnm.Print_Titles" localSheetId="98">'50 E011'!$1:$5</definedName>
    <definedName name="_xlnm.Print_Titles" localSheetId="99">'51 E036'!$1:$5</definedName>
    <definedName name="_xlnm.Print_Titles" localSheetId="100">'51 E043'!$1:$5</definedName>
    <definedName name="_xlnm.Print_Titles" localSheetId="101">'52 M001'!$1:$5</definedName>
    <definedName name="_xlnm.Print_Titles" localSheetId="102">'53 F571'!$1:$5</definedName>
    <definedName name="_xlnm.Print_Titles" localSheetId="11">'6 M001'!$1:$5</definedName>
    <definedName name="_xlnm.Print_Titles" localSheetId="12">'7 A900'!$1:$5</definedName>
    <definedName name="_xlnm.Print_Titles" localSheetId="13">'8 P001'!$1:$5</definedName>
    <definedName name="_xlnm.Print_Titles" localSheetId="14">'8 S257'!$1:$5</definedName>
    <definedName name="_xlnm.Print_Titles" localSheetId="15">'8 S259'!$1:$5</definedName>
    <definedName name="_xlnm.Print_Titles" localSheetId="16">'8 S260'!$1:$5</definedName>
    <definedName name="_xlnm.Print_Titles" localSheetId="17">'8 U024'!$1:$5</definedName>
    <definedName name="_xlnm.Print_Titles" localSheetId="18">'9 P001'!$1:$5</definedName>
    <definedName name="TODO96" localSheetId="61">#REF!</definedName>
    <definedName name="TODO96" localSheetId="62">#REF!</definedName>
    <definedName name="TODO96">#REF!</definedName>
    <definedName name="TOTAL">#N/A</definedName>
    <definedName name="total_real" localSheetId="61">#REF!</definedName>
    <definedName name="total_real" localSheetId="62">#REF!</definedName>
    <definedName name="total_real">#REF!</definedName>
    <definedName name="TOTAL01" localSheetId="61">#REF!</definedName>
    <definedName name="TOTAL01" localSheetId="62">#REF!</definedName>
    <definedName name="TOTAL01">#REF!</definedName>
    <definedName name="total1">'[28]1'!$I$2:$J$42</definedName>
    <definedName name="TOTAL10">'[28]10'!$J$2:$K$39</definedName>
    <definedName name="TOTAL2">'[28]2'!$J$2:$K$39</definedName>
    <definedName name="TOTAL3">'[28]3'!$J$2:$K$39</definedName>
    <definedName name="TOTAL4">'[28]4'!$J$2:$K$39</definedName>
    <definedName name="TOTAL5">'[28]5'!$J$2:$K$39</definedName>
    <definedName name="TOTAL6">'[28]6'!$J$2:$K$39</definedName>
    <definedName name="TOTAL7">'[28]7'!$J$2:$K$39</definedName>
    <definedName name="TOTAL8">'[28]8'!$J$2:$K$39</definedName>
    <definedName name="TOTAL9">'[28]9'!$J$2:$K$39</definedName>
    <definedName name="TTL">[38]AcumMens!$3:$191</definedName>
    <definedName name="tul" hidden="1">{"Bruto",#N/A,FALSE,"CONV3T.XLS";"Neto",#N/A,FALSE,"CONV3T.XLS";"UnoB",#N/A,FALSE,"CONV3T.XLS";"Bruto",#N/A,FALSE,"CONV4T.XLS";"Neto",#N/A,FALSE,"CONV4T.XLS";"UnoB",#N/A,FALSE,"CONV4T.XLS"}</definedName>
    <definedName name="u" localSheetId="61">[1]!AGO&amp;[1]!SEP&amp;[1]!OCT&amp;[1]!NOV&amp;[1]!DIC</definedName>
    <definedName name="u" localSheetId="62">[1]!AGO&amp;[1]!SEP&amp;[1]!OCT&amp;[1]!NOV&amp;[1]!DIC</definedName>
    <definedName name="u">[1]!AGO&amp;[1]!SEP&amp;[1]!OCT&amp;[1]!NOV&amp;[1]!DIC</definedName>
    <definedName name="UPCPICF_VMD50020" localSheetId="61">#REF!</definedName>
    <definedName name="UPCPICF_VMD50020" localSheetId="62">#REF!</definedName>
    <definedName name="UPCPICF_VMD50020">#REF!</definedName>
    <definedName name="UR">[31]urs!$C$10:$D$1332</definedName>
    <definedName name="V_Bife">'[34]ADEC II'!$A$1:$Z$1016</definedName>
    <definedName name="VARIABLES">#N/A</definedName>
    <definedName name="vcorta" localSheetId="61">#REF!</definedName>
    <definedName name="vcorta" localSheetId="62">#REF!</definedName>
    <definedName name="vcorta">#REF!</definedName>
    <definedName name="Vertientes" localSheetId="61">#REF!</definedName>
    <definedName name="Vertientes" localSheetId="62">#REF!</definedName>
    <definedName name="Vertientes">#REF!</definedName>
    <definedName name="wrn.econv2s." hidden="1">{"Bruto",#N/A,FALSE,"CONV3T.XLS";"Neto",#N/A,FALSE,"CONV3T.XLS";"UnoB",#N/A,FALSE,"CONV3T.XLS";"Bruto",#N/A,FALSE,"CONV4T.XLS";"Neto",#N/A,FALSE,"CONV4T.XLS";"UnoB",#N/A,FALSE,"CONV4T.XLS"}</definedName>
    <definedName name="wrn.gst1tajuorg." hidden="1">{#N/A,#N/A,FALSE,"TOT";#N/A,#N/A,FALSE,"PEP";#N/A,#N/A,FALSE,"REF";#N/A,#N/A,FALSE,"GAS";#N/A,#N/A,FALSE,"PET";#N/A,#N/A,FALSE,"COR"}</definedName>
    <definedName name="x" localSheetId="61">#REF!</definedName>
    <definedName name="x" localSheetId="62">#REF!</definedName>
    <definedName name="x">#REF!</definedName>
    <definedName name="XX" hidden="1">{"Bruto",#N/A,FALSE,"CONV3T.XLS";"Neto",#N/A,FALSE,"CONV3T.XLS";"UnoB",#N/A,FALSE,"CONV3T.XLS";"Bruto",#N/A,FALSE,"CONV4T.XLS";"Neto",#N/A,FALSE,"CONV4T.XLS";"UnoB",#N/A,FALSE,"CONV4T.XLS"}</definedName>
    <definedName name="xxx" localSheetId="61">#REF!</definedName>
    <definedName name="xxx" localSheetId="62">#REF!</definedName>
    <definedName name="xxx">#REF!</definedName>
    <definedName name="yyy" localSheetId="61">#REF!</definedName>
    <definedName name="yyy" localSheetId="62">#REF!</definedName>
    <definedName name="yyy">#REF!</definedName>
    <definedName name="zz" localSheetId="61">#REF!</definedName>
    <definedName name="zz" localSheetId="62">#REF!</definedName>
    <definedName name="zz">#REF!</definedName>
  </definedNames>
  <calcPr calcId="152511"/>
</workbook>
</file>

<file path=xl/calcChain.xml><?xml version="1.0" encoding="utf-8"?>
<calcChain xmlns="http://schemas.openxmlformats.org/spreadsheetml/2006/main">
  <c r="E10" i="107" l="1"/>
  <c r="F11" i="107" s="1"/>
  <c r="F10" i="107"/>
  <c r="G10" i="107"/>
  <c r="H10" i="107"/>
  <c r="I10" i="107"/>
  <c r="J10" i="107"/>
  <c r="K10" i="107"/>
  <c r="L10" i="107"/>
  <c r="M10" i="107"/>
  <c r="M11" i="107" l="1"/>
  <c r="L11" i="107"/>
  <c r="K11" i="107"/>
  <c r="J11" i="107"/>
  <c r="H11" i="107"/>
  <c r="J5" i="107"/>
  <c r="G11" i="107"/>
  <c r="W88" i="67"/>
  <c r="V88" i="67"/>
  <c r="T86" i="67"/>
  <c r="W83" i="67"/>
  <c r="T84" i="67"/>
  <c r="W81" i="67"/>
  <c r="V82" i="67"/>
  <c r="W80" i="67"/>
  <c r="W79" i="67"/>
  <c r="T78" i="67"/>
  <c r="W75" i="67"/>
  <c r="T76" i="67"/>
  <c r="W74" i="67"/>
  <c r="V74" i="67"/>
  <c r="T72" i="67"/>
  <c r="T70" i="67"/>
  <c r="W67" i="67"/>
  <c r="T68" i="67"/>
  <c r="W66" i="67"/>
  <c r="V66" i="67"/>
  <c r="T64" i="67"/>
  <c r="W64" i="67"/>
  <c r="W61" i="67"/>
  <c r="T62" i="67"/>
  <c r="V60" i="67"/>
  <c r="W58" i="67"/>
  <c r="V58" i="67"/>
  <c r="V56" i="67"/>
  <c r="T56" i="67"/>
  <c r="W55" i="67"/>
  <c r="T54" i="67"/>
  <c r="W51" i="67"/>
  <c r="W50" i="67"/>
  <c r="V50" i="67"/>
  <c r="W49" i="67"/>
  <c r="V48" i="67"/>
  <c r="T48" i="67"/>
  <c r="T46" i="67"/>
  <c r="W43" i="67"/>
  <c r="T44" i="67"/>
  <c r="W42" i="67"/>
  <c r="T40" i="67"/>
  <c r="T38" i="67"/>
  <c r="W35" i="67"/>
  <c r="T36" i="67"/>
  <c r="W33" i="67"/>
  <c r="V34" i="67"/>
  <c r="W32" i="67"/>
  <c r="W31" i="67"/>
  <c r="T30" i="67"/>
  <c r="W27" i="67"/>
  <c r="T28" i="67"/>
  <c r="W95" i="66"/>
  <c r="T94" i="66"/>
  <c r="W92" i="66"/>
  <c r="T92" i="66"/>
  <c r="W89" i="66"/>
  <c r="T90" i="66"/>
  <c r="W87" i="66"/>
  <c r="T88" i="66"/>
  <c r="V86" i="66"/>
  <c r="T84" i="66"/>
  <c r="T82" i="66"/>
  <c r="W78" i="66"/>
  <c r="V78" i="66"/>
  <c r="V76" i="66"/>
  <c r="T76" i="66"/>
  <c r="T74" i="66"/>
  <c r="W71" i="66"/>
  <c r="T72" i="66"/>
  <c r="V70" i="66"/>
  <c r="V68" i="66"/>
  <c r="T68" i="66"/>
  <c r="T66" i="66"/>
  <c r="W63" i="66"/>
  <c r="T64" i="66"/>
  <c r="W62" i="66"/>
  <c r="T60" i="66"/>
  <c r="T58" i="66"/>
  <c r="W55" i="66"/>
  <c r="W54" i="66"/>
  <c r="W52" i="66"/>
  <c r="T52" i="66"/>
  <c r="W49" i="66"/>
  <c r="T50" i="66"/>
  <c r="W45" i="66"/>
  <c r="V44" i="66"/>
  <c r="T44" i="66"/>
  <c r="T42" i="66"/>
  <c r="W39" i="66"/>
  <c r="W38" i="66"/>
  <c r="T36" i="66"/>
  <c r="W33" i="66"/>
  <c r="T34" i="66"/>
  <c r="V80" i="66" l="1"/>
  <c r="W51" i="66"/>
  <c r="V48" i="66"/>
  <c r="V46" i="66"/>
  <c r="W70" i="66"/>
  <c r="W69" i="66"/>
  <c r="W91" i="66"/>
  <c r="V54" i="66"/>
  <c r="W85" i="67"/>
  <c r="W41" i="67"/>
  <c r="V76" i="67"/>
  <c r="T88" i="67"/>
  <c r="W29" i="67"/>
  <c r="W39" i="67"/>
  <c r="V40" i="67"/>
  <c r="V44" i="67"/>
  <c r="W48" i="67"/>
  <c r="W53" i="67"/>
  <c r="T60" i="67"/>
  <c r="W65" i="67"/>
  <c r="W71" i="67"/>
  <c r="V72" i="67"/>
  <c r="W77" i="67"/>
  <c r="V80" i="67"/>
  <c r="W82" i="67"/>
  <c r="W87" i="67"/>
  <c r="V90" i="67"/>
  <c r="W37" i="67"/>
  <c r="W69" i="67"/>
  <c r="V28" i="67"/>
  <c r="W47" i="67"/>
  <c r="V52" i="67"/>
  <c r="W56" i="67"/>
  <c r="T90" i="67"/>
  <c r="V32" i="67"/>
  <c r="W34" i="67"/>
  <c r="T32" i="67"/>
  <c r="V36" i="67"/>
  <c r="W40" i="67"/>
  <c r="V42" i="67"/>
  <c r="W45" i="67"/>
  <c r="T52" i="67"/>
  <c r="W57" i="67"/>
  <c r="W59" i="67"/>
  <c r="W63" i="67"/>
  <c r="V64" i="67"/>
  <c r="V68" i="67"/>
  <c r="W72" i="67"/>
  <c r="W73" i="67"/>
  <c r="T80" i="67"/>
  <c r="V84" i="67"/>
  <c r="W90" i="67"/>
  <c r="W28" i="67"/>
  <c r="V30" i="67"/>
  <c r="T34" i="67"/>
  <c r="W36" i="67"/>
  <c r="V38" i="67"/>
  <c r="T42" i="67"/>
  <c r="W44" i="67"/>
  <c r="V46" i="67"/>
  <c r="T50" i="67"/>
  <c r="W52" i="67"/>
  <c r="V54" i="67"/>
  <c r="T58" i="67"/>
  <c r="W60" i="67"/>
  <c r="V62" i="67"/>
  <c r="T66" i="67"/>
  <c r="W68" i="67"/>
  <c r="V70" i="67"/>
  <c r="T74" i="67"/>
  <c r="W76" i="67"/>
  <c r="V78" i="67"/>
  <c r="T82" i="67"/>
  <c r="W84" i="67"/>
  <c r="V86" i="67"/>
  <c r="W89" i="67"/>
  <c r="W30" i="67"/>
  <c r="W38" i="67"/>
  <c r="W46" i="67"/>
  <c r="W54" i="67"/>
  <c r="W62" i="67"/>
  <c r="W70" i="67"/>
  <c r="W78" i="67"/>
  <c r="W86" i="67"/>
  <c r="W26" i="67"/>
  <c r="V26" i="67"/>
  <c r="W25" i="67"/>
  <c r="T26" i="67"/>
  <c r="W57" i="66"/>
  <c r="W75" i="66"/>
  <c r="T56" i="66"/>
  <c r="W61" i="66"/>
  <c r="W76" i="66"/>
  <c r="W81" i="66"/>
  <c r="W85" i="66"/>
  <c r="W86" i="66"/>
  <c r="V94" i="66"/>
  <c r="V36" i="66"/>
  <c r="V40" i="66"/>
  <c r="W44" i="66"/>
  <c r="T48" i="66"/>
  <c r="W53" i="66"/>
  <c r="W59" i="66"/>
  <c r="V60" i="66"/>
  <c r="V64" i="66"/>
  <c r="W68" i="66"/>
  <c r="W73" i="66"/>
  <c r="T80" i="66"/>
  <c r="V88" i="66"/>
  <c r="W93" i="66"/>
  <c r="W94" i="66"/>
  <c r="W37" i="66"/>
  <c r="W43" i="66"/>
  <c r="W67" i="66"/>
  <c r="V72" i="66"/>
  <c r="T96" i="66"/>
  <c r="W35" i="66"/>
  <c r="W36" i="66"/>
  <c r="V38" i="66"/>
  <c r="T40" i="66"/>
  <c r="W41" i="66"/>
  <c r="W46" i="66"/>
  <c r="W47" i="66"/>
  <c r="V52" i="66"/>
  <c r="V56" i="66"/>
  <c r="W60" i="66"/>
  <c r="V62" i="66"/>
  <c r="W65" i="66"/>
  <c r="W77" i="66"/>
  <c r="W79" i="66"/>
  <c r="W83" i="66"/>
  <c r="W84" i="66"/>
  <c r="T86" i="66"/>
  <c r="V96" i="66"/>
  <c r="V34" i="66"/>
  <c r="T38" i="66"/>
  <c r="W40" i="66"/>
  <c r="V42" i="66"/>
  <c r="T46" i="66"/>
  <c r="W48" i="66"/>
  <c r="V50" i="66"/>
  <c r="T54" i="66"/>
  <c r="W56" i="66"/>
  <c r="V58" i="66"/>
  <c r="T62" i="66"/>
  <c r="W64" i="66"/>
  <c r="V66" i="66"/>
  <c r="T70" i="66"/>
  <c r="W72" i="66"/>
  <c r="V74" i="66"/>
  <c r="T78" i="66"/>
  <c r="W80" i="66"/>
  <c r="V82" i="66"/>
  <c r="W88" i="66"/>
  <c r="V90" i="66"/>
  <c r="W96" i="66"/>
  <c r="W34" i="66"/>
  <c r="W42" i="66"/>
  <c r="W50" i="66"/>
  <c r="W58" i="66"/>
  <c r="W66" i="66"/>
  <c r="W74" i="66"/>
  <c r="W82" i="66"/>
  <c r="V84" i="66"/>
  <c r="W90" i="66"/>
  <c r="V92" i="66"/>
  <c r="W34" i="106"/>
  <c r="V34" i="106"/>
  <c r="T34" i="106"/>
  <c r="W33" i="106"/>
  <c r="W32" i="106"/>
  <c r="V32" i="106"/>
  <c r="T32" i="106"/>
  <c r="W31" i="106"/>
  <c r="W26" i="105" l="1"/>
  <c r="V26" i="105"/>
  <c r="T26" i="105"/>
  <c r="W25" i="105"/>
  <c r="D11" i="104" l="1"/>
  <c r="E11" i="104"/>
  <c r="F11" i="104"/>
  <c r="G11" i="104"/>
  <c r="H11" i="104"/>
  <c r="I11" i="104"/>
  <c r="J12" i="104"/>
  <c r="K12" i="104"/>
  <c r="K11" i="104" l="1"/>
  <c r="J11" i="104"/>
  <c r="V24" i="102" l="1"/>
  <c r="W24" i="102"/>
  <c r="V25" i="102"/>
  <c r="W25" i="102"/>
  <c r="V26" i="102"/>
  <c r="W26" i="102"/>
  <c r="V27" i="102"/>
  <c r="W27" i="102"/>
  <c r="V28" i="102"/>
  <c r="W28" i="102"/>
  <c r="W32" i="102"/>
  <c r="T33" i="102"/>
  <c r="V33" i="102"/>
  <c r="W33" i="102"/>
  <c r="W34" i="102"/>
  <c r="T35" i="102"/>
  <c r="V35" i="102"/>
  <c r="W35" i="102"/>
  <c r="W36" i="102"/>
  <c r="T37" i="102"/>
  <c r="V37" i="102"/>
  <c r="W37" i="102"/>
  <c r="W38" i="102"/>
  <c r="T39" i="102"/>
  <c r="V39" i="102"/>
  <c r="W39" i="102"/>
  <c r="W40" i="102"/>
  <c r="T41" i="102"/>
  <c r="V41" i="102"/>
  <c r="W41" i="102"/>
  <c r="T26" i="99" l="1"/>
  <c r="V26" i="99"/>
  <c r="W26" i="99"/>
  <c r="W25" i="99"/>
  <c r="W26" i="98"/>
  <c r="V26" i="98"/>
  <c r="T26" i="98"/>
  <c r="W25" i="98" l="1"/>
  <c r="V21" i="97" l="1"/>
  <c r="W21" i="97"/>
  <c r="W25" i="97"/>
  <c r="T26" i="97"/>
  <c r="V26" i="97"/>
  <c r="W26" i="97"/>
  <c r="V21" i="96"/>
  <c r="W21" i="96"/>
  <c r="V22" i="96"/>
  <c r="W22" i="96"/>
  <c r="V23" i="96"/>
  <c r="W23" i="96"/>
  <c r="W27" i="96"/>
  <c r="T28" i="96"/>
  <c r="V28" i="96"/>
  <c r="W28" i="96"/>
  <c r="V21" i="95"/>
  <c r="W21" i="95"/>
  <c r="V22" i="95"/>
  <c r="W22" i="95"/>
  <c r="W26" i="95"/>
  <c r="T27" i="95"/>
  <c r="V27" i="95"/>
  <c r="W27" i="95"/>
  <c r="V21" i="94"/>
  <c r="W21" i="94"/>
  <c r="V22" i="94"/>
  <c r="W22" i="94"/>
  <c r="V23" i="94"/>
  <c r="W23" i="94"/>
  <c r="V24" i="94"/>
  <c r="W24" i="94"/>
  <c r="V25" i="94"/>
  <c r="W25" i="94"/>
  <c r="V26" i="94"/>
  <c r="W26" i="94"/>
  <c r="V27" i="94"/>
  <c r="W27" i="94"/>
  <c r="V28" i="94"/>
  <c r="W28" i="94"/>
  <c r="W32" i="94"/>
  <c r="T33" i="94"/>
  <c r="V33" i="94"/>
  <c r="W33" i="94"/>
  <c r="V21" i="93"/>
  <c r="W21" i="93"/>
  <c r="V22" i="93"/>
  <c r="W22" i="93"/>
  <c r="W26" i="93"/>
  <c r="T27" i="93"/>
  <c r="V27" i="93"/>
  <c r="W27" i="93"/>
  <c r="V21" i="92"/>
  <c r="W21" i="92"/>
  <c r="V22" i="92"/>
  <c r="W22" i="92"/>
  <c r="V23" i="92"/>
  <c r="W23" i="92"/>
  <c r="W27" i="92"/>
  <c r="T28" i="92"/>
  <c r="V28" i="92"/>
  <c r="W28" i="92"/>
  <c r="V21" i="91"/>
  <c r="W21" i="91"/>
  <c r="V22" i="91"/>
  <c r="W22" i="91"/>
  <c r="V23" i="91"/>
  <c r="W23" i="91"/>
  <c r="V24" i="91"/>
  <c r="W24" i="91"/>
  <c r="V25" i="91"/>
  <c r="W25" i="91"/>
  <c r="W29" i="91"/>
  <c r="T30" i="91"/>
  <c r="V30" i="91"/>
  <c r="W30" i="91"/>
  <c r="V21" i="90"/>
  <c r="W21" i="90"/>
  <c r="W25" i="90"/>
  <c r="T26" i="90"/>
  <c r="V26" i="90"/>
  <c r="W26" i="90"/>
  <c r="V21" i="89"/>
  <c r="W21" i="89"/>
  <c r="V22" i="89"/>
  <c r="W22" i="89"/>
  <c r="W26" i="89"/>
  <c r="T27" i="89"/>
  <c r="V27" i="89"/>
  <c r="W27" i="89"/>
  <c r="W28" i="89"/>
  <c r="T29" i="89"/>
  <c r="V29" i="89"/>
  <c r="W29" i="89"/>
  <c r="V21" i="88"/>
  <c r="W21" i="88"/>
  <c r="V22" i="88"/>
  <c r="W22" i="88"/>
  <c r="W26" i="88"/>
  <c r="T27" i="88"/>
  <c r="V27" i="88"/>
  <c r="W27" i="88"/>
  <c r="V21" i="87"/>
  <c r="W21" i="87"/>
  <c r="V22" i="87"/>
  <c r="W22" i="87"/>
  <c r="V23" i="87"/>
  <c r="W23" i="87"/>
  <c r="W27" i="87"/>
  <c r="T28" i="87"/>
  <c r="V28" i="87"/>
  <c r="W28" i="87"/>
  <c r="V21" i="86"/>
  <c r="W21" i="86"/>
  <c r="V22" i="86"/>
  <c r="W22" i="86"/>
  <c r="W26" i="86"/>
  <c r="T27" i="86"/>
  <c r="V27" i="86"/>
  <c r="W27" i="86"/>
  <c r="V21" i="85"/>
  <c r="W21" i="85"/>
  <c r="V22" i="85"/>
  <c r="W22" i="85"/>
  <c r="V23" i="85"/>
  <c r="W23" i="85"/>
  <c r="V24" i="85"/>
  <c r="W24" i="85"/>
  <c r="V25" i="85"/>
  <c r="W25" i="85"/>
  <c r="V26" i="85"/>
  <c r="W26" i="85"/>
  <c r="V27" i="85"/>
  <c r="W27" i="85"/>
  <c r="V28" i="85"/>
  <c r="W28" i="85"/>
  <c r="V29" i="85"/>
  <c r="W29" i="85"/>
  <c r="V30" i="85"/>
  <c r="W30" i="85"/>
  <c r="W34" i="85"/>
  <c r="T35" i="85"/>
  <c r="V35" i="85"/>
  <c r="W35" i="85"/>
  <c r="V21" i="84"/>
  <c r="W21" i="84"/>
  <c r="V22" i="84"/>
  <c r="W22" i="84"/>
  <c r="V23" i="84"/>
  <c r="W23" i="84"/>
  <c r="V24" i="84"/>
  <c r="W24" i="84"/>
  <c r="W28" i="84"/>
  <c r="T29" i="84"/>
  <c r="V29" i="84"/>
  <c r="W29" i="84"/>
  <c r="V21" i="83"/>
  <c r="W21" i="83"/>
  <c r="V22" i="83"/>
  <c r="W22" i="83"/>
  <c r="W26" i="83"/>
  <c r="T27" i="83"/>
  <c r="V27" i="83"/>
  <c r="W27" i="83"/>
  <c r="V21" i="82"/>
  <c r="W21" i="82"/>
  <c r="V22" i="82"/>
  <c r="W22" i="82"/>
  <c r="W26" i="82"/>
  <c r="T27" i="82"/>
  <c r="V27" i="82"/>
  <c r="W27" i="82"/>
  <c r="V21" i="81"/>
  <c r="W21" i="81"/>
  <c r="V22" i="81"/>
  <c r="W22" i="81"/>
  <c r="W26" i="81"/>
  <c r="T27" i="81"/>
  <c r="V27" i="81"/>
  <c r="W27" i="81"/>
  <c r="V21" i="80"/>
  <c r="W21" i="80"/>
  <c r="V22" i="80"/>
  <c r="W22" i="80"/>
  <c r="V23" i="80"/>
  <c r="W23" i="80"/>
  <c r="W27" i="80"/>
  <c r="T28" i="80"/>
  <c r="V28" i="80"/>
  <c r="W28" i="80"/>
  <c r="V21" i="79"/>
  <c r="W21" i="79"/>
  <c r="V22" i="79"/>
  <c r="W22" i="79"/>
  <c r="V23" i="79"/>
  <c r="W23" i="79"/>
  <c r="V24" i="79"/>
  <c r="W24" i="79"/>
  <c r="V25" i="79"/>
  <c r="W25" i="79"/>
  <c r="W29" i="79"/>
  <c r="T30" i="79"/>
  <c r="V30" i="79"/>
  <c r="W30" i="79"/>
  <c r="V21" i="78"/>
  <c r="W21" i="78"/>
  <c r="V22" i="78"/>
  <c r="W22" i="78"/>
  <c r="V23" i="78"/>
  <c r="W23" i="78"/>
  <c r="W27" i="78"/>
  <c r="T28" i="78"/>
  <c r="V28" i="78"/>
  <c r="W28" i="78"/>
  <c r="V21" i="77"/>
  <c r="W21" i="77"/>
  <c r="V22" i="77"/>
  <c r="W22" i="77"/>
  <c r="V23" i="77"/>
  <c r="W23" i="77"/>
  <c r="V24" i="77"/>
  <c r="W24" i="77"/>
  <c r="W28" i="77"/>
  <c r="T29" i="77"/>
  <c r="V29" i="77"/>
  <c r="W29" i="77"/>
  <c r="V21" i="76"/>
  <c r="W21" i="76"/>
  <c r="V22" i="76"/>
  <c r="W22" i="76"/>
  <c r="V23" i="76"/>
  <c r="W23" i="76"/>
  <c r="W27" i="76"/>
  <c r="T28" i="76"/>
  <c r="V28" i="76"/>
  <c r="W28" i="76"/>
  <c r="V21" i="75"/>
  <c r="W21" i="75"/>
  <c r="V22" i="75"/>
  <c r="W22" i="75"/>
  <c r="V23" i="75"/>
  <c r="W23" i="75"/>
  <c r="V24" i="75"/>
  <c r="W24" i="75"/>
  <c r="V25" i="75"/>
  <c r="W25" i="75"/>
  <c r="V26" i="75"/>
  <c r="W26" i="75"/>
  <c r="V27" i="75"/>
  <c r="W27" i="75"/>
  <c r="V28" i="75"/>
  <c r="W28" i="75"/>
  <c r="V29" i="75"/>
  <c r="W29" i="75"/>
  <c r="V30" i="75"/>
  <c r="W30" i="75"/>
  <c r="V31" i="75"/>
  <c r="W31" i="75"/>
  <c r="V32" i="75"/>
  <c r="W32" i="75"/>
  <c r="V33" i="75"/>
  <c r="W33" i="75"/>
  <c r="V34" i="75"/>
  <c r="W34" i="75"/>
  <c r="V35" i="75"/>
  <c r="W35" i="75"/>
  <c r="W39" i="75"/>
  <c r="T40" i="75"/>
  <c r="V40" i="75"/>
  <c r="W40" i="75"/>
  <c r="V21" i="74"/>
  <c r="W21" i="74"/>
  <c r="V22" i="74"/>
  <c r="W22" i="74"/>
  <c r="W26" i="74"/>
  <c r="T27" i="74"/>
  <c r="V27" i="74"/>
  <c r="W27" i="74"/>
  <c r="W28" i="74"/>
  <c r="T29" i="74"/>
  <c r="V29" i="74"/>
  <c r="W29" i="74"/>
  <c r="V21" i="73"/>
  <c r="W21" i="73"/>
  <c r="W25" i="73"/>
  <c r="T26" i="73"/>
  <c r="V26" i="73"/>
  <c r="W26" i="73"/>
  <c r="V21" i="72"/>
  <c r="W21" i="72"/>
  <c r="V22" i="72"/>
  <c r="W22" i="72"/>
  <c r="V23" i="72"/>
  <c r="W23" i="72"/>
  <c r="V24" i="72"/>
  <c r="W24" i="72"/>
  <c r="V25" i="72"/>
  <c r="W25" i="72"/>
  <c r="V26" i="72"/>
  <c r="W26" i="72"/>
  <c r="V27" i="72"/>
  <c r="W27" i="72"/>
  <c r="W31" i="72"/>
  <c r="T32" i="72"/>
  <c r="V32" i="72"/>
  <c r="W32" i="72"/>
  <c r="W33" i="72"/>
  <c r="T34" i="72"/>
  <c r="V34" i="72"/>
  <c r="W34" i="72"/>
  <c r="V21" i="71"/>
  <c r="W21" i="71"/>
  <c r="V22" i="71"/>
  <c r="W22" i="71"/>
  <c r="V23" i="71"/>
  <c r="W23" i="71"/>
  <c r="V24" i="71"/>
  <c r="W24" i="71"/>
  <c r="V25" i="71"/>
  <c r="W25" i="71"/>
  <c r="V26" i="71"/>
  <c r="W26" i="71"/>
  <c r="V27" i="71"/>
  <c r="W27" i="71"/>
  <c r="V28" i="71"/>
  <c r="W28" i="71"/>
  <c r="V29" i="71"/>
  <c r="W29" i="71"/>
  <c r="V30" i="71"/>
  <c r="W30" i="71"/>
  <c r="W34" i="71"/>
  <c r="T35" i="71"/>
  <c r="V35" i="71"/>
  <c r="W35" i="71"/>
  <c r="W36" i="71"/>
  <c r="T37" i="71"/>
  <c r="V37" i="71"/>
  <c r="W37" i="71"/>
  <c r="V21" i="70"/>
  <c r="W21" i="70"/>
  <c r="V22" i="70"/>
  <c r="W22" i="70"/>
  <c r="V23" i="70"/>
  <c r="W23" i="70"/>
  <c r="W27" i="70"/>
  <c r="T28" i="70"/>
  <c r="V28" i="70"/>
  <c r="W28" i="70"/>
  <c r="V21" i="69"/>
  <c r="W21" i="69"/>
  <c r="W25" i="69"/>
  <c r="T26" i="69"/>
  <c r="V26" i="69"/>
  <c r="W26" i="69"/>
  <c r="V21" i="68"/>
  <c r="W21" i="68"/>
  <c r="V22" i="68"/>
  <c r="W22" i="68"/>
  <c r="V23" i="68"/>
  <c r="W23" i="68"/>
  <c r="V24" i="68"/>
  <c r="W24" i="68"/>
  <c r="V25" i="68"/>
  <c r="W25" i="68"/>
  <c r="V26" i="68"/>
  <c r="W26" i="68"/>
  <c r="W30" i="68"/>
  <c r="T31" i="68"/>
  <c r="V31" i="68"/>
  <c r="W31" i="68"/>
  <c r="V21" i="67"/>
  <c r="W21" i="67"/>
  <c r="V26" i="66"/>
  <c r="W26" i="66"/>
  <c r="V27" i="66"/>
  <c r="W27" i="66"/>
  <c r="W31" i="66"/>
  <c r="T32" i="66"/>
  <c r="V32" i="66"/>
  <c r="W32" i="66"/>
  <c r="V21" i="65"/>
  <c r="W21" i="65"/>
  <c r="V22" i="65"/>
  <c r="W22" i="65"/>
  <c r="W26" i="65"/>
  <c r="T27" i="65"/>
  <c r="V27" i="65"/>
  <c r="W27" i="65"/>
  <c r="V21" i="64"/>
  <c r="W21" i="64"/>
  <c r="V22" i="64"/>
  <c r="W22" i="64"/>
  <c r="V23" i="64"/>
  <c r="W23" i="64"/>
  <c r="W27" i="64"/>
  <c r="T28" i="64"/>
  <c r="V28" i="64"/>
  <c r="W28" i="64"/>
  <c r="V21" i="63"/>
  <c r="W21" i="63"/>
  <c r="V22" i="63"/>
  <c r="W22" i="63"/>
  <c r="W26" i="63"/>
  <c r="T27" i="63"/>
  <c r="V27" i="63"/>
  <c r="W27" i="63"/>
  <c r="W28" i="63"/>
  <c r="T29" i="63"/>
  <c r="V29" i="63"/>
  <c r="W29" i="63"/>
  <c r="V21" i="62"/>
  <c r="W21" i="62"/>
  <c r="W25" i="62"/>
  <c r="T26" i="62"/>
  <c r="V26" i="62"/>
  <c r="W26" i="62"/>
  <c r="V21" i="61"/>
  <c r="W21" i="61"/>
  <c r="W25" i="61"/>
  <c r="T26" i="61"/>
  <c r="V26" i="61"/>
  <c r="W26" i="61"/>
  <c r="V21" i="60"/>
  <c r="W21" i="60"/>
  <c r="V22" i="60"/>
  <c r="W22" i="60"/>
  <c r="V23" i="60"/>
  <c r="W23" i="60"/>
  <c r="W27" i="60"/>
  <c r="T28" i="60"/>
  <c r="V28" i="60"/>
  <c r="W28" i="60"/>
  <c r="V21" i="59"/>
  <c r="W21" i="59"/>
  <c r="V22" i="59"/>
  <c r="W22" i="59"/>
  <c r="W26" i="59"/>
  <c r="T27" i="59"/>
  <c r="V27" i="59"/>
  <c r="W27" i="59"/>
  <c r="V21" i="58"/>
  <c r="W21" i="58"/>
  <c r="V22" i="58"/>
  <c r="W22" i="58"/>
  <c r="V23" i="58"/>
  <c r="W23" i="58"/>
  <c r="W27" i="58"/>
  <c r="T28" i="58"/>
  <c r="V28" i="58"/>
  <c r="W28" i="58"/>
  <c r="V21" i="57"/>
  <c r="W21" i="57"/>
  <c r="W25" i="57"/>
  <c r="T26" i="57"/>
  <c r="V26" i="57"/>
  <c r="W26" i="57"/>
  <c r="V21" i="56"/>
  <c r="W21" i="56"/>
  <c r="V22" i="56"/>
  <c r="W22" i="56"/>
  <c r="V23" i="56"/>
  <c r="W23" i="56"/>
  <c r="V24" i="56"/>
  <c r="W24" i="56"/>
  <c r="V25" i="56"/>
  <c r="W25" i="56"/>
  <c r="W29" i="56"/>
  <c r="T30" i="56"/>
  <c r="V30" i="56"/>
  <c r="W30" i="56"/>
  <c r="W31" i="56"/>
  <c r="T32" i="56"/>
  <c r="V32" i="56"/>
  <c r="W32" i="56"/>
  <c r="W33" i="56"/>
  <c r="T34" i="56"/>
  <c r="V34" i="56"/>
  <c r="W34" i="56"/>
  <c r="V21" i="55"/>
  <c r="W21" i="55"/>
  <c r="V22" i="55"/>
  <c r="W22" i="55"/>
  <c r="V23" i="55"/>
  <c r="W23" i="55"/>
  <c r="V24" i="55"/>
  <c r="W24" i="55"/>
  <c r="W28" i="55"/>
  <c r="T29" i="55"/>
  <c r="V29" i="55"/>
  <c r="W29" i="55"/>
  <c r="V21" i="54"/>
  <c r="W21" i="54"/>
  <c r="V22" i="54"/>
  <c r="W22" i="54"/>
  <c r="V23" i="54"/>
  <c r="W23" i="54"/>
  <c r="V24" i="54"/>
  <c r="W24" i="54"/>
  <c r="V25" i="54"/>
  <c r="W25" i="54"/>
  <c r="V26" i="54"/>
  <c r="W26" i="54"/>
  <c r="V27" i="54"/>
  <c r="W27" i="54"/>
  <c r="V28" i="54"/>
  <c r="W28" i="54"/>
  <c r="V29" i="54"/>
  <c r="W29" i="54"/>
  <c r="V30" i="54"/>
  <c r="W30" i="54"/>
  <c r="V31" i="54"/>
  <c r="W31" i="54"/>
  <c r="V32" i="54"/>
  <c r="W32" i="54"/>
  <c r="V33" i="54"/>
  <c r="W33" i="54"/>
  <c r="V34" i="54"/>
  <c r="W34" i="54"/>
  <c r="W38" i="54"/>
  <c r="T39" i="54"/>
  <c r="V39" i="54"/>
  <c r="W39" i="54"/>
  <c r="W40" i="54"/>
  <c r="T41" i="54"/>
  <c r="V41" i="54"/>
  <c r="W41" i="54"/>
  <c r="V21" i="53"/>
  <c r="W21" i="53"/>
  <c r="V22" i="53"/>
  <c r="W22" i="53"/>
  <c r="V23" i="53"/>
  <c r="W23" i="53"/>
  <c r="V24" i="53"/>
  <c r="W24" i="53"/>
  <c r="W28" i="53"/>
  <c r="T29" i="53"/>
  <c r="V29" i="53"/>
  <c r="W29" i="53"/>
  <c r="W30" i="53"/>
  <c r="T31" i="53"/>
  <c r="V31" i="53"/>
  <c r="W31" i="53"/>
  <c r="V21" i="52"/>
  <c r="W21" i="52"/>
  <c r="V22" i="52"/>
  <c r="W22" i="52"/>
  <c r="V23" i="52"/>
  <c r="W23" i="52"/>
  <c r="V24" i="52"/>
  <c r="W24" i="52"/>
  <c r="V25" i="52"/>
  <c r="W25" i="52"/>
  <c r="W29" i="52"/>
  <c r="T30" i="52"/>
  <c r="V30" i="52"/>
  <c r="W30" i="52"/>
  <c r="V21" i="51"/>
  <c r="W21" i="51"/>
  <c r="W25" i="51"/>
  <c r="T26" i="51"/>
  <c r="V26" i="51"/>
  <c r="W26" i="51"/>
  <c r="V21" i="50"/>
  <c r="W21" i="50"/>
  <c r="V22" i="50"/>
  <c r="W22" i="50"/>
  <c r="V23" i="50"/>
  <c r="W23" i="50"/>
  <c r="V24" i="50"/>
  <c r="W24" i="50"/>
  <c r="W28" i="50"/>
  <c r="T29" i="50"/>
  <c r="V29" i="50"/>
  <c r="W29" i="50"/>
  <c r="V21" i="49"/>
  <c r="W21" i="49"/>
  <c r="W25" i="49"/>
  <c r="T26" i="49"/>
  <c r="V26" i="49"/>
  <c r="W26" i="49"/>
  <c r="V21" i="48"/>
  <c r="W21" i="48"/>
  <c r="V22" i="48"/>
  <c r="W22" i="48"/>
  <c r="V23" i="48"/>
  <c r="W23" i="48"/>
  <c r="V24" i="48"/>
  <c r="W24" i="48"/>
  <c r="V25" i="48"/>
  <c r="W25" i="48"/>
  <c r="W29" i="48"/>
  <c r="T30" i="48"/>
  <c r="V30" i="48"/>
  <c r="W30" i="48"/>
  <c r="V21" i="47"/>
  <c r="W21" i="47"/>
  <c r="W25" i="47"/>
  <c r="T26" i="47"/>
  <c r="V26" i="47"/>
  <c r="W26" i="47"/>
  <c r="V21" i="46"/>
  <c r="W21" i="46"/>
  <c r="W25" i="46"/>
  <c r="T26" i="46"/>
  <c r="V26" i="46"/>
  <c r="W26" i="46"/>
  <c r="V21" i="45"/>
  <c r="W21" i="45"/>
  <c r="V22" i="45"/>
  <c r="W22" i="45"/>
  <c r="V23" i="45"/>
  <c r="W23" i="45"/>
  <c r="V24" i="45"/>
  <c r="W24" i="45"/>
  <c r="V25" i="45"/>
  <c r="W25" i="45"/>
  <c r="W29" i="45"/>
  <c r="T30" i="45"/>
  <c r="V30" i="45"/>
  <c r="W30" i="45"/>
  <c r="W31" i="45"/>
  <c r="T32" i="45"/>
  <c r="V32" i="45"/>
  <c r="W32" i="45"/>
  <c r="V21" i="44"/>
  <c r="W21" i="44"/>
  <c r="V22" i="44"/>
  <c r="W22" i="44"/>
  <c r="V23" i="44"/>
  <c r="W23" i="44"/>
  <c r="W27" i="44"/>
  <c r="T28" i="44"/>
  <c r="V28" i="44"/>
  <c r="W28" i="44"/>
  <c r="V21" i="43"/>
  <c r="W21" i="43"/>
  <c r="W25" i="43"/>
  <c r="T26" i="43"/>
  <c r="V26" i="43"/>
  <c r="W26" i="43"/>
  <c r="V22" i="42"/>
  <c r="W22" i="42"/>
  <c r="V23" i="42"/>
  <c r="W23" i="42"/>
  <c r="V24" i="42"/>
  <c r="W24" i="42"/>
  <c r="V25" i="42"/>
  <c r="W25" i="42"/>
  <c r="V26" i="42"/>
  <c r="W26" i="42"/>
  <c r="V27" i="42"/>
  <c r="W27" i="42"/>
  <c r="V28" i="42"/>
  <c r="W28" i="42"/>
  <c r="V29" i="42"/>
  <c r="W29" i="42"/>
  <c r="V30" i="42"/>
  <c r="W30" i="42"/>
  <c r="V31" i="42"/>
  <c r="W31" i="42"/>
  <c r="V32" i="42"/>
  <c r="W32" i="42"/>
  <c r="V33" i="42"/>
  <c r="W33" i="42"/>
  <c r="V34" i="42"/>
  <c r="W34" i="42"/>
  <c r="V35" i="42"/>
  <c r="W35" i="42"/>
  <c r="V36" i="42"/>
  <c r="W36" i="42"/>
  <c r="V37" i="42"/>
  <c r="W37" i="42"/>
  <c r="V38" i="42"/>
  <c r="W38" i="42"/>
  <c r="V39" i="42"/>
  <c r="W39" i="42"/>
  <c r="V40" i="42"/>
  <c r="W40" i="42"/>
  <c r="V41" i="42"/>
  <c r="W41" i="42"/>
  <c r="V42" i="42"/>
  <c r="W42" i="42"/>
  <c r="V43" i="42"/>
  <c r="W43" i="42"/>
  <c r="V44" i="42"/>
  <c r="W44" i="42"/>
  <c r="V45" i="42"/>
  <c r="W45" i="42"/>
  <c r="V46" i="42"/>
  <c r="W46" i="42"/>
  <c r="V47" i="42"/>
  <c r="W47" i="42"/>
  <c r="V48" i="42"/>
  <c r="W48" i="42"/>
  <c r="V49" i="42"/>
  <c r="W49" i="42"/>
  <c r="V50" i="42"/>
  <c r="W50" i="42"/>
  <c r="V51" i="42"/>
  <c r="W51" i="42"/>
  <c r="V52" i="42"/>
  <c r="W52" i="42"/>
  <c r="V53" i="42"/>
  <c r="W53" i="42"/>
  <c r="V54" i="42"/>
  <c r="W54" i="42"/>
  <c r="V55" i="42"/>
  <c r="W55" i="42"/>
  <c r="V56" i="42"/>
  <c r="W56" i="42"/>
  <c r="V57" i="42"/>
  <c r="W57" i="42"/>
  <c r="V58" i="42"/>
  <c r="W58" i="42"/>
  <c r="V59" i="42"/>
  <c r="W59" i="42"/>
  <c r="V60" i="42"/>
  <c r="W60" i="42"/>
  <c r="V61" i="42"/>
  <c r="W61" i="42"/>
  <c r="V62" i="42"/>
  <c r="W62" i="42"/>
  <c r="V63" i="42"/>
  <c r="W63" i="42"/>
  <c r="V64" i="42"/>
  <c r="W64" i="42"/>
  <c r="V65" i="42"/>
  <c r="W65" i="42"/>
  <c r="V66" i="42"/>
  <c r="W66" i="42"/>
  <c r="V67" i="42"/>
  <c r="W67" i="42"/>
  <c r="V68" i="42"/>
  <c r="W68" i="42"/>
  <c r="V69" i="42"/>
  <c r="W69" i="42"/>
  <c r="V70" i="42"/>
  <c r="W70" i="42"/>
  <c r="V71" i="42"/>
  <c r="W71" i="42"/>
  <c r="V72" i="42"/>
  <c r="W72" i="42"/>
  <c r="V73" i="42"/>
  <c r="W73" i="42"/>
  <c r="W77" i="42"/>
  <c r="T78" i="42"/>
  <c r="V78" i="42"/>
  <c r="W78" i="42"/>
  <c r="W79" i="42"/>
  <c r="T80" i="42"/>
  <c r="V80" i="42"/>
  <c r="W80" i="42"/>
  <c r="W81" i="42"/>
  <c r="T82" i="42"/>
  <c r="V82" i="42"/>
  <c r="W82" i="42"/>
  <c r="W83" i="42"/>
  <c r="T84" i="42"/>
  <c r="V84" i="42"/>
  <c r="W84" i="42"/>
  <c r="W85" i="42"/>
  <c r="T86" i="42"/>
  <c r="V86" i="42"/>
  <c r="W86" i="42"/>
  <c r="W87" i="42"/>
  <c r="T88" i="42"/>
  <c r="V88" i="42"/>
  <c r="W88" i="42"/>
  <c r="V21" i="41"/>
  <c r="W21" i="41"/>
  <c r="V22" i="41"/>
  <c r="W22" i="41"/>
  <c r="W26" i="41"/>
  <c r="T27" i="41"/>
  <c r="V27" i="41"/>
  <c r="W27" i="41"/>
  <c r="V22" i="40"/>
  <c r="W22" i="40"/>
  <c r="V23" i="40"/>
  <c r="W23" i="40"/>
  <c r="V24" i="40"/>
  <c r="W24" i="40"/>
  <c r="V25" i="40"/>
  <c r="W25" i="40"/>
  <c r="V26" i="40"/>
  <c r="W26" i="40"/>
  <c r="V27" i="40"/>
  <c r="W27" i="40"/>
  <c r="V28" i="40"/>
  <c r="W28" i="40"/>
  <c r="V29" i="40"/>
  <c r="W29" i="40"/>
  <c r="V30" i="40"/>
  <c r="W30" i="40"/>
  <c r="V31" i="40"/>
  <c r="W31" i="40"/>
  <c r="V32" i="40"/>
  <c r="W32" i="40"/>
  <c r="V33" i="40"/>
  <c r="W33" i="40"/>
  <c r="W37" i="40"/>
  <c r="T38" i="40"/>
  <c r="V38" i="40"/>
  <c r="W38" i="40"/>
  <c r="W39" i="40"/>
  <c r="T40" i="40"/>
  <c r="V40" i="40"/>
  <c r="W40" i="40"/>
  <c r="W41" i="40"/>
  <c r="T42" i="40"/>
  <c r="V42" i="40"/>
  <c r="W42" i="40"/>
  <c r="W43" i="40"/>
  <c r="T44" i="40"/>
  <c r="V44" i="40"/>
  <c r="W44" i="40"/>
  <c r="W45" i="40"/>
  <c r="T46" i="40"/>
  <c r="V46" i="40"/>
  <c r="W46" i="40"/>
  <c r="V21" i="39"/>
  <c r="W21" i="39"/>
  <c r="W25" i="39"/>
  <c r="T26" i="39"/>
  <c r="V26" i="39"/>
  <c r="W26" i="39"/>
  <c r="V21" i="38"/>
  <c r="W21" i="38"/>
  <c r="W25" i="38"/>
  <c r="T26" i="38"/>
  <c r="V26" i="38"/>
  <c r="W26" i="38"/>
  <c r="V21" i="37"/>
  <c r="W21" i="37"/>
  <c r="W25" i="37"/>
  <c r="T26" i="37"/>
  <c r="V26" i="37"/>
  <c r="W26" i="37"/>
  <c r="V21" i="36"/>
  <c r="W21" i="36"/>
  <c r="W25" i="36"/>
  <c r="T26" i="36"/>
  <c r="V26" i="36"/>
  <c r="W26" i="36"/>
  <c r="V21" i="35"/>
  <c r="W21" i="35"/>
  <c r="V22" i="35"/>
  <c r="W22" i="35"/>
  <c r="W26" i="35"/>
  <c r="T27" i="35"/>
  <c r="V27" i="35"/>
  <c r="W27" i="35"/>
  <c r="V24" i="34"/>
  <c r="W24" i="34"/>
  <c r="V25" i="34"/>
  <c r="W25" i="34"/>
  <c r="V26" i="34"/>
  <c r="W26" i="34"/>
  <c r="V27" i="34"/>
  <c r="W27" i="34"/>
  <c r="V28" i="34"/>
  <c r="W28" i="34"/>
  <c r="V29" i="34"/>
  <c r="W29" i="34"/>
  <c r="V30" i="34"/>
  <c r="W30" i="34"/>
  <c r="V31" i="34"/>
  <c r="W31" i="34"/>
  <c r="V32" i="34"/>
  <c r="W32" i="34"/>
  <c r="V33" i="34"/>
  <c r="W33" i="34"/>
  <c r="V34" i="34"/>
  <c r="W34" i="34"/>
  <c r="V35" i="34"/>
  <c r="W35" i="34"/>
  <c r="V36" i="34"/>
  <c r="W36" i="34"/>
  <c r="V37" i="34"/>
  <c r="W37" i="34"/>
  <c r="V38" i="34"/>
  <c r="W38" i="34"/>
  <c r="V39" i="34"/>
  <c r="W39" i="34"/>
  <c r="V40" i="34"/>
  <c r="W40" i="34"/>
  <c r="V41" i="34"/>
  <c r="W41" i="34"/>
  <c r="W45" i="34"/>
  <c r="T46" i="34"/>
  <c r="V46" i="34"/>
  <c r="W46" i="34"/>
  <c r="W47" i="34"/>
  <c r="T48" i="34"/>
  <c r="V48" i="34"/>
  <c r="W48" i="34"/>
  <c r="W49" i="34"/>
  <c r="T50" i="34"/>
  <c r="V50" i="34"/>
  <c r="W50" i="34"/>
  <c r="W51" i="34"/>
  <c r="T52" i="34"/>
  <c r="V52" i="34"/>
  <c r="W52" i="34"/>
  <c r="W53" i="34"/>
  <c r="T54" i="34"/>
  <c r="V54" i="34"/>
  <c r="W54" i="34"/>
  <c r="W55" i="34"/>
  <c r="T56" i="34"/>
  <c r="V56" i="34"/>
  <c r="W56" i="34"/>
  <c r="V21" i="33"/>
  <c r="W21" i="33"/>
  <c r="V22" i="33"/>
  <c r="W22" i="33"/>
  <c r="V23" i="33"/>
  <c r="W23" i="33"/>
  <c r="V24" i="33"/>
  <c r="W24" i="33"/>
  <c r="V25" i="33"/>
  <c r="W25" i="33"/>
  <c r="V26" i="33"/>
  <c r="W26" i="33"/>
  <c r="V27" i="33"/>
  <c r="W27" i="33"/>
  <c r="V28" i="33"/>
  <c r="W28" i="33"/>
  <c r="V29" i="33"/>
  <c r="W29" i="33"/>
  <c r="V30" i="33"/>
  <c r="W30" i="33"/>
  <c r="V31" i="33"/>
  <c r="W31" i="33"/>
  <c r="W35" i="33"/>
  <c r="T36" i="33"/>
  <c r="V36" i="33"/>
  <c r="W36" i="33"/>
  <c r="W37" i="33"/>
  <c r="T38" i="33"/>
  <c r="V38" i="33"/>
  <c r="W38" i="33"/>
  <c r="W39" i="33"/>
  <c r="T40" i="33"/>
  <c r="V40" i="33"/>
  <c r="W40" i="33"/>
  <c r="V22" i="32"/>
  <c r="W22" i="32"/>
  <c r="V23" i="32"/>
  <c r="W23" i="32"/>
  <c r="V24" i="32"/>
  <c r="W24" i="32"/>
  <c r="V25" i="32"/>
  <c r="W25" i="32"/>
  <c r="V26" i="32"/>
  <c r="W26" i="32"/>
  <c r="V27" i="32"/>
  <c r="W27" i="32"/>
  <c r="V28" i="32"/>
  <c r="W28" i="32"/>
  <c r="V29" i="32"/>
  <c r="W29" i="32"/>
  <c r="V30" i="32"/>
  <c r="W30" i="32"/>
  <c r="V31" i="32"/>
  <c r="W31" i="32"/>
  <c r="V32" i="32"/>
  <c r="W32" i="32"/>
  <c r="V33" i="32"/>
  <c r="W33" i="32"/>
  <c r="V34" i="32"/>
  <c r="W34" i="32"/>
  <c r="W38" i="32"/>
  <c r="T39" i="32"/>
  <c r="V39" i="32"/>
  <c r="W39" i="32"/>
  <c r="W40" i="32"/>
  <c r="T41" i="32"/>
  <c r="V41" i="32"/>
  <c r="W41" i="32"/>
  <c r="W42" i="32"/>
  <c r="T43" i="32"/>
  <c r="V43" i="32"/>
  <c r="W43" i="32"/>
  <c r="W44" i="32"/>
  <c r="T45" i="32"/>
  <c r="V45" i="32"/>
  <c r="W45" i="32"/>
  <c r="V21" i="31"/>
  <c r="W21" i="31"/>
  <c r="W25" i="31"/>
  <c r="T26" i="31"/>
  <c r="V26" i="31"/>
  <c r="W26" i="31"/>
  <c r="V21" i="30"/>
  <c r="W21" i="30"/>
  <c r="W25" i="30"/>
  <c r="T26" i="30"/>
  <c r="V26" i="30"/>
  <c r="W26" i="30"/>
  <c r="V21" i="29"/>
  <c r="W21" i="29"/>
  <c r="V22" i="29"/>
  <c r="W22" i="29"/>
  <c r="W26" i="29"/>
  <c r="T27" i="29"/>
  <c r="V27" i="29"/>
  <c r="W27" i="29"/>
  <c r="V21" i="28"/>
  <c r="W21" i="28"/>
  <c r="V22" i="28"/>
  <c r="W22" i="28"/>
  <c r="V23" i="28"/>
  <c r="W23" i="28"/>
  <c r="V24" i="28"/>
  <c r="W24" i="28"/>
  <c r="V25" i="28"/>
  <c r="W25" i="28"/>
  <c r="V26" i="28"/>
  <c r="W26" i="28"/>
  <c r="V27" i="28"/>
  <c r="W27" i="28"/>
  <c r="V28" i="28"/>
  <c r="W28" i="28"/>
  <c r="V29" i="28"/>
  <c r="W29" i="28"/>
  <c r="V30" i="28"/>
  <c r="W30" i="28"/>
  <c r="W34" i="28"/>
  <c r="T35" i="28"/>
  <c r="V35" i="28"/>
  <c r="W35" i="28"/>
  <c r="V21" i="27"/>
  <c r="W21" i="27"/>
  <c r="W25" i="27"/>
  <c r="T26" i="27"/>
  <c r="V26" i="27"/>
  <c r="W26" i="27"/>
  <c r="V21" i="26"/>
  <c r="W21" i="26"/>
  <c r="V22" i="26"/>
  <c r="W22" i="26"/>
  <c r="W26" i="26"/>
  <c r="T27" i="26"/>
  <c r="V27" i="26"/>
  <c r="W27" i="26"/>
  <c r="W28" i="26"/>
  <c r="T29" i="26"/>
  <c r="V29" i="26"/>
  <c r="W29" i="26"/>
  <c r="V26" i="25"/>
  <c r="W26" i="25"/>
  <c r="V27" i="25"/>
  <c r="W27" i="25"/>
  <c r="V28" i="25"/>
  <c r="W28" i="25"/>
  <c r="V29" i="25"/>
  <c r="W29" i="25"/>
  <c r="V30" i="25"/>
  <c r="W30" i="25"/>
  <c r="V31" i="25"/>
  <c r="W31" i="25"/>
  <c r="V32" i="25"/>
  <c r="W32" i="25"/>
  <c r="V33" i="25"/>
  <c r="W33" i="25"/>
  <c r="V34" i="25"/>
  <c r="W34" i="25"/>
  <c r="V35" i="25"/>
  <c r="W35" i="25"/>
  <c r="V36" i="25"/>
  <c r="W36" i="25"/>
  <c r="V37" i="25"/>
  <c r="W37" i="25"/>
  <c r="V38" i="25"/>
  <c r="W38" i="25"/>
  <c r="V39" i="25"/>
  <c r="W39" i="25"/>
  <c r="V40" i="25"/>
  <c r="W40" i="25"/>
  <c r="W44" i="25"/>
  <c r="T45" i="25"/>
  <c r="V45" i="25"/>
  <c r="W45" i="25"/>
  <c r="W46" i="25"/>
  <c r="T47" i="25"/>
  <c r="V47" i="25"/>
  <c r="W47" i="25"/>
  <c r="W48" i="25"/>
  <c r="T49" i="25"/>
  <c r="V49" i="25"/>
  <c r="W49" i="25"/>
  <c r="W50" i="25"/>
  <c r="T51" i="25"/>
  <c r="V51" i="25"/>
  <c r="W51" i="25"/>
  <c r="W52" i="25"/>
  <c r="T53" i="25"/>
  <c r="V53" i="25"/>
  <c r="W53" i="25"/>
  <c r="W54" i="25"/>
  <c r="T55" i="25"/>
  <c r="V55" i="25"/>
  <c r="W55" i="25"/>
  <c r="W56" i="25"/>
  <c r="T57" i="25"/>
  <c r="V57" i="25"/>
  <c r="W57" i="25"/>
  <c r="V21" i="24"/>
  <c r="W21" i="24"/>
  <c r="V22" i="24"/>
  <c r="W22" i="24"/>
  <c r="W26" i="24"/>
  <c r="T27" i="24"/>
  <c r="V27" i="24"/>
  <c r="W27" i="24"/>
  <c r="V21" i="23"/>
  <c r="W21" i="23"/>
  <c r="V22" i="23"/>
  <c r="W22" i="23"/>
  <c r="W26" i="23"/>
  <c r="T27" i="23"/>
  <c r="V27" i="23"/>
  <c r="W27" i="23"/>
  <c r="V21" i="22"/>
  <c r="W21" i="22"/>
  <c r="V22" i="22"/>
  <c r="W22" i="22"/>
  <c r="V23" i="22"/>
  <c r="W23" i="22"/>
  <c r="V24" i="22"/>
  <c r="W24" i="22"/>
  <c r="V25" i="22"/>
  <c r="W25" i="22"/>
  <c r="W29" i="22"/>
  <c r="T30" i="22"/>
  <c r="V30" i="22"/>
  <c r="W30" i="22"/>
  <c r="W31" i="22"/>
  <c r="T32" i="22"/>
  <c r="V32" i="22"/>
  <c r="W32" i="22"/>
  <c r="V21" i="21"/>
  <c r="W21" i="21"/>
  <c r="W25" i="21"/>
  <c r="T26" i="21"/>
  <c r="V26" i="21"/>
  <c r="W26" i="21"/>
  <c r="V21" i="20"/>
  <c r="W21" i="20"/>
  <c r="V22" i="20"/>
  <c r="W22" i="20"/>
  <c r="W26" i="20"/>
  <c r="T27" i="20"/>
  <c r="V27" i="20"/>
  <c r="W27" i="20"/>
  <c r="V21" i="19"/>
  <c r="W21" i="19"/>
  <c r="W25" i="19"/>
  <c r="T26" i="19"/>
  <c r="V26" i="19"/>
  <c r="W26" i="19"/>
  <c r="V21" i="18"/>
  <c r="W21" i="18"/>
  <c r="W25" i="18"/>
  <c r="T26" i="18"/>
  <c r="V26" i="18"/>
  <c r="W26" i="18"/>
  <c r="V21" i="17"/>
  <c r="W21" i="17"/>
  <c r="V22" i="17"/>
  <c r="W22" i="17"/>
  <c r="V23" i="17"/>
  <c r="W23" i="17"/>
  <c r="W27" i="17"/>
  <c r="T28" i="17"/>
  <c r="V28" i="17"/>
  <c r="W28" i="17"/>
  <c r="V21" i="16"/>
  <c r="W21" i="16"/>
  <c r="W25" i="16"/>
  <c r="T26" i="16"/>
  <c r="V26" i="16"/>
  <c r="W26" i="16"/>
  <c r="V21" i="15"/>
  <c r="W21" i="15"/>
  <c r="W25" i="15"/>
  <c r="T26" i="15"/>
  <c r="V26" i="15"/>
  <c r="W26" i="15"/>
  <c r="V21" i="14"/>
  <c r="W21" i="14"/>
  <c r="V22" i="14"/>
  <c r="W22" i="14"/>
  <c r="V23" i="14"/>
  <c r="W23" i="14"/>
  <c r="V24" i="14"/>
  <c r="W24" i="14"/>
  <c r="V25" i="14"/>
  <c r="W25" i="14"/>
  <c r="V26" i="14"/>
  <c r="W26" i="14"/>
  <c r="W30" i="14"/>
  <c r="T31" i="14"/>
  <c r="V31" i="14"/>
  <c r="W31" i="14"/>
  <c r="W32" i="14"/>
  <c r="T33" i="14"/>
  <c r="V33" i="14"/>
  <c r="W33" i="14"/>
  <c r="W34" i="14"/>
  <c r="T35" i="14"/>
  <c r="V35" i="14"/>
  <c r="W35" i="14"/>
  <c r="V21" i="12"/>
  <c r="W21" i="12"/>
  <c r="W25" i="12"/>
  <c r="T26" i="12"/>
  <c r="V26" i="12"/>
  <c r="W26" i="12"/>
  <c r="V24" i="11"/>
  <c r="W24" i="11"/>
  <c r="V25" i="11"/>
  <c r="W25" i="11"/>
  <c r="V26" i="11"/>
  <c r="W26" i="11"/>
  <c r="V27" i="11"/>
  <c r="W27" i="11"/>
  <c r="V28" i="11"/>
  <c r="W28" i="11"/>
  <c r="V29" i="11"/>
  <c r="W29" i="11"/>
  <c r="V30" i="11"/>
  <c r="W30" i="11"/>
  <c r="V31" i="11"/>
  <c r="W31" i="11"/>
  <c r="V32" i="11"/>
  <c r="W32" i="11"/>
  <c r="V33" i="11"/>
  <c r="W33" i="11"/>
  <c r="W37" i="11"/>
  <c r="T38" i="11"/>
  <c r="V38" i="11"/>
  <c r="W38" i="11"/>
  <c r="W39" i="11"/>
  <c r="T40" i="11"/>
  <c r="V40" i="11"/>
  <c r="W40" i="11"/>
  <c r="W41" i="11"/>
  <c r="T42" i="11"/>
  <c r="V42" i="11"/>
  <c r="W42" i="11"/>
  <c r="W43" i="11"/>
  <c r="T44" i="11"/>
  <c r="V44" i="11"/>
  <c r="W44" i="11"/>
  <c r="W45" i="11"/>
  <c r="T46" i="11"/>
  <c r="V46" i="11"/>
  <c r="W46" i="11"/>
  <c r="V21" i="10"/>
  <c r="W21" i="10"/>
  <c r="V22" i="10"/>
  <c r="W22" i="10"/>
  <c r="V23" i="10"/>
  <c r="W23" i="10"/>
  <c r="V24" i="10"/>
  <c r="W24" i="10"/>
  <c r="V25" i="10"/>
  <c r="W25" i="10"/>
  <c r="W29" i="10"/>
  <c r="T30" i="10"/>
  <c r="V30" i="10"/>
  <c r="W30" i="10"/>
  <c r="V21" i="9"/>
  <c r="W21" i="9"/>
  <c r="W25" i="9"/>
  <c r="T26" i="9"/>
  <c r="V26" i="9"/>
  <c r="W26" i="9"/>
  <c r="V21" i="8"/>
  <c r="W21" i="8"/>
  <c r="V22" i="8"/>
  <c r="W22" i="8"/>
  <c r="W26" i="8"/>
  <c r="T27" i="8"/>
  <c r="V27" i="8"/>
  <c r="W27" i="8"/>
  <c r="V21" i="7"/>
  <c r="W21" i="7"/>
  <c r="V22" i="7"/>
  <c r="W22" i="7"/>
  <c r="V23" i="7"/>
  <c r="W23" i="7"/>
  <c r="V24" i="7"/>
  <c r="W24" i="7"/>
  <c r="W28" i="7"/>
  <c r="T29" i="7"/>
  <c r="V29" i="7"/>
  <c r="W29" i="7"/>
  <c r="W26" i="6"/>
  <c r="V26" i="6"/>
  <c r="T26" i="6"/>
  <c r="W25" i="6"/>
  <c r="W21" i="6"/>
  <c r="V21" i="6"/>
  <c r="W26" i="5"/>
  <c r="V26" i="5"/>
  <c r="T26" i="5"/>
  <c r="W25" i="5"/>
  <c r="W21" i="5"/>
  <c r="V21" i="5"/>
  <c r="W38" i="4"/>
  <c r="V38" i="4"/>
  <c r="T38" i="4"/>
  <c r="W37" i="4"/>
  <c r="W36" i="4"/>
  <c r="V36" i="4"/>
  <c r="T36" i="4"/>
  <c r="W35" i="4"/>
  <c r="W31" i="4"/>
  <c r="V31" i="4"/>
  <c r="W30" i="4"/>
  <c r="V30" i="4"/>
  <c r="W29" i="4"/>
  <c r="V29" i="4"/>
  <c r="W28" i="4"/>
  <c r="V28" i="4"/>
  <c r="W27" i="4"/>
  <c r="V27" i="4"/>
  <c r="W26" i="4"/>
  <c r="V26" i="4"/>
  <c r="W25" i="4"/>
  <c r="V25" i="4"/>
  <c r="W24" i="4"/>
  <c r="V24" i="4"/>
  <c r="W23" i="4"/>
  <c r="V23" i="4"/>
  <c r="W22" i="4"/>
  <c r="V22" i="4"/>
  <c r="W21" i="4"/>
  <c r="V21" i="4"/>
  <c r="W29" i="3"/>
  <c r="V29" i="3"/>
  <c r="T29" i="3"/>
  <c r="W28" i="3"/>
  <c r="W27" i="3"/>
  <c r="V27" i="3"/>
  <c r="T27" i="3"/>
  <c r="W26" i="3"/>
  <c r="W22" i="3"/>
  <c r="V22" i="3"/>
  <c r="W21" i="3"/>
  <c r="V21" i="3"/>
  <c r="W26" i="2"/>
  <c r="V26" i="2"/>
  <c r="T26" i="2"/>
  <c r="W25" i="2"/>
  <c r="W21" i="2"/>
  <c r="V21" i="2"/>
  <c r="W30" i="1"/>
  <c r="V30" i="1"/>
  <c r="T30" i="1"/>
  <c r="W29" i="1"/>
  <c r="W25" i="1"/>
  <c r="V25" i="1"/>
  <c r="W24" i="1"/>
  <c r="V24" i="1"/>
  <c r="W23" i="1"/>
  <c r="V23" i="1"/>
  <c r="W22" i="1"/>
  <c r="V22" i="1"/>
  <c r="W21" i="1"/>
  <c r="V21" i="1"/>
</calcChain>
</file>

<file path=xl/sharedStrings.xml><?xml version="1.0" encoding="utf-8"?>
<sst xmlns="http://schemas.openxmlformats.org/spreadsheetml/2006/main" count="13464" uniqueCount="2330">
  <si>
    <t>Informes sobre la Situación Económica, las Finanzas Públicas y la Deuda Pública, Anexos</t>
  </si>
  <si>
    <t xml:space="preserve">      Primer Trimestre 2019</t>
  </si>
  <si>
    <t>DATOS DEL PROGRAMA</t>
  </si>
  <si>
    <t>Ramo</t>
  </si>
  <si>
    <t>4</t>
  </si>
  <si>
    <t>Gobernación</t>
  </si>
  <si>
    <t>Programa presupuestario</t>
  </si>
  <si>
    <t>E015</t>
  </si>
  <si>
    <t>Promover la atención y prevención de la violencia contra las mujeres</t>
  </si>
  <si>
    <t>260.4</t>
  </si>
  <si>
    <t/>
  </si>
  <si>
    <t>Unidades responsables</t>
  </si>
  <si>
    <t>V00</t>
  </si>
  <si>
    <t>(Comisión Nacional para Prevenir y Erradicar la Violencia Contra las Mujeres)</t>
  </si>
  <si>
    <t>Población Objetivo</t>
  </si>
  <si>
    <t>Población Atendida</t>
  </si>
  <si>
    <t>Mujeres</t>
  </si>
  <si>
    <t>Hombres</t>
  </si>
  <si>
    <t>173154</t>
  </si>
  <si>
    <t>0</t>
  </si>
  <si>
    <t>45450</t>
  </si>
  <si>
    <t>Descripción de la problemática que atiende el Programa</t>
  </si>
  <si>
    <t xml:space="preserve"> La violencia contra las mujeres es un problema que además de lesionar sus derechos humanos, tiene impactos severos en la familia y en la sociedad.  Por ello, es indispensable atender de manera integral y transversal las causas y la dinámica de la violencia contra las mujeres a nivel nacional, a través de mecanismos que garanticen el respeto a sus derechos humanos desde una perspectiva de género, fomentando una participación activa de los tres órdenes de gobierno y de organizaciones de la sociedad civil.  </t>
  </si>
  <si>
    <t>ALINEACIÓN</t>
  </si>
  <si>
    <t xml:space="preserve">Plan Nacional de Desarrollo </t>
  </si>
  <si>
    <t xml:space="preserve">Programa Derivado del PND </t>
  </si>
  <si>
    <t>Objetivo estratégico de la Dependencia o Entidad</t>
  </si>
  <si>
    <t>Eje de Política Pública</t>
  </si>
  <si>
    <t>Programa</t>
  </si>
  <si>
    <t>Dependencia o Entidad</t>
  </si>
  <si>
    <t xml:space="preserve"> V00- Comisión Nacional para Prevenir y Erradicar la Violencia Contra las Mujeres </t>
  </si>
  <si>
    <t>Objetivo</t>
  </si>
  <si>
    <t xml:space="preserve">Objetivo
</t>
  </si>
  <si>
    <t>Estrategia</t>
  </si>
  <si>
    <t>RESULTADOS</t>
  </si>
  <si>
    <t>INDICADORES</t>
  </si>
  <si>
    <t>AVANCE</t>
  </si>
  <si>
    <t>Denominación</t>
  </si>
  <si>
    <t>Unidad Responsable (UR)</t>
  </si>
  <si>
    <t>Unidad de medida</t>
  </si>
  <si>
    <t>Frecuencia</t>
  </si>
  <si>
    <t>Meta anual</t>
  </si>
  <si>
    <t>Meta al periodo</t>
  </si>
  <si>
    <t>Realizado al periodo</t>
  </si>
  <si>
    <t>Avance % al periodo</t>
  </si>
  <si>
    <t>Avance % anual</t>
  </si>
  <si>
    <t xml:space="preserve"> </t>
  </si>
  <si>
    <t>Porcentaje de avance en las acciones para la instrumentación y seguimiento de algunas líneas del PROIGUALDAD</t>
  </si>
  <si>
    <t>Porcentaje</t>
  </si>
  <si>
    <t>Trimestral</t>
  </si>
  <si>
    <t>100.00</t>
  </si>
  <si>
    <t>25.00</t>
  </si>
  <si>
    <t>19.00</t>
  </si>
  <si>
    <t>Tasa de variación trimestral de mujeres atendidas en los CJM</t>
  </si>
  <si>
    <t>Tasa de variación</t>
  </si>
  <si>
    <t>10.70</t>
  </si>
  <si>
    <t>10.83</t>
  </si>
  <si>
    <t>17.50</t>
  </si>
  <si>
    <t>Porcentaje de avance de las acciones de coadyuvancia para las AVGM</t>
  </si>
  <si>
    <t>25.30</t>
  </si>
  <si>
    <t>Porcentaje de avance en la elaboración y aplicación de los criterios de selección de entidades federativas para la entrega de subsidios para la creación y/o fortalecimiento de CJM</t>
  </si>
  <si>
    <t>40.00</t>
  </si>
  <si>
    <t>0.0</t>
  </si>
  <si>
    <t>Porcentaje de avance en la elaboración y aplicación de los criterios de selección de entidades federativas para la entrega de recursos, para la implementación de medidas que atiendan los Estados y Municipios que cuenten con AVGM declarada</t>
  </si>
  <si>
    <t>Avance en el ejercicio del presupuesto aprobado para el Programa (millones de pesos)</t>
  </si>
  <si>
    <t>Pagado al periodo</t>
  </si>
  <si>
    <t>Avance %</t>
  </si>
  <si>
    <t>Millones de pesos</t>
  </si>
  <si>
    <t>Al periodo</t>
  </si>
  <si>
    <t>Anual</t>
  </si>
  <si>
    <t>PRESUPUESTO ORIGINAL</t>
  </si>
  <si>
    <t>UR: V00</t>
  </si>
  <si>
    <t>260.48</t>
  </si>
  <si>
    <t>8.02</t>
  </si>
  <si>
    <t>PRESUPUESTO MODIFICADO</t>
  </si>
  <si>
    <t>260.65</t>
  </si>
  <si>
    <t>Información Cualitativa</t>
  </si>
  <si>
    <t>P006</t>
  </si>
  <si>
    <t>Planeación demográfica del país</t>
  </si>
  <si>
    <t>7.4</t>
  </si>
  <si>
    <t>G00</t>
  </si>
  <si>
    <t>(Secretaría General del Consejo Nacional de Población)</t>
  </si>
  <si>
    <t>10922324</t>
  </si>
  <si>
    <t>11281722</t>
  </si>
  <si>
    <t xml:space="preserve"> En 2019, el número de adolescentes en el país, es decir, la población entre 10 y 19 años de edad, es de 22 millones 204 mil 046 personas y representan una proporción de 17.5 por ciento con respecto a la población total del país; de éstas, poco menos de la mitad, casi 11 millones (10, 922, 324) son mujeres. Este importante volumen de personas en esas edades ha ocasionado que entre las mujeres en edad fértil, las adolescentes de 15 a 19 años de edad constituyan 15.9 por ciento.(1)   En México, el embarazo en adolescentes se identificó como un problema, a partir de un bajo descenso de la tasa específica de fecundidad respecto a lo observado en los demás grupos de mujeres en edad fértil. (2)  A nivel nacional se estima que la tasa de fecundidad de niñas y adolescentes de 10 a 14 años es de 2.15 nacimientos por cada mil, pero considerando al grupo de niñas y adolescentes de 12 a 14 años, con mayor exposición al riesgo, la tasa es de 3.55 nacimientos por cada mil. De 1990 a 2016 la fecundidad ha aumentado en la mayoría de las entidades federativas. En 2016 las entidades con más altas tasas de fecundidad fueron: Guerrero, Chiapas y Coahuila. (3)  Fuentes: 1)Estimaciones de la SGCONAPO con base en la Conciliación Demográfica de México, 1950-2015. 2)Estimaciones del CONAPO con base en Estimaciones y Proyecciones de la Población, 1990-2050. 3)Estimaciones del CONAPO con base en la reconstrucción de nacimientos a 7 años a partir del INEGI. Estadísticas Vitales de nacimientos, 1990-2016 y CONAPO. Estimaciones y Proyecciones de la Población, 1990-2030.  </t>
  </si>
  <si>
    <t xml:space="preserve"> G00- Secretaría General del Consejo Nacional de Población </t>
  </si>
  <si>
    <t>Porcentaje del desarrollo de las actividades programadas de la campaña de comunicación sobre la prevención del embarazo adolescente.</t>
  </si>
  <si>
    <t>UR: G00</t>
  </si>
  <si>
    <t>7.45</t>
  </si>
  <si>
    <t>P021</t>
  </si>
  <si>
    <t>Implementar las políticas, programas y acciones tendientes a garantizar la seguridad pública de la Nación y sus habitantes</t>
  </si>
  <si>
    <t>3.5</t>
  </si>
  <si>
    <t>621</t>
  </si>
  <si>
    <t>(Dirección General de Política para el Desarrollo Policial)</t>
  </si>
  <si>
    <t>623</t>
  </si>
  <si>
    <t>(Dirección General de Política y Desarrollo Penitenciario)</t>
  </si>
  <si>
    <t xml:space="preserve"> La desigualdad de Género en la actuación policial. En este sentido, la Secretaría de Seguridad y Protección Ciudadana (SSPC), se coordinará con instancias policiales en los tres órdenes de gobierno, para conjuntar acciones para la Atención de la Violencia Feminicida, así mismo realizará cursos/talleres para dotarlas de herramientas conceptuales y de un procedimiento técnico-metodológico, homologado para que su actuación se efectúe en el marco de la igualdad sustantiva y respeto de los derechos. humanos.    Evaluar la política penitenciaria nacional, con perspectiva  de género, con objeto de identificar retos y oportunidades en seguridad, capacidades institucionales y derechos humanos de las personas privadas de la libertad, para su mejora.  </t>
  </si>
  <si>
    <t xml:space="preserve"> Secretaria de Gobernación </t>
  </si>
  <si>
    <t>Porcentaje de capacitaciones proporcionadas a 10 Entidades Federativas en perspectiva de género y en atención de la Violencia contra las Mujeres.</t>
  </si>
  <si>
    <t>10.00</t>
  </si>
  <si>
    <t>Porcentaje de cumplimiento de la Evaluación de la Política Penitenciaria Nacional con perspectiva de género.</t>
  </si>
  <si>
    <t>UR: 621</t>
  </si>
  <si>
    <t>1.25</t>
  </si>
  <si>
    <t>1.24</t>
  </si>
  <si>
    <t>UR: 623</t>
  </si>
  <si>
    <t>2.27</t>
  </si>
  <si>
    <t>P022</t>
  </si>
  <si>
    <t>Programa de Derechos Humanos</t>
  </si>
  <si>
    <t>16.7</t>
  </si>
  <si>
    <t>911</t>
  </si>
  <si>
    <t>(Unidad para la Defensa de los Derechos Humanos)</t>
  </si>
  <si>
    <t>914</t>
  </si>
  <si>
    <t>(Dirección General de Estrategias para la Atención de Derechos Humanos)</t>
  </si>
  <si>
    <t>71020</t>
  </si>
  <si>
    <t>17</t>
  </si>
  <si>
    <t xml:space="preserve"> El Mecanismo de Protección tiene por objeto salvaguardar la vida, integridad, libertad y seguridad de las personas defensoras de Derechos Humanos y Periodistas que se encuentren en riesgo como consecuencia de la defensa y promoción de los derechos humanos y del ejercicio de la libertad de expresión. En tal virtud, actualmente el personal del Mecanismo requiere actualizar las herramientas y formación con las que cuenta para brindar atención de calidad con perspectiva de género y realizar evaluaciones  de riesgo que reflejen la comprensión de aquellas causas que ponen a las mujeres defensoras de derechos humanos y periodistas en un riesgo diferenciado respecto de los hombres de sufrir agresiones físicas y psicológicas, y para sensibilizarlos sobre lo que cualitativa y cuantitativamente las personas expertas han demostrado en torno a las desigualdades de género y el impacto que tienen hacia un sexo y el otro. Estos conocimientos en materia de género sumados al de técnicas de entrevistas, que se proponen desarrollar para el personal del Mecanismo de protección con los recursos de la partida transversal, permitirán que se brinde una atención de calidad y especializada para las  personas Defensoras de Derechos Humanos y Periodistas que se encuentran  en alguna situación de riesgo por agresión o amenazas, y que  tienen alguna alteración en la integridad física y/o psicológica.  Deficiencia de acciones para establecer la coordinación y articulación de las políticas públicas en materia de derechos humanos por medio de la Comisión Intersecretarial para Prevenir, Sancionar y Erradicar los Delitos en Materia de Trata de Personas y para la Protección y Asistencia a las Víctimas de estos Delitos (CI). </t>
  </si>
  <si>
    <t>Porcentaje del personal del Mecanismo de Protección capacitados en temas sobre teoría de género</t>
  </si>
  <si>
    <t>Porcentaje de personas que laboran en el Mecanismo de Protección capacitados sobre técnicas de entrevista con perspectiva de género.</t>
  </si>
  <si>
    <t>Porcentaje de cumplimiento en la elaboración de un estudio sobre la Integración de la perspectiva de género en la metodología de evaluación de riesgo</t>
  </si>
  <si>
    <t>Porcentaje de cumplimiento en la elaboración de un estudio sobre otorgamiento e implementación de medidas de protección con perspectiva de género conforme a los estándares internacionales y la propuesta de un catálogo de medidas de protección con perspectiva de género para implementación por parte del Mecanismo</t>
  </si>
  <si>
    <t>Porcentaje de cumplimiento en la elaboración de un diagnóstico sobre la situación de las mujeres defensoras y periodistas en México.</t>
  </si>
  <si>
    <t>Porcentaje de Efectividad de convocatorias a reuniones de trabajo de la Comisión Intersecretarial en materia de Trata de Personas.</t>
  </si>
  <si>
    <t>1.40</t>
  </si>
  <si>
    <t>Porcentaje de personas capacitadas en materia de Trata de Personas</t>
  </si>
  <si>
    <t>Porcentaje de acuerdos cumplidos para la prevención, protección, asistencia y erradicación de la Trata de personas.</t>
  </si>
  <si>
    <t>20.00</t>
  </si>
  <si>
    <t>Porcentaje de Servidores públicos capacitados y sensibilizados identificados por sexo (mujeres y hombres) en el Banco Nacional de Datos e Información sobre Casos de Violencia contra las Mujeres (BANAVIM), encargados de Prevenir, Atender, Sancionar y Erradicar la Violencia contra las Mujeres en los tres niveles de gobierno</t>
  </si>
  <si>
    <t>Porcentaje de Casos registrados en el Banco Nacional de Datos e Información sobre Casos de Violencia contra las Mujeres (BANAVIM)</t>
  </si>
  <si>
    <t>21.10</t>
  </si>
  <si>
    <t>31.20</t>
  </si>
  <si>
    <t>Porcentaje de acciones para el fortalecimiento del Banco Nacional de Datos e Información sobre Casos de Violencia contra las Mujeres (BANAVIM)</t>
  </si>
  <si>
    <t>22.70</t>
  </si>
  <si>
    <t>13.60</t>
  </si>
  <si>
    <t>UR: 911</t>
  </si>
  <si>
    <t>12.17</t>
  </si>
  <si>
    <t>0.03</t>
  </si>
  <si>
    <t>12.06</t>
  </si>
  <si>
    <t>UR: 914</t>
  </si>
  <si>
    <t>4.53</t>
  </si>
  <si>
    <t>P023</t>
  </si>
  <si>
    <t>Fomento de la cultura de la participación ciudadana en la prevención del delito</t>
  </si>
  <si>
    <t>1.5</t>
  </si>
  <si>
    <t>514</t>
  </si>
  <si>
    <t>(Dirección General de Participación Ciudadana para la Prevención Social de la Violencia y la Delincuencia)</t>
  </si>
  <si>
    <t xml:space="preserve"> Los niveles de desigualdad pueden reducir el capital social en las comunidades y los niveles de confianza entre los ciudadanos (Alesina y La Ferrara, 2000, 2002-Costa y Kahn 2003).   En México, particularmente el problema de la desigualdad de género y violencia contra la mujer y las niñas sigue siendo un desafío.  Si bien se han logrado importantes avances respecto al acceso a la educación de hombres y mujeres, o bien en su ocupación en cargos públicos, la ONU resalta que el 55% de adolescentes mujeres entre 15 y 17 años no estudia ni trabaja. En el mercado de trabajo existe, además, una discriminación importante en cuanto a la remuneración mensual y diferencias en términos de la ocupación.  De acuerdo con un estudio realizado por el Colegio de México en 2018, las mujeres adultas con estudios universitarios ganan 79% de los ingresos de los hombres si laboran como empleadas u obreras, 68% cuando se trata del grupo de patronas o empleadoras y 75% si son trabajadoras por cuenta propia. Respecto a la violencia hacia las mujeres y las niñas las cifras no son más alentadoras, pues en México persiste una cultura de violencia y discriminación basada en el género: al menos 6 de cada 10 mujeres mexicanas ha enfrentado un incidente de violencia; 41.3% de las mujeres ha sido víctima de violencia sexual y, en su forma más extrema, se estima que 9 mujeres son asesinadas al día, de acuerdo con estimaciones de los datos que ofrece INEGI. Debido a las brechas de desigualdad existentes en nuestro país, entre las mujeres y los hombres es indispensable trabajar de forma conjunta para incidir en la creación de una sociedad igualitaria.  La generación de capacidades cognitivas y no cognitivas en diversas escalas, esferas y espacios, se convierte en una acción estratégica para impulsar un proceso que cultive relaciones horizontales y de convivencia no violenta entre mujeres y hombres.   </t>
  </si>
  <si>
    <t>Porcentaje de entidades federativasen donde se realizarán intervenciones</t>
  </si>
  <si>
    <t>UR: 514</t>
  </si>
  <si>
    <t>1.52</t>
  </si>
  <si>
    <t>P024</t>
  </si>
  <si>
    <t>Promover la Protección de los Derechos Humanos y Prevenir la Discriminación</t>
  </si>
  <si>
    <t>10.5</t>
  </si>
  <si>
    <t>EZQ</t>
  </si>
  <si>
    <t>(Consejo Nacional para Prevenir la Discriminación)</t>
  </si>
  <si>
    <t xml:space="preserve"> Existe en México conductas discriminatorias, estigmatizantes y prejuicios que afecta el ejercicio pleno de los derechos de las personas. </t>
  </si>
  <si>
    <t xml:space="preserve"> EZQ- Consejo Nacional para Prevenir la Discriminación </t>
  </si>
  <si>
    <t>Porcentaje de avance en las acciones de la campaña de difusión que contribuye al cambio cultural en favor de la Igualdad y la No Discriminación</t>
  </si>
  <si>
    <t>N/A</t>
  </si>
  <si>
    <t>UR: EZQ</t>
  </si>
  <si>
    <t>10.54</t>
  </si>
  <si>
    <t>10.87</t>
  </si>
  <si>
    <t>12.00</t>
  </si>
  <si>
    <t>12.0</t>
  </si>
  <si>
    <t>UR: 211</t>
  </si>
  <si>
    <t>37.00</t>
  </si>
  <si>
    <t>2,200.00</t>
  </si>
  <si>
    <t>211</t>
  </si>
  <si>
    <t>Porcentaje de casos de protección consular de mexicanas en reclusión en el extranjero, atendidos en el subprograma Igualdad de Género.</t>
  </si>
  <si>
    <t>16.00</t>
  </si>
  <si>
    <t>900.00</t>
  </si>
  <si>
    <t>Porcentaje de personas mexicanas en el exterior, víctimas de trata de personas atendidas bajo el subprograma Protección consular y asistencia a las personas mexicanas víctimas de trata de personas en el exterior.</t>
  </si>
  <si>
    <t>17.00</t>
  </si>
  <si>
    <t>1,200.00</t>
  </si>
  <si>
    <t xml:space="preserve">Porcentaje de casos de personas mexicanas en situaciones de maltrato y/o vulnerabilidad, atendidas para su repatriación a México en el subprograma Igualdad de Género. </t>
  </si>
  <si>
    <t>2,000.00</t>
  </si>
  <si>
    <t>Porcentaje de casos de mujeres, niñas, niños y adultos mayores mexicanos en el exterior, en situación de maltrato, atendidos bajo el subprograma Igualdad de Género.</t>
  </si>
  <si>
    <t xml:space="preserve"> Secretaria de Relaciones Exteriores </t>
  </si>
  <si>
    <t>341</t>
  </si>
  <si>
    <t>1226</t>
  </si>
  <si>
    <t>(Dirección General de Protección a Mexicanos en el Exterior)</t>
  </si>
  <si>
    <t>Atención, protección, servicios y asistencia consulares</t>
  </si>
  <si>
    <t>E002</t>
  </si>
  <si>
    <t>Relaciones Exteriores</t>
  </si>
  <si>
    <t>5</t>
  </si>
  <si>
    <t>0.10</t>
  </si>
  <si>
    <t>4.0</t>
  </si>
  <si>
    <t>UR: 610</t>
  </si>
  <si>
    <t>12.30</t>
  </si>
  <si>
    <t>600.00</t>
  </si>
  <si>
    <t>610</t>
  </si>
  <si>
    <t>Porcentaje de servidoras/es públicos beneficiados con acciones de sensibilización y capacitación para la incorporación de la perspectiva de igualdad de género en la Dependencia.</t>
  </si>
  <si>
    <t>Porcentaje de acciones instrumentadas para la incorporación de la perspectiva de igualdad de género en la Dependencia.</t>
  </si>
  <si>
    <t>1854</t>
  </si>
  <si>
    <t>1931</t>
  </si>
  <si>
    <t>(Dirección General del Servicio Exterior y de Recursos Humanos)</t>
  </si>
  <si>
    <t>Actividades de apoyo administrativo</t>
  </si>
  <si>
    <t>M001</t>
  </si>
  <si>
    <t>0.11</t>
  </si>
  <si>
    <t>0.27</t>
  </si>
  <si>
    <t>1.0</t>
  </si>
  <si>
    <t>UR: 812</t>
  </si>
  <si>
    <t>31.81</t>
  </si>
  <si>
    <t>22.00</t>
  </si>
  <si>
    <t>812</t>
  </si>
  <si>
    <t>Porcentaje de acciones afirmativas en cumplimiento con las obligaciones de México en materia de género</t>
  </si>
  <si>
    <t xml:space="preserve"> Atención y seguimiento de la agenda internacional en materia de derechos humanos de las mujeres y las niñas. </t>
  </si>
  <si>
    <t>(Dirección General de Derechos Humanos y Democracia)</t>
  </si>
  <si>
    <t>Promoción y defensa de los intereses de México en el ámbito multilateral</t>
  </si>
  <si>
    <t>P005</t>
  </si>
  <si>
    <t>UR: 711</t>
  </si>
  <si>
    <t>27.00</t>
  </si>
  <si>
    <t>711</t>
  </si>
  <si>
    <t>Porcentaje de cumplimiento en la implementación de campañas de promoción y difusión sobre igualdad de género, no discriminación y eliminación de la violencia y el hostigamiento y acoso sexual</t>
  </si>
  <si>
    <t>Porcentaje de mujeres y hombres que incrementan su conocimiento a favor de la igualdad de género, no violencia y discriminación a partir de la capacitación de género.</t>
  </si>
  <si>
    <t>5.00</t>
  </si>
  <si>
    <t>Semestral</t>
  </si>
  <si>
    <t>Proyecto</t>
  </si>
  <si>
    <t>Proyectos y acciones estratégicas que se realizan en la SHCP y sector hacendario que derivan del Programa de Igualdad de la Dependencia</t>
  </si>
  <si>
    <t>31.00</t>
  </si>
  <si>
    <t>Porcentaje de mujeres y hombres que recibieron sensibilización y adquirieron herramientas en materia de igualdad de género, no discriminación, eliminación de la violencia, hostigamiento y acoso sexual en foros, eventos, jornadas y actividades</t>
  </si>
  <si>
    <t>18.00</t>
  </si>
  <si>
    <t>Porcentaje de mujeres y hombres que participan en las acciones de inclusión y corresponsabilidad entre la vida familiar, laboral y personal</t>
  </si>
  <si>
    <t xml:space="preserve"> Secretaria de Hacienda y Crédito Público </t>
  </si>
  <si>
    <t xml:space="preserve"> La Secretaría de Hacienda y Crédito Público cuenta con una Agenda de Género con acciones, estrategias y programas dirigidas a promover y favorecer la igualdad entre mujeres y hombres en la cultura organizacional y en los programas y políticas públicas de la Secretaría.  </t>
  </si>
  <si>
    <t>62</t>
  </si>
  <si>
    <t>206</t>
  </si>
  <si>
    <t>2411</t>
  </si>
  <si>
    <t>2677</t>
  </si>
  <si>
    <t>(Dirección General de Recursos Humanos)</t>
  </si>
  <si>
    <t>Hacienda y Crédito Público</t>
  </si>
  <si>
    <t>6</t>
  </si>
  <si>
    <t>14.44</t>
  </si>
  <si>
    <t>UR: 139</t>
  </si>
  <si>
    <t>13.9</t>
  </si>
  <si>
    <t>UR: 138</t>
  </si>
  <si>
    <t>0.3</t>
  </si>
  <si>
    <t>UR: 116</t>
  </si>
  <si>
    <t>0.33</t>
  </si>
  <si>
    <t>27.48</t>
  </si>
  <si>
    <t>UR: 115</t>
  </si>
  <si>
    <t>3.53</t>
  </si>
  <si>
    <t>49.3</t>
  </si>
  <si>
    <t>UR: 111</t>
  </si>
  <si>
    <t>49.38</t>
  </si>
  <si>
    <t>139</t>
  </si>
  <si>
    <t>PORCENTAJE DE AVANCE EN LA ADQUISICIÓN DE EQUIPO PARA INSTALACIONES MILITARES CON PERSPECTIVA DE GÉNERO.</t>
  </si>
  <si>
    <t>PORCENTAJE DE AVANCE EN LOS TALLERES EN PERSPECTIVA DE GÉNERO.</t>
  </si>
  <si>
    <t>PORCENTAJE DE AVANCE EN LA DIFUSIÓN EN MATERIA DE GÉNERO.</t>
  </si>
  <si>
    <t>138</t>
  </si>
  <si>
    <t>116</t>
  </si>
  <si>
    <t>115</t>
  </si>
  <si>
    <t>PORCENTAJE DE AVANCE EN LOS CURSOS DE CAPACITACIÓN EN PERSPECTIVA DE GÉNERO</t>
  </si>
  <si>
    <t>PORCENTAJE DE AVANCE DE LA MAESTRÍA Y DIPLOMADOS EN PERSPECTIVA DE GÉNERO.</t>
  </si>
  <si>
    <t>111</t>
  </si>
  <si>
    <t>PORCENTAJE DE AVANCE EN LA CONSTRUCCIÓN, ADECUACIÓN, REMODELACIÓN Y EQUIPAMIENTO DE INSTALACIONES MILITARES CON PERSPECTIVA DE GÉNERO.</t>
  </si>
  <si>
    <t xml:space="preserve"> Secretaria de Defensa Nacional </t>
  </si>
  <si>
    <t>(Dirección General de Derechos Humanos)</t>
  </si>
  <si>
    <t>(Dirección General de Comunicación Social)</t>
  </si>
  <si>
    <t>(Dirección General de Sanidad)</t>
  </si>
  <si>
    <t>(Dirección General de Educación Militar y Rectoría de la Universidad del Ejército y Fuerza Aérea)</t>
  </si>
  <si>
    <t>(Dirección General de Fábricas de Vestuario y Equipo)</t>
  </si>
  <si>
    <t>113</t>
  </si>
  <si>
    <t>(Jefatura del Estado Mayor de la Defensa Nacional)</t>
  </si>
  <si>
    <t>100.1</t>
  </si>
  <si>
    <t>Programa de igualdad entre mujeres y hombres SDN</t>
  </si>
  <si>
    <t>A900</t>
  </si>
  <si>
    <t>Defensa Nacional</t>
  </si>
  <si>
    <t>7</t>
  </si>
  <si>
    <t>0.81</t>
  </si>
  <si>
    <t>0.90</t>
  </si>
  <si>
    <t>4.31</t>
  </si>
  <si>
    <t>UR: 112</t>
  </si>
  <si>
    <t>4.1</t>
  </si>
  <si>
    <t>112</t>
  </si>
  <si>
    <t>Porcentaje de acciones del programa de trabajo de la UIG instrumentadas para la  transversalización e institucionalización de la perspectiva de género.</t>
  </si>
  <si>
    <t xml:space="preserve"> Secretaria de Agricultura yDesarrollo Rural </t>
  </si>
  <si>
    <t xml:space="preserve">  Dentro de la Secretaría se tienen que llevar a cabo acciones de capacitación en temas de sensibilización de género para visibilizar la brecha de desigualdad e incluir la perspectiva de género a fin de que las mujeres accedan a la toma de decisiones en puestos de altos mandos. Por otro lado y en seguimiento a las Campañas del Día Naranja y He For She de ONU Mujeres, se hace difusión entre las y los funcionarios públicos de Oficinas Centrales, Delegaciones y Órganos Sectorizados, invitándolos a que participen y apoyen éstas campañas para la eliminación de cualquier tipo de violencia hacia las mujeres.   </t>
  </si>
  <si>
    <t>3000</t>
  </si>
  <si>
    <t>6500</t>
  </si>
  <si>
    <t>(Coordinación General de Enlace Sectorial)</t>
  </si>
  <si>
    <t>Diseño y Aplicación de la Política Agropecuaria</t>
  </si>
  <si>
    <t>P001</t>
  </si>
  <si>
    <t>8</t>
  </si>
  <si>
    <t>37.60</t>
  </si>
  <si>
    <t>100.3</t>
  </si>
  <si>
    <t>UR: 214</t>
  </si>
  <si>
    <t>3.8</t>
  </si>
  <si>
    <t>UR: 213</t>
  </si>
  <si>
    <t>16.18</t>
  </si>
  <si>
    <t>107.85</t>
  </si>
  <si>
    <t>UR: 212</t>
  </si>
  <si>
    <t>76.47</t>
  </si>
  <si>
    <t>30.00</t>
  </si>
  <si>
    <t>214</t>
  </si>
  <si>
    <t>Porcentaje de mujeres apoyadas por el componente Desarrollo Productivo del Sur Sureste y Zonas Económicas Especiales</t>
  </si>
  <si>
    <t>213</t>
  </si>
  <si>
    <t>Porcentaje de recursos destinados a mujeres en el Componente Certificación y Normalización Agroalimentaria</t>
  </si>
  <si>
    <t>212</t>
  </si>
  <si>
    <t>Porcentaje de recursos de incentivos entregados a mujeres respecto del total de recursos de los incentivos otorgados por el componente.</t>
  </si>
  <si>
    <t>Porcentaje de incentivos otorgados a mujeres beneficiadas a través del Componente Acceso al Financiamiento</t>
  </si>
  <si>
    <t>(Dirección General de Zonas Tropicales)</t>
  </si>
  <si>
    <t>(Dirección General de Normalización Agroalimentaria)</t>
  </si>
  <si>
    <t>(Dirección General de Logística y Alimentación)</t>
  </si>
  <si>
    <t>(Dirección General de Administración de Riesgos)</t>
  </si>
  <si>
    <t>(Fideicomiso de Riesgo Compartido)</t>
  </si>
  <si>
    <t>I6L</t>
  </si>
  <si>
    <t>318.4</t>
  </si>
  <si>
    <t>Programa de Productividad y Competitividad Agroalimentaria</t>
  </si>
  <si>
    <t>S257</t>
  </si>
  <si>
    <t>388.8</t>
  </si>
  <si>
    <t>UR: 312</t>
  </si>
  <si>
    <t>3.81</t>
  </si>
  <si>
    <t>381.33</t>
  </si>
  <si>
    <t>UR: 311</t>
  </si>
  <si>
    <t>2.61</t>
  </si>
  <si>
    <t>261.48</t>
  </si>
  <si>
    <t>UR: 310</t>
  </si>
  <si>
    <t>75.00</t>
  </si>
  <si>
    <t>312</t>
  </si>
  <si>
    <t>Porcentaje de Mujeres beneficiadas del Componente de Energías Renovables.</t>
  </si>
  <si>
    <t>Porcentaje de Mujeres beneficiadas del incentivo Proyectos Integrales de conservación y manejo de suelo y agua.</t>
  </si>
  <si>
    <t>Porcentaje de Mujeres beneficiadas del incentivo de sistemas de Riego Tecnificado.</t>
  </si>
  <si>
    <t>Porcentaje de mujeres beneficiadas del incentivo de recuperación de suelos</t>
  </si>
  <si>
    <t>311</t>
  </si>
  <si>
    <t>Porcentaje del presupuesto de apoyos entregados a proyectos de vinculación a mercados de  solicitudes presentadas por mujeres respecto del total del monto de apoyos otorgados a beneficiarios.</t>
  </si>
  <si>
    <t>310</t>
  </si>
  <si>
    <t xml:space="preserve">Porcentaje de mujeres apoyadas por el componente de Capitalización Productiva Agrícola </t>
  </si>
  <si>
    <t xml:space="preserve"> Las Unidades Económicas Rurales Agrícolas (UERA) es una tipología que se desprende de la diseñada por la FAO para identificar la forma en que se organiza la producción agrícola en América Latina, para el caso de nuestro país estas UERAs se dividen en 6 estratos dependiendo de su tamaño económico. El diagnóstico del Sector Rural y Pesquero 2012 realizado por SAGARPA ? FAO. De ella se observa que el 79.5 % está a cargo de hombres, mientras que el 20.5% de mujeres. Las UERA se caracterizan por su baja rentabilidad, bajo desarrollo de capital humano, baja incorporación de tecnologías en las UERA, Degradación de los recursos naturales, vulnerabilidad ante eventos climatológicos adversos, entre otros. A pesar de contar con este diagnóstico, aún no se cuenta con un nivel detallado del comportamiento de género, más allá de la determinación porcentual de su composición. En este sentido contar con herramientas que permitan diagnosticar, medir y evaluar el comportamiento de genero e igualdad en el campo es una acción afirmativa que redundará en mejores políticas públicas.  Que en México existen diversas problemáticas que afectan la capacidad productiva de las Unidades Económicas Rurales Agrícolas (UERA), varias de aquéllas se han hecho patentes en los resultados obtenidos de la Encuesta Nacional Agrícola 2017, elaborada por el INEGI, entre los que están altos costos de insumos y servicios, falta de capacitación y asistencia técnica, pérdida de fertilidad de suelos, uso ineficiente del agua, insuficiente infraestructura para la producción y dificultades para la comercialización, entre otros; Que los pequeños y medianos productores tienen sólo acceso a los mercados locales o en pequeños nichos, pero no en los mercados masivos. La globalización los ha llevado a la producción de productos "baratos", de manera que es muy reducido el margen de ganancia (FAO 2013). Asimismo, hay limitado acceso a actividades de capacitación para acceder a nichos de mercado con alto valor agregado, por lo que el proceso de adición de valor resulta necesario para mejorar su productividad y competitividad, lo cual se ve reflejado directamente en el incremento de sus ingresos; Que para 2019 y derivado de la reestructuración de la SADER el Programa de Productividad y Competitividad Agroalimentaria se ha fusionado con el Programa de Fomento a la Agricultura, para beneficiar de una manera integral a la población objetivo, compuesta por pequeños y medianos productores; así como para dar cumplimiento a la estrategia del Gobierno Federal de hacer el uso más eficiente de los recursos autorizados en el DPEF 2019.  Que en México existen diversas problemáticas que afectan la capacidad productiva de las Unidades Económicas Rurales Agrícolas (UERA), varias de aquéllas se han hecho patentes en los resultados obtenidos de la Encuesta Nacional Agrícola 2017, elaborada por el INEGI, entre los que están altos costos de insumos y servicios, falta de capacitación y asistencia técnica, pérdida de fertilidad de suelos, uso ineficiente del agua, insuficiente infraestructura para la producción y dificultades para la comercialización, entre otros; Que los pequeños y medianos productores tienen sólo acceso a los mercados locales o en pequeños nichos, pero no en los mercados masivos. La globalización los ha llevado a la producción de productos "baratos", de manera que es muy reducido el margen de ganancia (FAO 2013). Asimismo, hay limitado acceso a actividades de capacitación para acceder a nichos de mercado con alto valor agregado, por lo que el proceso de adición de valor resulta necesario para mejorar su productividad y competitividad, lo cual se ve reflejado directamente en el incremento de sus ingresos. </t>
  </si>
  <si>
    <t>1980</t>
  </si>
  <si>
    <t>(Dirección General de Fibras Naturales y Biocombustibles)</t>
  </si>
  <si>
    <t>(Dirección General de Productividad y Desarrollo Tecnológico)</t>
  </si>
  <si>
    <t>(Dirección General de Fomento a la Agricultura)</t>
  </si>
  <si>
    <t>1031.6</t>
  </si>
  <si>
    <t>Programa de Fomento a la Agricultura</t>
  </si>
  <si>
    <t>S259</t>
  </si>
  <si>
    <t>0.88</t>
  </si>
  <si>
    <t>4.51</t>
  </si>
  <si>
    <t>88.82</t>
  </si>
  <si>
    <t>19.80</t>
  </si>
  <si>
    <t>Porcentaje de mujeres apoyadas mediante el programa fomento ganadero en las unidades de producción pecuarias</t>
  </si>
  <si>
    <t xml:space="preserve"> DURANTE AÑOS, LA ACTIVIDAD GANADERA HA RECAÍDO PRINCIPALMENTE EN LOS HOMBRES DEL CAMPO, LOS CUALES HAN HEREDADO LA ACTIVIDAD POR GENERACIONES, SIENDO ELLOS LOS PROPIETARIOS LEGALES DE LA TIERRA. ESTO HA OCASIONADO UN SESGO A FAVOR DE LOS HOMBRES PARA QUE SEAN ELLOS QUIENES TENGAN ACCESO A LOS CRÉDITOS Y A LOS PROGRAMAS DE APOYO. </t>
  </si>
  <si>
    <t>3692</t>
  </si>
  <si>
    <t>(Coordinación General de Ganadería)</t>
  </si>
  <si>
    <t>88.8</t>
  </si>
  <si>
    <t>Programa de Fomento Ganadero</t>
  </si>
  <si>
    <t>S260</t>
  </si>
  <si>
    <t>1.13</t>
  </si>
  <si>
    <t>564.2</t>
  </si>
  <si>
    <t>UR: 400</t>
  </si>
  <si>
    <t>2209.56</t>
  </si>
  <si>
    <t>400</t>
  </si>
  <si>
    <t>Porcentaje de mujeres de la población objetivo que participan en Proyectos de Desarrollo Territorial.</t>
  </si>
  <si>
    <t xml:space="preserve"> De acuerdo con la Encuesta Nacional de Hogares realizada en 2018 por el INEGI, en el país existen 34.1 millones de hogares, los hogares con jefatura femenina representan el 28.5% del total.  Los hogares del medio rural (localidades de menos de 2,500 habitantes) ascienden a 7,376,918, de los cuales el 22.9% cuentan con jefatura femenina. Muchos son los factores que explican que poco más de una quinta parte de los hogares del medio rural tengan al frente una jefa de familia, uno de ellos es la migración. En efecto, la migración de hombres del medio rural en busca de mejores oportunidades de empleo e ingreso, es una constante en un importante número de localidades rurales. Esta situación afecta de manera particular a las mujeres rurales quienes a pesar de estar al frente de la Unidad de Producción Rural, muchas veces no son sujetas de apoyo por no contar con los derechos de titularidad de las parcelas.  Esto las pone en una situación de desventaja y vulnera sus derechos, pues no obstante ser quienes están a cargo de la familia, no pueden ser beneficiarias de los apoyos de algunos de los Programas de la Secretaría de Agricultura y Desarrollo Rural (SADER), pues uno de los requisitos establecidos para poder ser susceptibles de apoyo es acreditar la legal posesión o propiedad de la tierra. </t>
  </si>
  <si>
    <t>31616</t>
  </si>
  <si>
    <t>2209.5</t>
  </si>
  <si>
    <t>Desarrollo Rural</t>
  </si>
  <si>
    <t>U024</t>
  </si>
  <si>
    <t>0.15</t>
  </si>
  <si>
    <t>0.29</t>
  </si>
  <si>
    <t>4.91</t>
  </si>
  <si>
    <t>UR: 300</t>
  </si>
  <si>
    <t>5.28</t>
  </si>
  <si>
    <t>0.85</t>
  </si>
  <si>
    <t>0.25</t>
  </si>
  <si>
    <t>300</t>
  </si>
  <si>
    <t>Porcentaje de avance de las acciones de la SCT realizadas en el marco del PROIGUALDAD en 2019</t>
  </si>
  <si>
    <t>1.00</t>
  </si>
  <si>
    <t xml:space="preserve"> Porcentaje de avance de las acciones de capacitacion la SCT realizadas en el marco del PROIGUALDAD en 2019</t>
  </si>
  <si>
    <t xml:space="preserve">Porcentaje de avance de las acciones de la SCT realizadas en materia de la consolidación y monitoreo de la red de personas embajadoras de la perspectiva de género. </t>
  </si>
  <si>
    <t xml:space="preserve"> Secretaria de Comunicaciones y Transportes </t>
  </si>
  <si>
    <t>(Subsecretaría de Transporte)</t>
  </si>
  <si>
    <t>5.2</t>
  </si>
  <si>
    <t>Definición, conducción y supervisión de la política de comunicaciones y transportes</t>
  </si>
  <si>
    <t>Comunicaciones y Transportes</t>
  </si>
  <si>
    <t>9</t>
  </si>
  <si>
    <t>1.85</t>
  </si>
  <si>
    <t>UR: 710</t>
  </si>
  <si>
    <t>90.00</t>
  </si>
  <si>
    <t>710</t>
  </si>
  <si>
    <t>Porcentaje de personas sensibilizadas y/o capacitadas en igualdad que den paso a avanzar en la transversalidad de la perspectiva de género al interior y exterior de la dependencia</t>
  </si>
  <si>
    <t xml:space="preserve"> Secretaria de Economía </t>
  </si>
  <si>
    <t xml:space="preserve"> Atender la Observación de la CEDAW: 2002, 432. El Comité pide al Estado que tenga en cuenta la Recomendación 19 sobre la violencia contra la mujer y tome las medidas necesarias para que la ley sancione adecuadamente todas las formas de violencia contra la mujer y la existencia de procedimientos adecuados para la investigación y el procesamiento. Recomienda que se promueva la promulgación de leyes federales y estatales, según proceda, que criminalicen y sancionen la violencia doméstica y a los perpetradores de la misma y que se adopten medidas para que las mujeres víctimas de tal violencia puedan obtener reparación y protección de inmediato, en particular, mediante el establecimiento de atención vía telefónica las 24 horas, el aumento de centros de acogida y de campañas de tolerancia cero respecto de la violencia contra la mujer, para que se reconozca como un problema social y moral inaceptable. Asimismo, el Comité considera especialmente importante que se adopten medidas para la capacitación en derechos humanos y tratamiento de la violencia contra la mujer del personal de los servicios de salud, comisarías y fiscalías especializadas. Asimismo, trabajar en solventar las Recomendaciones de la CEDAW, 19 violencia contra las mujeres. </t>
  </si>
  <si>
    <t>1305</t>
  </si>
  <si>
    <t>1571</t>
  </si>
  <si>
    <t>1.8</t>
  </si>
  <si>
    <t>Economía</t>
  </si>
  <si>
    <t>10</t>
  </si>
  <si>
    <t>30.0</t>
  </si>
  <si>
    <t>UR: E00</t>
  </si>
  <si>
    <t>52.00</t>
  </si>
  <si>
    <t>E00</t>
  </si>
  <si>
    <t>Porcentaje de proyectos aprobados de mujeres en las convocatorias del Fondo Nacional Emprendedor</t>
  </si>
  <si>
    <t xml:space="preserve"> E00- Instituto Nacional del Emprendedor </t>
  </si>
  <si>
    <t xml:space="preserve"> Conforme los resultados arrojados por la Encuesta Nacional sobre la Productividad y Competitividad de las MIPYMES (ENAPROCE) realizada en 2015 por el INEGI, bajo el patrocinio del INADEM, las empresas mexicanas enfrentan una serie de problemas estructurales que limitan su productividad y por ende su crecimiento, entre las cuales se encuentran:  -acceso insuficiente o deficiente a capital físico y financiero;  -capital humano deficiente; técnicas o tecnologías subóptimas aplicadas a procesos  productivos, de servicios y de comercialización;  -entorno institucional y ambiente desfavorable para hacer negocios, y  -capacidad limitada para la innovación y el desarrollo tecnológico. En ese contexto, las mujeres emprendedoras, además de enfrentarse a las barreras comunes a las que se enfrentan todas las personas emprendedoras, se enfrentan a una falta de recursos económicos adecuados que les permita aumentar su base de activos, así como a una escasa experiencia laboral relativa. La falta de habilidades administrativas, gerenciales y socioemocionales también es una variable que limita su crecimiento y desarrollo. </t>
  </si>
  <si>
    <t>(Instituto Nacional del Emprendedor)</t>
  </si>
  <si>
    <t>Fondo Nacional Emprendedor</t>
  </si>
  <si>
    <t>S020</t>
  </si>
  <si>
    <t>120.0</t>
  </si>
  <si>
    <t>UR: 102</t>
  </si>
  <si>
    <t>27.68</t>
  </si>
  <si>
    <t>28.38</t>
  </si>
  <si>
    <t>28.50</t>
  </si>
  <si>
    <t>102</t>
  </si>
  <si>
    <t>Porcentaje de mujeres que habitan en municipios rurales apoyadas con recursos del PRONAFIM</t>
  </si>
  <si>
    <t>94.52</t>
  </si>
  <si>
    <t>95.67</t>
  </si>
  <si>
    <t>95.00</t>
  </si>
  <si>
    <t>Porcentaje de mujeres que participan en actividades productivas apoyadas con recurdsos del PRONAFIM</t>
  </si>
  <si>
    <t xml:space="preserve"> Según datos de la Encuesta Nacional de Ocupación y Empleo (ENOE) al 4to trimestre de 2018, del total de personas ocupadas en micronegocios, 59% fueron hombres y 41% mujeres. Por su posición en el negocio, 22% de los hombres ocupados son empleadores y solo el 11% corresponde a mujeres ocupadas en micronegocios. La misma encuesta señala que el 43% de los hombres ocupados en micronegocios son trabajadores con ingresos de hasta dos salarios mínimos, mientras que el 62% de las mujeres ocupadas en los micronegocios percibe este mismo ingreso. La situación se revierte cuando la remuneración es de más de cinco salarios mínimos, debido a que en este nivel el porcentaje de hombres que perciben dicho ingreso es de 4%, mientras que el de las mujeres es de 1%. Por otra parte, la Encuesta Nacional de Inclusión Financiera (ENIF 2018) indica que el 68.9% de la población adulta del país (54 millones de personas) no cuenta con un crédito mediante canales formales. De este total, el 23.1% de las mujeres respondieron que esto se debe a que no cumplen con los requisitos para obtenerlo. A su vez, la Encuesta Nacional de Micronegocios (ENAMIN 2012), indica que el 63% de los microempresarios respondió haber recibido capacitación en contraste con el 37% de las microempresarias. </t>
  </si>
  <si>
    <t>9669</t>
  </si>
  <si>
    <t>166743</t>
  </si>
  <si>
    <t>(Coordinación General del Programa Nacional de Financiamiento al Microempresario)</t>
  </si>
  <si>
    <t>Programa Nacional de Financiamiento al Microempresario (PRONAFIM)</t>
  </si>
  <si>
    <t>S021</t>
  </si>
  <si>
    <t>2426.59</t>
  </si>
  <si>
    <t>Porcentaje de financiamientos otorgados a mujeres, con relación al total de financiamientos otorgados por el Programa de Microcréditos para el Bienestar</t>
  </si>
  <si>
    <t xml:space="preserve"> Existe población que por diferentes causas no ha tenido acceso a los servicios que ofrece el sector financiero tradicional para iniciar un negocio o consolidar uno existente y entre los principales obstáculos de las personas para el acceso al financiamiento de instituciones formales destacan: sus limitados ingresos, la falta de garantías y la carencia de historial de crédito, por lo que las instituciones del sector financiero tradicional consideran a dichas personas poco solventes o altamente riesgosas, siendo que existen alrededor de 8.6 millones de personas que trabajan por su cuenta o cuentan con un negocio con menos de 10 trabajadores, de los cuales el 60% requiere financiamiento. Por lo anterior, es fundamental instrumentar el Programa de Microcréditos para el Bienestar, que pretende respaldar la generación de capacidades productivas y la creación de empleo y autoempleo de los grupos más vulnerables en regiones de Media, Alta y Muy Alta Marginación, con perspectiva de género y de inclusión social y económica, contribuyendo al combate a la pobreza con el acceso a financiamientos en condiciones preferenciales, asesorías y capacitaciones. </t>
  </si>
  <si>
    <t>380367</t>
  </si>
  <si>
    <t>2426.5</t>
  </si>
  <si>
    <t>Programa de Microcréditos para el Bienestar</t>
  </si>
  <si>
    <t>U006</t>
  </si>
  <si>
    <t>0.45</t>
  </si>
  <si>
    <t>0.49</t>
  </si>
  <si>
    <t>UR: B00</t>
  </si>
  <si>
    <t>37.03</t>
  </si>
  <si>
    <t>47.24</t>
  </si>
  <si>
    <t>130.76</t>
  </si>
  <si>
    <t>UR: A3Q</t>
  </si>
  <si>
    <t>20.60</t>
  </si>
  <si>
    <t>B00</t>
  </si>
  <si>
    <t>Mujeres y hombres de la comunidad politécnica sensibilizadas en perspectiva de género por las Redes de Género en el IPN</t>
  </si>
  <si>
    <t>Porcentaje de acciones en perspectiva de género realizadas por la Redes de Género en el IPN.</t>
  </si>
  <si>
    <t>22.10</t>
  </si>
  <si>
    <t>21.30</t>
  </si>
  <si>
    <t>Porcentaje de personas de la comunidad politécnica sensibilizadas, capacitadas y/o formadas en perspectiva de género</t>
  </si>
  <si>
    <t>26.00</t>
  </si>
  <si>
    <t>50.00</t>
  </si>
  <si>
    <t>Porcentaje de acciones realizadas de sensibilización, capacitación, formación, investigación y promoción de la perspectiva de género en el IPN.</t>
  </si>
  <si>
    <t>51.80</t>
  </si>
  <si>
    <t>51.50</t>
  </si>
  <si>
    <t>A3Q</t>
  </si>
  <si>
    <t>Porcentaje de mujeres que acceden y permanecen en la educación superior y de posgrado.</t>
  </si>
  <si>
    <t xml:space="preserve"> A3Q- Universidad Nacional Autónoma de México  B00- Instituto Politécnico Nacional </t>
  </si>
  <si>
    <t xml:space="preserve"> Impulsar una cultura de igualdad y buen trato entre mujeres y hombres en la UNAM que contribuya a la eliminación de la desigualdad basada en las diferencias de género.  Las diferencias de género en nuestra sociedad han propiciado diversas problemáticas que afectan y limitan todos los ámbitos de desarrollo de mujeres y hombres. Es por ello que, el IPN impulsa diversas acciones que buscan garantizar que dichas diferencias no sean causa de desigualdad de género entre su comunidad. </t>
  </si>
  <si>
    <t>129484</t>
  </si>
  <si>
    <t>138064</t>
  </si>
  <si>
    <t>170356</t>
  </si>
  <si>
    <t>179169</t>
  </si>
  <si>
    <t>(Instituto Politécnico Nacional)</t>
  </si>
  <si>
    <t>(Universidad Nacional Autónoma de México)</t>
  </si>
  <si>
    <t>132.6</t>
  </si>
  <si>
    <t>Servicios de Educación Superior y Posgrado</t>
  </si>
  <si>
    <t>E010</t>
  </si>
  <si>
    <t>Educación Pública</t>
  </si>
  <si>
    <t>11</t>
  </si>
  <si>
    <t>5.10</t>
  </si>
  <si>
    <t>6.51</t>
  </si>
  <si>
    <t>18.02</t>
  </si>
  <si>
    <t>81.20</t>
  </si>
  <si>
    <t>76.00</t>
  </si>
  <si>
    <t>Porcentaje de asistentes a las actividades académicas con perspectivas de género</t>
  </si>
  <si>
    <t>38.70</t>
  </si>
  <si>
    <t>22.60</t>
  </si>
  <si>
    <t>Porcentaje de actividades académicas con perspectiva de género realizadas respecto a las programadas a realizar en el año.</t>
  </si>
  <si>
    <t xml:space="preserve"> A3Q- Universidad Nacional Autónoma de México </t>
  </si>
  <si>
    <t xml:space="preserve"> Escases de actividades académicas para coadyuvar en la igualdad de género, derechos humanos, derechos de las personas con discapacidad y la no discriminación.   </t>
  </si>
  <si>
    <t>87</t>
  </si>
  <si>
    <t>376</t>
  </si>
  <si>
    <t>320</t>
  </si>
  <si>
    <t>1013</t>
  </si>
  <si>
    <t>18.0</t>
  </si>
  <si>
    <t>Investigación Científica y Desarrollo Tecnológico</t>
  </si>
  <si>
    <t>E021</t>
  </si>
  <si>
    <t>0.17</t>
  </si>
  <si>
    <t>8.96</t>
  </si>
  <si>
    <t>UR: 700</t>
  </si>
  <si>
    <t>23.10</t>
  </si>
  <si>
    <t>Campaña</t>
  </si>
  <si>
    <t>700</t>
  </si>
  <si>
    <t>Porcentaje de campañas institucionales de sensibilización realizadas</t>
  </si>
  <si>
    <t>70.00</t>
  </si>
  <si>
    <t>Unidad</t>
  </si>
  <si>
    <t>Porcentaje de áreas de la SEP en las que se incide para el desarrollo de condiciones para la institucionalización de las perspectivas de género y de derechos humanos.</t>
  </si>
  <si>
    <t xml:space="preserve"> Secretaria de Educación Pública </t>
  </si>
  <si>
    <t xml:space="preserve"> Institucionalización de las perspectivas de igualdad de género y derechos humanos en la Secretaría de Educación Pública implica: Desarrollo de acciones que contribuyen en la incorporación de las perspectivas de igualdad de género y derechos humanos Fortalecimiento del clima laboral para la igualdad y no discriminación  </t>
  </si>
  <si>
    <t>(Oficialía Mayor)</t>
  </si>
  <si>
    <t>8.9</t>
  </si>
  <si>
    <t>Políticas de igualdad de género en el sector educativo</t>
  </si>
  <si>
    <t>E032</t>
  </si>
  <si>
    <t>1245.27</t>
  </si>
  <si>
    <t>UR: 600</t>
  </si>
  <si>
    <t>1233.18</t>
  </si>
  <si>
    <t>7.19</t>
  </si>
  <si>
    <t>202.48</t>
  </si>
  <si>
    <t>UR: 500</t>
  </si>
  <si>
    <t>202.67</t>
  </si>
  <si>
    <t>48.39</t>
  </si>
  <si>
    <t>UR: 313</t>
  </si>
  <si>
    <t>49.13</t>
  </si>
  <si>
    <t>7.21</t>
  </si>
  <si>
    <t>168.83</t>
  </si>
  <si>
    <t>52.62</t>
  </si>
  <si>
    <t>66.49</t>
  </si>
  <si>
    <t>242.51</t>
  </si>
  <si>
    <t>15.50</t>
  </si>
  <si>
    <t>63.66</t>
  </si>
  <si>
    <t>UR: A2M</t>
  </si>
  <si>
    <t>0.28</t>
  </si>
  <si>
    <t>UR: A00</t>
  </si>
  <si>
    <t>3.90</t>
  </si>
  <si>
    <t>600</t>
  </si>
  <si>
    <t>Porcentaje de madres jóvenes y jóvenes embarazadas beneficiarias del Programa con respecto al total de mujeres beneficiarias del Programa</t>
  </si>
  <si>
    <t>53.00</t>
  </si>
  <si>
    <t>Porcentaje de becas otorgadas a mujeres estudiantes de educación media superior</t>
  </si>
  <si>
    <t>4.10</t>
  </si>
  <si>
    <t>3.50</t>
  </si>
  <si>
    <t>500</t>
  </si>
  <si>
    <t>Porcentaje de becas otorgadas a mujeres jefas de familia que estudian en carreras de Ingeniería, Tecnología y Ciencia físico-matemáticas</t>
  </si>
  <si>
    <t>24.80</t>
  </si>
  <si>
    <t>Porcentaje de becas otorgadas a mujeres estudiantes en carreras de Ingeniería, Tecnología y Ciencias físicomatemáticas</t>
  </si>
  <si>
    <t>313</t>
  </si>
  <si>
    <t>Porcentaje de becarias que concluyen la educación básica</t>
  </si>
  <si>
    <t>80.00</t>
  </si>
  <si>
    <t>Porcentaje de madres jóvenes y jóvenes embarazadas que reciben beca y permanecen en los servicios educativos de tipo básico respecto del total que reciben beca en el mismo año</t>
  </si>
  <si>
    <t>5,382.00</t>
  </si>
  <si>
    <t>Porcentaje de becas de alfabetización y educación básica otorgadas a madres jóvenes y jóvenes embarazadas entre los 12 y 18 años 11 meses de edad, respecto a las programadas en el año t.</t>
  </si>
  <si>
    <t>45.80</t>
  </si>
  <si>
    <t>Porcentaje de alumnas becadas en el IPN en relación al total de becas otorgadas por periodo escolar</t>
  </si>
  <si>
    <t>38.50</t>
  </si>
  <si>
    <t>Porcentaje de presupuesto asignado a becas para alumnas respecto al presupuesto asignado al programa presupuestario.</t>
  </si>
  <si>
    <t>97.50</t>
  </si>
  <si>
    <t>Porcentaje de permanencia de estudiantes becadas en los niveles medio superior, superior y de posgrado</t>
  </si>
  <si>
    <t>A2M</t>
  </si>
  <si>
    <t>Porcentaje de estudiantes becadas de licenciatura y posgrado con respecto a lo programado en el año t</t>
  </si>
  <si>
    <t>28.00</t>
  </si>
  <si>
    <t>Porcentaje de alumnas becadas que cursan el último año de estudios de nivel posgrado en el año t, respecto al total de alumnas de nivel posgrado que cursan el último año de estudios</t>
  </si>
  <si>
    <t>Porcentaje de alumnas becadas que cursan el último año de estudios de nivel licenciatura en el año t, respecto al total de alumnas de nivel licenciatura que cursan el último año de estudios</t>
  </si>
  <si>
    <t>80.10</t>
  </si>
  <si>
    <t>A00</t>
  </si>
  <si>
    <t>Porcentaje de mujeres becadas de tipo superior (licenciatura), respecto a la matrícula de estudiantes becados al inicio de cursos del mismo tipo educativo</t>
  </si>
  <si>
    <t>Porcentaje de permanencia escolar de estudiantes becados de tipo superior (licenciatura), respecto a la matrícula de estudiantes becados al inicio de cursos del mismo tipo educativo</t>
  </si>
  <si>
    <t xml:space="preserve"> A00- Universidad Pedagógica Nacional  A2M- Universidad Autónoma Metropolitana  A3Q- Universidad Nacional Autónoma de México  B00- Instituto Politécnico Nacional  Secretaria de Educación Pública </t>
  </si>
  <si>
    <t xml:space="preserve"> Actualmente en México nos encontramos inmersos en un proceso de transición debido al cambio de presidente electo. Lo anterior constituye una nueva visión y enfoque gubernamentales, por lo que muchos programas sociales están siendo reestructurados. Debido a lo anterior, la emisión de la convocatoria de las becas de Manutención que año con año es realizada por la Comisión Nacional de Becas de Educación Superior (CNBES), fue publicada en el mes de marzo y a la fecha está en proceso de revisión la reasignación de becas a los estudiantes beneficiados. Por lo anterior y en virtud a los cambios que han sufrido las Reglas de Operación del Programa, durante el primer trimestre del año no se ha podido entregar la beca de Manutención a los estudiantes beneficiados.  Alumnas de licenciatura y posgrado interrumpen sus estudios por falta de recursos, por lo cual no se logra la permanencia y egreso de este sector y se deja de favorecer las competencias profesionales  Apoyos insuficientes para incentivar el acceso, permanencia y conclusión de las estudiantes inscritas en los diversos planteles de nivel medio superior, superior y de posgrado de la UNAM.  El marco normativo Institucional no distingue entre hombres y mujeres, no obstante, se ha contemplado la transversalización de la perspectiva de género, cuyo objetivo primordial ha sido el establecimiento de acciones que favorezcan la igualdad entre hombres y mujeres.   En el contexto del Programa Nacional de Becas, las acciones afirmativas están encaminadas primordialmente a la inclusión de criterios de priorización en las convocatorias que al efecto se emitan. No obstante, el IPN como instancia ejecutora debe adherirse a las disposiciones que establezca la SEP por conducto de las Reglas de Operación. Cualquier inclusión y/o modificación deberá ser previamente analizada, revisada y autorizada para su incorporación en las convocatorias que en lo sucesivo se publiquen.   Adicionalmente, puede presentarse que los involucrados no alcancen a comprender que dichos criterios obedecen a una medida de carácter temporal dirigida específicamente a remediar la discriminación, cuyo objetivo principal es lograr la igualdad efectiva y corregir la distribución desigual de oportunidades y beneficios en la comunidad estudiantil; y por el contrario interpreten a la implementación de éstos como un acto discriminatorio.   Algunos de los motivos más sentidos por el que las mujeres jóvenes abandonan su educación básica están relacionados con los embarazos tempranos y/o no deseados; la falta de recursos para la subsistencia, así como la falta de oportunidades para el acceso a los servicios educativos por encontrarse en situaciones y contextos que vulneran sus derechos. El Censo General de Población y Vivienda (INEGI 2000) reportó que había 135,287 mujeres de entre 12 y 19 años de edad, con un hijo y que no habían concluido la educación básica, cifra que se incrementó a 180,408 de acuerdo al Conteo de Población y Vivienda 2005 y a 284,519 de acuerdo al Censo de Población 2010 del INEGI. Para el 2015 la Encuesta Intercensal 2015 que 221,519 que tienen la educación básica incompleta. Adolescentes en contexto y situación de vulnerabilidad, de estado civil indistinto que sean madres o se encuentren en estado de embarazo, cuya edad de ingreso esté comprendida entre los 12 y 18 años 11 meses de edad, que deseen iniciar, reincorporarse, permanecer y/o concluir sus estudios de educación básica, en el sistema escolarizado, no escolarizado u otro sistema educativo público disponible en las entidades federativas.  De acuerdo con los Anuarios Estadísticos de Educación Superior 2017-2018 de la Asociación Nacional de Universidades e Instituciones de Educación Superior (ANUIES), la matrícula de educación superior en carreras de ingeniería, tecnología y ciencias físico-matemáticas estaba compuesta mayoritariamente por hombres.  Derivado de un análisis del padrón de beneficiarios del Programa Nacional de Becas de la Subsecretaría de Educación Media Superior, se encontró que las mujeres tienen un ingreso per cápita familiar menor que el de los hombres, el cual se acentúa en comunidades indígenas y en personas con alguna discapacidad. Considerando la desigualdad entre hombres y mujeres, el Programa Nacional de Becas para la Educación Media Superior ha desarrollado acciones afirmativas para combatir aquellos factores que acentúan y perpetúan la vulnerabilidad de las mujeres. Además de proporcionar conocimiento y habilidades para la vida, la educación promueve un modelo laico en el cual no existe discriminación por motivos de género. Promover el acceso, la permanencia y la conclusión de los estudios de las mujeres es vital para cerrar las brechas que existen en otros ámbitos (laboral, económico, político).  </t>
  </si>
  <si>
    <t>(Universidad Autónoma Metropolitana)</t>
  </si>
  <si>
    <t>(Universidad Pedagógica Nacional)</t>
  </si>
  <si>
    <t>(Subsecretaría de Educación Media Superior)</t>
  </si>
  <si>
    <t>(Subsecretaría de Educación Superior)</t>
  </si>
  <si>
    <t>75</t>
  </si>
  <si>
    <t>28637</t>
  </si>
  <si>
    <t>335877</t>
  </si>
  <si>
    <t>416627</t>
  </si>
  <si>
    <t>(Dirección General de Educación Indígena)</t>
  </si>
  <si>
    <t>1964.8</t>
  </si>
  <si>
    <t>Programa Nacional de Becas</t>
  </si>
  <si>
    <t>S243</t>
  </si>
  <si>
    <t>173.17</t>
  </si>
  <si>
    <t>171.66</t>
  </si>
  <si>
    <t>34.39</t>
  </si>
  <si>
    <t>36.2</t>
  </si>
  <si>
    <t>Porcentaje de alumnas y alumnos de educación indígena y migrante que son beneficiados con acciones del PIEE</t>
  </si>
  <si>
    <t>51.70</t>
  </si>
  <si>
    <t>Porcentaje de población en contexto de vulnerabilidad atendida por los servicios de educación especial (USAER y CAM) beneficiados con acciones del programa en el año t</t>
  </si>
  <si>
    <t xml:space="preserve"> Las Autoridades Educativas Locales, participan activamente en la atención de los grupos en condición de vulnerabilidad. Las personas atendidas en servicios de educación especial continuan sus estudios en el siguiente nivel. Las personas con discapacidad desean iniciar y continuar sus estudios del tipo medio superior. La voluntad política de apoyo a grupos en contexto de vulnerabilidad y personas con discapacidad continua. La prioridad política de financiamiento de la educación para personas con discapacidad y grupos vulnerables se mantiene.   El PIEE atiende la problemática de la exclusión y el rezago educativo de la población escolar de educación indígena y migrante a través de acciones de fortalecimiento académico y contextualización; además de equipamiento específico en el caso de educación migrante, las cuales son implementadas por las Autoridades Educativas Locales, propiciando la generación de espacios inclusivos y equitativos para mejorar el desempeño escolar, tomando en cuenta el contexto social y cultural de los alumnos para que cuenten con mayores oportunidades en su desarrollo escolar y académico. </t>
  </si>
  <si>
    <t>112223</t>
  </si>
  <si>
    <t>112222</t>
  </si>
  <si>
    <t>(Dirección General de Desarrollo Curricular)</t>
  </si>
  <si>
    <t>207.8</t>
  </si>
  <si>
    <t>Programa para la Inclusión y la Equidad Educativa</t>
  </si>
  <si>
    <t>S244</t>
  </si>
  <si>
    <t>7.49</t>
  </si>
  <si>
    <t>UR: 314</t>
  </si>
  <si>
    <t>7.95</t>
  </si>
  <si>
    <t>8.00</t>
  </si>
  <si>
    <t>314</t>
  </si>
  <si>
    <t>Porcentaje de personal educativo de nivel básico formado en programas académicos sobre temas de igualdad de género, derechos humanos y convivencia escolar pacifica durante el ejercicio 2019</t>
  </si>
  <si>
    <t xml:space="preserve"> La problemática que atiende el Programa de acuerdo a la aplicación de la Metodología de Marco Lógico, identificada en el documento Árbol de Problemas, es la siguiente: Personal docente, técnico docente, con funciones de dirección, de supervisión, de asesoría técnica pedagógica y cuerpos académicos no acceden y/o concluyen esquemas de habilitación, formación continua, actualización, desarrollo profesional y/o proyectos de investigación. Es importante precisar, que, los conceptos de cuerpos académicos, esquemas de habilitación y proyectos de investigación, no corresponden a elementos del nivel básico, habrá que resaltar que el Programa es compartido entre los niveles básico, medio superior y superior.  </t>
  </si>
  <si>
    <t>3210</t>
  </si>
  <si>
    <t>4816</t>
  </si>
  <si>
    <t>(Dirección General de Formación Continua, Actualización y Desarrollo Profesional de Maestros de Educación Básica)</t>
  </si>
  <si>
    <t>7.9</t>
  </si>
  <si>
    <t>Programa para el Desarrollo Profesional Docente</t>
  </si>
  <si>
    <t>S247</t>
  </si>
  <si>
    <t>0.06</t>
  </si>
  <si>
    <t>0.13</t>
  </si>
  <si>
    <t>30.21</t>
  </si>
  <si>
    <t>UR: 511</t>
  </si>
  <si>
    <t>3.40</t>
  </si>
  <si>
    <t>511</t>
  </si>
  <si>
    <t>Porcentaje de alumnas capacitadas en igualdad de género y erradicación de la violencia contra las mujeres.</t>
  </si>
  <si>
    <t>2.40</t>
  </si>
  <si>
    <t>Porcentaje de alumnos capacitados en igualdad de género y erradicación de la violencia contra las mujeres.</t>
  </si>
  <si>
    <t>32.80</t>
  </si>
  <si>
    <t>Porcentaje de administrativas capacitadas en igualdad de género y erradicación de la violencia contra las mujeres</t>
  </si>
  <si>
    <t>33.40</t>
  </si>
  <si>
    <t>Porcentaje de administrativos capacitados en igualdad de género y erradicación de la violencia contra las mujeres</t>
  </si>
  <si>
    <t>14.90</t>
  </si>
  <si>
    <t>Porcentaje de profesoras capacitadas en igualdad de género y erradicación de la violencia contra las mujeres.</t>
  </si>
  <si>
    <t>6.80</t>
  </si>
  <si>
    <t>Porcentaje de profesores capacitados en igualdad de género y erradicación de la violencia contra las mujeres</t>
  </si>
  <si>
    <t>17.30</t>
  </si>
  <si>
    <t>Porcentaje de alumnos con hijos(as) o menores de edad bajo su cuidado, beneficiarias del servicio de guarderías, que concluyen sus estudios</t>
  </si>
  <si>
    <t>Porcentaje de estudiantes hombres con hijos(as) menores de edad, beneficiarios del servicio de Guarderías</t>
  </si>
  <si>
    <t>11.40</t>
  </si>
  <si>
    <t>Porcentaje de alumnas con hijos(as) o menores de edad bajo su cuidado, beneficiarias del servicio de guarderías, que concluyen sus estudios</t>
  </si>
  <si>
    <t>Porcentaje de estudiantes mujeres con hijas(os) menores de edad, beneficiarias del servicio de guarderías</t>
  </si>
  <si>
    <t xml:space="preserve"> Accion 290 El recurso que se destina para la atención de esta acción en el marco del PFCE, obedece al hecho de que en los últimos años se ha producido un aumento del número de alumnas y alumnos, en las Instituciones de Educación Superior, que abandonan sus estudios como consecuencia del aumento de los índices de paternidad y maternidad temprana, por este motivo se busca proporcionarles el apoyo que les permita continuar con sus estudios sin tener que descuidar la atención de sus hijos, hijos o menores de edad que estén bajo su cuidado. Acción 291 El recurso destinado para la atención de esta acción busca suministrar recursos económicos que se enfoquen en el diagnóstico y atención de las diversas problemáticas relacionadas con el género que se presentan al interior de la propia Institución, para que mediante el diseño e implementación de actividades de capacitación y sensibilización puedan fomenten una cultura de igualdad de género al interior de ellas mismas y hacer realidad la misión de Igualdad de Género y el Acceso de las Mujeres a una Vida Libre de Violencia entre los integrantes de la comunidad universitaria.  </t>
  </si>
  <si>
    <t>6591</t>
  </si>
  <si>
    <t>10684</t>
  </si>
  <si>
    <t>(Dirección General de Educación Superior Universitaria)</t>
  </si>
  <si>
    <t>30.2</t>
  </si>
  <si>
    <t>Fortalecimiento de la Calidad Educativa</t>
  </si>
  <si>
    <t>S267</t>
  </si>
  <si>
    <t>0.66</t>
  </si>
  <si>
    <t>231.31</t>
  </si>
  <si>
    <t>Escuelas de educación básica de una muestra que participan en el programa y perciben un clima escolar favorable.</t>
  </si>
  <si>
    <t>Materiales educativos entregados para favorecer la Convivencia Escolar en las 15 Entidades Federativas con alto indice de violencia.</t>
  </si>
  <si>
    <t xml:space="preserve"> La existencia de comportamientos violentos que se presentan en la escuela,  incapacidad para resolver conflictos de manera pacífica y la falta de comunicación asertiva entre los miembros de la comunidad escolar. Carencia en el desarrollo del pensamiento crítico que impide una adecuada toma de decisiones con respecto a su autocuidado.     </t>
  </si>
  <si>
    <t>8425878</t>
  </si>
  <si>
    <t>8343634</t>
  </si>
  <si>
    <t>8973258</t>
  </si>
  <si>
    <t>8690207</t>
  </si>
  <si>
    <t>(Dirección General de Desarrollo de la Gestión Educativa)</t>
  </si>
  <si>
    <t>231.3</t>
  </si>
  <si>
    <t>Programa Nacional de Convivencia Escolar</t>
  </si>
  <si>
    <t>S271</t>
  </si>
  <si>
    <t>445.47</t>
  </si>
  <si>
    <t>1728.0</t>
  </si>
  <si>
    <t>Porcentaje de becas otorgadas a mujeres estudiantes en instituciones públicas de educación media superior</t>
  </si>
  <si>
    <t xml:space="preserve"> Sólo 7 de cada 10 jóvenes entre 15 y 17 años tienen la oportunidad de estudiar el nivel medio superior. Sin embargo, el 38% de los estudiantes que abandonan la escuela, lo atribuyen a la falta de recursos económicos. Por ejemplo, en el ciclo 2016-2017 sólo concluyó sus estudios el 59% de los que debían hacerlo. La deserción escolar en el nivel medio superior representa un factor de riesgo para los jóvenes y los expone a la violencia y al crimen. La escuela es un lugar seguro donde pueden desarrollar al máximo su potencial. El programa de Becas para el Bienestar ?Benito Juárez? en la Educación Media Superior, dará apoyo económico a los estudiantes que estén cursando el bachillerato en una escuela pública para abatir la deserción escolar. La Beca para el Bienestar de Educación Media Superior Benito Juárez es un apoyo monetario previsto en PROSPERA Programa de Inclusión Social para entregarse durante el ejercicio fiscal 2019, en tanto se transfieren al programa Beca Universal para Estudiantes de Educación Media Superior Benito Juárez.  </t>
  </si>
  <si>
    <t>310000</t>
  </si>
  <si>
    <t>Beca Universal para Estudiantes de Educación Media Superior Benito Juárez</t>
  </si>
  <si>
    <t>U084</t>
  </si>
  <si>
    <t>62.51</t>
  </si>
  <si>
    <t>432.0</t>
  </si>
  <si>
    <t>60.60</t>
  </si>
  <si>
    <t>Porcentaje de becarias con apoyo monetario de educación superior</t>
  </si>
  <si>
    <t xml:space="preserve"> Existen brechas de inclusión y equidad educativa entre grupos de la población, sobre todo entre personas que cuentan con un ingreso per cápita inferior a la línea de pobreza por ingreso, que ven comprometida la permanencia y terminación de la educación superior. </t>
  </si>
  <si>
    <t>51891</t>
  </si>
  <si>
    <t>79671</t>
  </si>
  <si>
    <t>150000</t>
  </si>
  <si>
    <t>Jóvenes Construyendo el Futuro</t>
  </si>
  <si>
    <t>U280</t>
  </si>
  <si>
    <t>0.09</t>
  </si>
  <si>
    <t>UR: 160</t>
  </si>
  <si>
    <t>1.96</t>
  </si>
  <si>
    <t>UR: NDY</t>
  </si>
  <si>
    <t>1.97</t>
  </si>
  <si>
    <t>6.4</t>
  </si>
  <si>
    <t>UR: NDE</t>
  </si>
  <si>
    <t>7.17</t>
  </si>
  <si>
    <t>UR: NBV</t>
  </si>
  <si>
    <t>8.38</t>
  </si>
  <si>
    <t>15.60</t>
  </si>
  <si>
    <t>160</t>
  </si>
  <si>
    <t xml:space="preserve">Porcentaje de eficiencia terminal de Mujeres médicos especialistas  </t>
  </si>
  <si>
    <t>NDY</t>
  </si>
  <si>
    <t>Porcentaje de alumnas capacitadas en el Programa de Educación Continua.</t>
  </si>
  <si>
    <t>Porcentaje de directoras de tesis para formar recursos humanos especializados en salud.</t>
  </si>
  <si>
    <t>Porcentaje de alumnas graduadas en los Programas Académicos</t>
  </si>
  <si>
    <t>Porcentaje de aceptación de alumnas inscritas para la formación de recursos humanos en Programas Académicos.</t>
  </si>
  <si>
    <t>5.90</t>
  </si>
  <si>
    <t>11.00</t>
  </si>
  <si>
    <t>NDE</t>
  </si>
  <si>
    <t>Porcentaje de servidoras y servidores públicos capacitados y sensibilizados en materia de  derechos humanos y perspectiva de género.</t>
  </si>
  <si>
    <t>83.20</t>
  </si>
  <si>
    <t>64.50</t>
  </si>
  <si>
    <t xml:space="preserve">Porcentaje de mujeres profesionales que concluyeron cursos de educación continua. </t>
  </si>
  <si>
    <t>NBV</t>
  </si>
  <si>
    <t>Porcentaje de centros que realizan estudios de mastografía evaluados para la verificación de procesos en la toma, interpretación y seguimiento de estudios de mastografía de detección</t>
  </si>
  <si>
    <t>Porcentaje de publicación de resultados para factores de riesgo encontrados en pacientes con cáncer de mama realizadas</t>
  </si>
  <si>
    <t>Porcentaje de campañas de tamizaje para detección de cáncer de mama realizadas</t>
  </si>
  <si>
    <t>Porcentaje de Médicos Radiólogos aprobados con calificación aceptable en lectura de tamizaje</t>
  </si>
  <si>
    <t>Porcentaje de Técnicos Radiólogos (hombres y mujeres)  capacitados en posicionamiento y control de calidad  en mastografía</t>
  </si>
  <si>
    <t>Porcentaje de Médicos Radiólogos (hombres y mujeres) capacitados en detección y diagnóstico en cáncer de mama</t>
  </si>
  <si>
    <t xml:space="preserve"> NBV- Instituto Nacional de Cancerología  NDE- Instituto Nacional de Perinatología Isidro Espinosa de los Reyes  NDY- Instituto Nacional de Salud Pública  Secretaria de Salud </t>
  </si>
  <si>
    <t xml:space="preserve"> Debido a la problemática que representa el cáncer de mama en el país, el Instituto Nacional de Cancerología a través de la Subdirección de Servicios Auxiliares de Diagnóstico y Tratamiento, preocupado por la calidad de los estudios de tamizaje de cáncer de mama con el uso de mamografía en nuestro país, ha desarrollado diferentes programas que contribuyan a una mejora de una manera continua y permanente los cuales incluyen cursos de capacitación y actualización para personal médico y técnico involucrado en el tema, así como seguimiento de su desempeño y auditorias en los casos requeridos  Continuar en la resolución de los problemas de salud reproductiva de las mujeres mexicanas, mediante fortalecer la especialización de los médicos y enfermeras de dicho ámbito.  Formación de Recursos Humanos en Programas Académicos y Educación Continua ofertados por el Instituto Nacional de Salud Pública Lograr equidad de género en la formación de recurso humanos en los programas académicos y de educación continua ofertados en el Instituto Nacional de Salud Pública, así como también lograr esta equidad de género en los Profesionistas que participan en la formación de recursos humanos.   Como parte de su misión institucional, y para generar el recurso humano efectivo que permita atender la demanda de servicios de salud a la población que demanda atención médica especializada, el Hospital de la Mujer oferta estudios de posgrado clínico en Ginecoobstetricia, Oncología y Neonatología al público en general.  Durante el proceso de admisión se garantiza que el acceso al mismo sea equitativo y con igualdad de género con el único propósito de que no exista distinción alguna de género.   </t>
  </si>
  <si>
    <t>(Comisión Coordinadora de Institutos Nacionales de Salud y Hospitales de Alta Especialidad)</t>
  </si>
  <si>
    <t>94</t>
  </si>
  <si>
    <t>466</t>
  </si>
  <si>
    <t>3764</t>
  </si>
  <si>
    <t>5806</t>
  </si>
  <si>
    <t>(Instituto Nacional de Salud Pública)</t>
  </si>
  <si>
    <t>(Instituto Nacional de Perinatología Isidro Espinosa de los Reyes)</t>
  </si>
  <si>
    <t>(Instituto Nacional de Cancerología)</t>
  </si>
  <si>
    <t>17.0</t>
  </si>
  <si>
    <t>Formación y capacitación de recursos humanos para la salud</t>
  </si>
  <si>
    <t>Salud</t>
  </si>
  <si>
    <t>12</t>
  </si>
  <si>
    <t>3.07</t>
  </si>
  <si>
    <t>15.02</t>
  </si>
  <si>
    <t>15.29</t>
  </si>
  <si>
    <t>28.31</t>
  </si>
  <si>
    <t>28.37</t>
  </si>
  <si>
    <t>108.83</t>
  </si>
  <si>
    <t>0.84</t>
  </si>
  <si>
    <t>UR: NCE</t>
  </si>
  <si>
    <t>0.92</t>
  </si>
  <si>
    <t>2.00</t>
  </si>
  <si>
    <t>Numero de fact sheets sobre embarazo en adolescencia.</t>
  </si>
  <si>
    <t>Número de fact sheets sobre embarazo en adolescencia</t>
  </si>
  <si>
    <t>Numero de productos de investigación sobre embarazo en adolescencia.</t>
  </si>
  <si>
    <t>Numero de productos de investigación (manuscritos, presentaciones, participaciones en congresos o reportes) sobre embarazo en adolescencia</t>
  </si>
  <si>
    <t>50,000.00</t>
  </si>
  <si>
    <t>Numero de visitas a pagina comolehago.org</t>
  </si>
  <si>
    <t>Número de visitas a pagina comolehago.org</t>
  </si>
  <si>
    <t>Porcentaje de mujeres que terminan el curso virtual Salud sexual y reproductiva y prevención del embarazo en la adolescencia (Curso SSR)</t>
  </si>
  <si>
    <t>Porcentaje de manuscritos científicos con desagregación por sexo o que integran la perspectiva de género</t>
  </si>
  <si>
    <t>Eficiencia terminal de las mujeres que participan en los cursos virtuales en línea del INSP</t>
  </si>
  <si>
    <t>Ficha de registro de productividad con perspectiva de genero.</t>
  </si>
  <si>
    <t>Ficha de registro automatizado de productividad con prespectiva de género elaborada</t>
  </si>
  <si>
    <t>37.50</t>
  </si>
  <si>
    <t>38.20</t>
  </si>
  <si>
    <t>Porcentaje de proyectos con enfoque de género vigentes en colaboración.</t>
  </si>
  <si>
    <t>36.80</t>
  </si>
  <si>
    <t>33.30</t>
  </si>
  <si>
    <t>39.00</t>
  </si>
  <si>
    <t>Porcentaje de productos de la investigación con enfoque de género en colaboración.</t>
  </si>
  <si>
    <t>51.10</t>
  </si>
  <si>
    <t xml:space="preserve">Porcentaje de investigadoras del INPer, que obtienen o mantienen la acreditación como investigadores nivel I, II, y III. </t>
  </si>
  <si>
    <t>67.00</t>
  </si>
  <si>
    <t>NCE</t>
  </si>
  <si>
    <t>Porcentaje de personal capacitado en la Promoción de la Salud de las Mujeres Adultas Mayores</t>
  </si>
  <si>
    <t xml:space="preserve"> NCE- Instituto Nacional de Geriatría  NDE- Instituto Nacional de Perinatología Isidro Espinosa de los Reyes  NDY- Instituto Nacional de Salud Pública </t>
  </si>
  <si>
    <t xml:space="preserve"> La población de personas adultas mayores (PAM) en México aumenta rápidamente con respecto a los otros grupos poblacionales -1:10 en 2012 era un adulto mayor; 1:4 lo será en el año 2050 (CONAPO) y se caracteriza porque una proporción importante padece algún tipo de enfermedad crónica y sus complicaciones (ENSANUT 2012), por la insuficiencia económica para cubrir sus necesidades y por deficientes en las redes de apoyo.  Además, conforme se avanza en edad la salud empeora. La carga de la enfermedad, la dependencia para la vida y la insuficiencia de recursos humanos especializados agravan esta situación particularmente en las mujeres porque envejecen con una peor salud y peor calidad de vida (CV  Desarrollo de proyectos de investigación en las diferentes líneas que se aborden en el INPer, con participación de otras instituciones que fortalezcan los hallazgos de dichos proyectos con perspectiva de género.  Fomentar la investigación en salud, promoviendo evidencia científica con  utilidad a la erradicación de la discriminación de género. Capacitar a mujeres que participan en los cursos virtuales del INSP.  </t>
  </si>
  <si>
    <t>553</t>
  </si>
  <si>
    <t>2723</t>
  </si>
  <si>
    <t>20350</t>
  </si>
  <si>
    <t>38828</t>
  </si>
  <si>
    <t>(Instituto Nacional de Geriatría)</t>
  </si>
  <si>
    <t>125.0</t>
  </si>
  <si>
    <t>Investigación y desarrollo tecnológico en salud</t>
  </si>
  <si>
    <t>E022</t>
  </si>
  <si>
    <t>4.13</t>
  </si>
  <si>
    <t>11.73</t>
  </si>
  <si>
    <t>85.38</t>
  </si>
  <si>
    <t>87.52</t>
  </si>
  <si>
    <t>44.49</t>
  </si>
  <si>
    <t>158.42</t>
  </si>
  <si>
    <t>7.36</t>
  </si>
  <si>
    <t>7.99</t>
  </si>
  <si>
    <t>16.63</t>
  </si>
  <si>
    <t>UR: NCK</t>
  </si>
  <si>
    <t>15.91</t>
  </si>
  <si>
    <t>7.30</t>
  </si>
  <si>
    <t>87.92</t>
  </si>
  <si>
    <t>UR: NCD</t>
  </si>
  <si>
    <t>87.18</t>
  </si>
  <si>
    <t>27.41</t>
  </si>
  <si>
    <t>246.58</t>
  </si>
  <si>
    <t>127.27</t>
  </si>
  <si>
    <t>148.60</t>
  </si>
  <si>
    <t>564.52</t>
  </si>
  <si>
    <t>UR: NBB</t>
  </si>
  <si>
    <t>565.19</t>
  </si>
  <si>
    <t>12.90</t>
  </si>
  <si>
    <t>13.40</t>
  </si>
  <si>
    <t xml:space="preserve">Porcentaje de recién nacidos vivos prematuros sin protección social en salud (de 36 o menos semanas de gestación) atendidos en el Hospital de la Mujer  </t>
  </si>
  <si>
    <t>99.30</t>
  </si>
  <si>
    <t>99.00</t>
  </si>
  <si>
    <t xml:space="preserve">Porcentaje de mujeres con egreso hospitalario por Mejoría en el Hosital de la Mujer que recibieron atención medica hospitalaria especializada </t>
  </si>
  <si>
    <t>52.30</t>
  </si>
  <si>
    <t>36.40</t>
  </si>
  <si>
    <t>236.10</t>
  </si>
  <si>
    <t>Porcentaje de mujeres aceptadas como pacientes en el INPer, durante el periodo.</t>
  </si>
  <si>
    <t>39.30</t>
  </si>
  <si>
    <t>27.90</t>
  </si>
  <si>
    <t>30.10</t>
  </si>
  <si>
    <t>Porcentaje de pacientes mujeres con obesidad que generan un egreso hospitalario.</t>
  </si>
  <si>
    <t>78.50</t>
  </si>
  <si>
    <t>57.80</t>
  </si>
  <si>
    <t>58.00</t>
  </si>
  <si>
    <t>Porcentaje de cirugías de alta especialidad realizadas a mujeres.</t>
  </si>
  <si>
    <t>99.50</t>
  </si>
  <si>
    <t>99.70</t>
  </si>
  <si>
    <t>Porcentaje de recetas surtidas completas  a mujeres hospitalizadas.</t>
  </si>
  <si>
    <t>79.10</t>
  </si>
  <si>
    <t>91.60</t>
  </si>
  <si>
    <t>81.50</t>
  </si>
  <si>
    <t>Porcentaje de egresos hospitalarios de mujeres por mejoría y curación.</t>
  </si>
  <si>
    <t>87.00</t>
  </si>
  <si>
    <t>Porcentaje de usuarias con percepción de satisfacción de la calidad de la atención médica ambulatoria recibida superior a 80 puntos.</t>
  </si>
  <si>
    <t>14.00</t>
  </si>
  <si>
    <t>15.00</t>
  </si>
  <si>
    <t>350.00</t>
  </si>
  <si>
    <t>NCK</t>
  </si>
  <si>
    <t>Porcentaje de mujeres que reciben tratamiento para escelsosis múltiple y padecimientos relacionados en el Instituto Nacional de Neurología y Neurocirugía Manuel Velasco Suárez</t>
  </si>
  <si>
    <t>95.20</t>
  </si>
  <si>
    <t>NCD</t>
  </si>
  <si>
    <t>Porcentaje de espirometrias realizadas a mujeres con probable EPOC por exposición a humo de leña en zonas rurales</t>
  </si>
  <si>
    <t>6.50</t>
  </si>
  <si>
    <t>10.40</t>
  </si>
  <si>
    <t>10.50</t>
  </si>
  <si>
    <t>Porcentaje de consultas de primera vez y subsecuentes otorgadas a mujeres con diagnóstico de EPOC relacionado con el humo de leña.</t>
  </si>
  <si>
    <t>35.30</t>
  </si>
  <si>
    <t>24.40</t>
  </si>
  <si>
    <t>23.40</t>
  </si>
  <si>
    <t>Porcentaje de egresos de mujeres con diagnóstico de enfermedades respiratorias de alta complejidad con atención médica especializada en los servicios de hospitalización.</t>
  </si>
  <si>
    <t>92.50</t>
  </si>
  <si>
    <t>93.00</t>
  </si>
  <si>
    <t>92.00</t>
  </si>
  <si>
    <t>Porcentaje de recetas surtidas en forma completa a mujeres hospitalizadas con cáncer</t>
  </si>
  <si>
    <t>67.90</t>
  </si>
  <si>
    <t>68.60</t>
  </si>
  <si>
    <t>Porcentaje de pacientes mujeres a las que se les otorgo consulta para la atención de padecimientos oncológicos</t>
  </si>
  <si>
    <t>51.90</t>
  </si>
  <si>
    <t>70.80</t>
  </si>
  <si>
    <t>53.30</t>
  </si>
  <si>
    <t xml:space="preserve">Porcentaje de egresos hospitalarios de mujeres por mejoría </t>
  </si>
  <si>
    <t>89.40</t>
  </si>
  <si>
    <t>88.40</t>
  </si>
  <si>
    <t>Porcentaje de mujeres con diagnóstico de cáncer, con consultas subsecuentes en el Instituto Nacional de Cancerología</t>
  </si>
  <si>
    <t>59.80</t>
  </si>
  <si>
    <t>63.00</t>
  </si>
  <si>
    <t>NBB</t>
  </si>
  <si>
    <t>Porcentaje de Pacientes Mujeres Atendidas en Consulta Externa.</t>
  </si>
  <si>
    <t>59.40</t>
  </si>
  <si>
    <t>64.00</t>
  </si>
  <si>
    <t>Porcentaje de Pacientes Mujeres Atendidas en Hospitalización.</t>
  </si>
  <si>
    <t xml:space="preserve"> NBB- Hospital General "Dr. Manuel Gea González"  NBV- Instituto Nacional de Cancerología  NCD- Instituto Nacional de Enfermedades Respiratorias Ismael Cosío Villegas  NCK- Instituto Nacional de Neurología y Neurocirugía Manuel Velasco Suárez  NDE- Instituto Nacional de Perinatología Isidro Espinosa de los Reyes  Secretaria de Salud </t>
  </si>
  <si>
    <t xml:space="preserve"> Con la implementación del programa cero rechazos se ha incrementado la demanda de los servicios de atención de salud de alta especialidad que brinda el Hospital General Dr. Manuel Gea González, esto aunado a una sobreocupación y a la disminución de camas  por la reubicación de las áreas de la Torre Antigua de Hospitalización a la Torre de Especialidades, derivado del dictamen de la desocupación de la Torre Antigua y los recursos económicos limitados con los que opera este nosocomio, que podría ocasionar los servicios se saturen derivando en una atención de baja calidad a los usuarios, o que nos encontremos imposibilitados a cubrir la demanda de atención médica.  Contribuir a la atención de pacientes mujeres con diagnóstico de cáncer, impulsando el acceso a un tratamiento integral, así como a programas de educación y prevención, a fin de mejorar la adherencia terapéutica de las pacientes mediante el acceso al tratamiento, con cobertura de medicamentos para favorecer la recuperación de su salud y mejorar su calidad de vida.  Contribuir en asegurar el acceso efectivo a servicios de salud con calidad mediante la atención a la demanda de servicios especializados de salud que se presentó a las entidades coordinadas por la CCINSHAE.  LA ESCLEROSIS MÚLTIPLE ES AL DÍA DE HOY LA PRIMERA CAUSA DE DISCAPACIDAD DE ORIGEN NEUROLÓGICO EN GENTE JOVEN, SOLO DESPUÉS DE LOS TRAUMATISMOS POR ACCIDENTES. ESTE PADECIMIENTO ES PROGRESIVO EN EL SISTEMA NERVIOSO CENTRAL, EL CUAL PROVOCA LESIONES AFECTANDO EL CEREBRO Y LA MEDULA ESPINAL EN EL SISTEMA DE SALUD APARECE ENTRE LAS PRIMERAS 10 CAUSAS DE ATENCION NEUROLOGICA.  Garantizar el derecho a las mujeres a la resolución de su embarazo por la vía más adecuada y que recibirán el tratamiento más adecuado para la resolución de su patología.  El margen de pobreza existente en la que viven millones de personas en el momento presente, aunado a la vulnerabilidad incrementa la probabilidad de padecer o agravar dicha situación de pobreza en el futuro. Uno de los factores determinantes de las condiciones de vulnerabilidad y pobreza en los hogares mexicanos estan vinculados a cuestiones de género, es decir, tienen que ver con las expectativas sociales y de salud que limitan o posibilitan de forma diferente a mujeres y hombres. Las políticas en salud con propósitos a lograr una mayor equidad de género en salud otorga oportunidades a las mujeres con la intención de reducir tasas de natalidad, mortalidad, morbilidad, para mejorar la nutrición infantil o lograr una mayor protección del medio ambiente. El Hospital de la Mujer encamina actividades para que la atención en salud demandada por mujeres de escasos recursos o en estado de vulnerabilidad no solo se dirija al bienestar de una mujer, sino también a mejorar el bienestar de una madre y de su familia, aumentando la cantidad de mujeres que pueden participar en el mundo laboral y propiciar la prosperidad económica de sus comunidades y de nuestro país. Para lograr abordar adecuadamente la salud de las mujeres se está constantemente en la actualización y capacitación de aquellos factores que influyen en la generación de padecimientos como es el caso de la muerte materna y la muerte (estados resultantes de una la evolución patológica de un embarazo en condiciones hostiles que representa un daño en el estado psicológico de la mujer). El reto del Hospital de la Mujer es continuar  identificando características en las mujeres que incrementan la probabilidad de padecer un estado de daño a salud, desde un enfoque de género, y/o generar herramientas adicionales para ser incorporadas en el análisis y diseño de estrategias y actividades efectivas de atención a la salud. </t>
  </si>
  <si>
    <t>(Instituto Nacional de Neurología y Neurocirugía Manuel Velasco Suárez)</t>
  </si>
  <si>
    <t>22315</t>
  </si>
  <si>
    <t>104057</t>
  </si>
  <si>
    <t>64909</t>
  </si>
  <si>
    <t>185010</t>
  </si>
  <si>
    <t>(Instituto Nacional de Enfermedades Respiratorias Ismael Cosío Villegas)</t>
  </si>
  <si>
    <t>(Hospital General "Dr. Manuel Gea González")</t>
  </si>
  <si>
    <t>1160.8</t>
  </si>
  <si>
    <t>Atención a la Salud</t>
  </si>
  <si>
    <t>E023</t>
  </si>
  <si>
    <t>50.3</t>
  </si>
  <si>
    <t>UR: X00</t>
  </si>
  <si>
    <t>31.28</t>
  </si>
  <si>
    <t>22.24</t>
  </si>
  <si>
    <t>562,109.00</t>
  </si>
  <si>
    <t>X00</t>
  </si>
  <si>
    <t>Porcentaje del alumnado con pruebas de tamizaje del año en curso, respecto del alumnado con pruebas de tamizaje programado.</t>
  </si>
  <si>
    <t>61,244.00</t>
  </si>
  <si>
    <t>Porcentaje de adolescentes que inician tratamiento en las Unidades de Especalidades Médicas-Centros de Atención Primaria en Adicciones (UNEME-CAPA)</t>
  </si>
  <si>
    <t xml:space="preserve"> X00- Comisión Nacional contra las Adicciones </t>
  </si>
  <si>
    <t xml:space="preserve"> Estudios recientes muestran incrementos importantes en el consumo de drogas ilegales, especialmente en el uso de mariguana.  El alcohol se presenta como la sustancia de mayor consumo e impacto, los hombres tienen un consumo mayor que las mujeres, sin embargo éste va en aumento.  Según la ENCODAT 2016-2017* reporta que 14.9 millones de mexicanos son fumadores actuales 3.8 millones de mujeres y 11.1 millones de hombres de los cuales 5.4 millones fuman diariamente y 9.4 millones fuman de forma ocasional.   La población de 12 a 65 años el 17.6% fuma tabaco ocasionalmente, Esto corresponde a 14.9 millones de fumadores mexicanos, entre los cuales, el 8.7% 3 millones 812 mil, son mujeres y el 27.1%, 11 millones 78 mil son hombres.    El segundo lugar como droga de impacto lo ocupó la mariguana, con un total de 17 mil 808 personas atendidas 33.2%; de estos, los hombres representaron el 80.3% de consumidores y las mujeres el 19.7%   Tomando en cuenta la demanda de servicios por grupos de edad, los adolescentes de 12 a 17 años representan el más importante, con un 48.2% que corresponde prácticamente a la mitad de usuarios que recibieron tratamiento en las unidades en el año 2016. Los adultos jóvenes de 18 a 29 años, representaron el segundo grupo de atención, con un 31.3%; y el tercero, los adultos de 35 a 49 años 10.3%.   *ENCODAT 2016-2017, Encuesta Nacional de Consumo de Drogas, Alcohol y Tabaco. </t>
  </si>
  <si>
    <t>88279</t>
  </si>
  <si>
    <t>87556</t>
  </si>
  <si>
    <t>6778406</t>
  </si>
  <si>
    <t>6531695</t>
  </si>
  <si>
    <t>(Comisión Nacional contra las Adicciones)</t>
  </si>
  <si>
    <t>Prevención y atención contra las adicciones</t>
  </si>
  <si>
    <t>E025</t>
  </si>
  <si>
    <t>447.87</t>
  </si>
  <si>
    <t>UR: R00</t>
  </si>
  <si>
    <t>R00</t>
  </si>
  <si>
    <t>Vacunar a niñas de 5º grado y no escolarizadas con vacuna VPH</t>
  </si>
  <si>
    <t xml:space="preserve"> R00- Centro Nacional para la Salud de la Infancia y la Adolescencia </t>
  </si>
  <si>
    <t xml:space="preserve"> La vacunación en las niñas en quinto grado de primaria, tiene como objetivo prevenir la infección por el virus del papiloma humano antes de que tengan contacto con él, debido a que este virus se ha encontrado asociado al 70% de los casos de cáncer cervicouterino </t>
  </si>
  <si>
    <t>556327</t>
  </si>
  <si>
    <t>618141</t>
  </si>
  <si>
    <t>(Centro Nacional para la Salud de la Infancia y la Adolescencia)</t>
  </si>
  <si>
    <t>447.8</t>
  </si>
  <si>
    <t>Programa de vacunación</t>
  </si>
  <si>
    <t>E036</t>
  </si>
  <si>
    <t>0.78</t>
  </si>
  <si>
    <t>1.77</t>
  </si>
  <si>
    <t>1.83</t>
  </si>
  <si>
    <t>Porcentaje de programas institucionales realizados con enfoque de género.</t>
  </si>
  <si>
    <t xml:space="preserve"> NDE- Instituto Nacional de Perinatología Isidro Espinosa de los Reyes </t>
  </si>
  <si>
    <t xml:space="preserve"> Apoyar la mejora continua de la calidad de las funciones sustantivas, promoviendo la igualdad entre hombres y mujeres y la no discriminación.  </t>
  </si>
  <si>
    <t>454</t>
  </si>
  <si>
    <t>1070</t>
  </si>
  <si>
    <t>0.37</t>
  </si>
  <si>
    <t>Porcentaje de sesiones del Comité de Control y Desempeño Institucional realizadas.</t>
  </si>
  <si>
    <t xml:space="preserve"> Realizar las acciones de vigilancia y asesoría tanto en el ejercicio de los recursos, como en el cumplimiento puntual de los programas, verificando que se incorpore la perspectiva de género, la no discriminación y el respeto a los derechos humanos. </t>
  </si>
  <si>
    <t>Actividades de apoyo a la función pública y buen gobierno</t>
  </si>
  <si>
    <t>O001</t>
  </si>
  <si>
    <t>0.39</t>
  </si>
  <si>
    <t>1.75</t>
  </si>
  <si>
    <t>91.00</t>
  </si>
  <si>
    <t>85.00</t>
  </si>
  <si>
    <t>Porcentaje de mujeres con percepción de satisfacción de la calidad de la atención médica hospitalaria recibida superior a los 80 puntos.</t>
  </si>
  <si>
    <t xml:space="preserve"> Promover la implementación de las políticas de calidad y seguridad del paciente, que incidan en la mejora de los procesos internos y con apego a lo dispuesto en materia de igualdad entre mujeres y hombres, la no discriminación de los derechos humanos.   </t>
  </si>
  <si>
    <t>606</t>
  </si>
  <si>
    <t>2488</t>
  </si>
  <si>
    <t>Rectoría en Salud</t>
  </si>
  <si>
    <t>P012</t>
  </si>
  <si>
    <t>2.62</t>
  </si>
  <si>
    <t>1.03</t>
  </si>
  <si>
    <t>69.24</t>
  </si>
  <si>
    <t>69.0</t>
  </si>
  <si>
    <t>2.02</t>
  </si>
  <si>
    <t>0.31</t>
  </si>
  <si>
    <t>1.38</t>
  </si>
  <si>
    <t>UR: NBD</t>
  </si>
  <si>
    <t>4.69</t>
  </si>
  <si>
    <t>12.74</t>
  </si>
  <si>
    <t>323.32</t>
  </si>
  <si>
    <t>UR: K00</t>
  </si>
  <si>
    <t>330.13</t>
  </si>
  <si>
    <t>1.50</t>
  </si>
  <si>
    <t>Porcentaje de mujeres seropositivas con embarazo resuelto.</t>
  </si>
  <si>
    <t>60.20</t>
  </si>
  <si>
    <t>40.20</t>
  </si>
  <si>
    <t>6.Porcentaje de mujeres a quienes se les proporciono algun taller psicoeducativo en VIH en el periodo</t>
  </si>
  <si>
    <t>85.70</t>
  </si>
  <si>
    <t>83.30</t>
  </si>
  <si>
    <t>5. Porcentaje de egresos por mejoría en mujeres que viven con VIH atendidas en hospitalización en el periodo</t>
  </si>
  <si>
    <t>37.80</t>
  </si>
  <si>
    <t>35.80</t>
  </si>
  <si>
    <t>4.Porcentaje de mujeres que recibieron una consejería en VIH en el periodo</t>
  </si>
  <si>
    <t>3. Porcentaje de mujeres a quienes se les realizaron estudios de laboratorio en el Laboratorio de Diagnóstico Virológico (LDV-CIENI) en el periodo</t>
  </si>
  <si>
    <t>29.00</t>
  </si>
  <si>
    <t>30.80</t>
  </si>
  <si>
    <t>2. Porcentaje de mujeres reclutadas al protocolo de investigación de embarazadas a quienes se les realizaron pruebas de detección en el periodo</t>
  </si>
  <si>
    <t>25.40</t>
  </si>
  <si>
    <t>1. Porcentaje de mujeres que viven con VIH atendidas en las diferentes especialidades que otorga el CIENI en el periodo.</t>
  </si>
  <si>
    <t>57.30</t>
  </si>
  <si>
    <t>73.00</t>
  </si>
  <si>
    <t>Porcentaje de Mujeres Tamizadas para VIH, atendidas en la Clínica de Displasias y en el Departamento de Hematología</t>
  </si>
  <si>
    <t>0.70</t>
  </si>
  <si>
    <t>2.80</t>
  </si>
  <si>
    <t>NBD</t>
  </si>
  <si>
    <t>Porcentaje de pacientes mujeres detectadas con VIH/SIDA</t>
  </si>
  <si>
    <t>Porcentaje de Mujeres Satisfechas con la Atención Médica Recibida en el Área de VIH/SIDA y otras ITS</t>
  </si>
  <si>
    <t>23.00</t>
  </si>
  <si>
    <t>Entidad</t>
  </si>
  <si>
    <t>K00</t>
  </si>
  <si>
    <t xml:space="preserve">Porcentaje de entidades federativas con programas de acompañamiento para mujeres con VIH.  </t>
  </si>
  <si>
    <t>98.30</t>
  </si>
  <si>
    <t>97.00</t>
  </si>
  <si>
    <t>21,200.00</t>
  </si>
  <si>
    <t>Persona</t>
  </si>
  <si>
    <t>Porcentaje de mujeres en tratamiento antirretroviral (TAR).</t>
  </si>
  <si>
    <t xml:space="preserve"> K00- Centro Nacional para la Prevención y el Control del VIH/SIDA  NBD- Hospital General de México "Dr. Eduardo Liceaga"  NBV- Instituto Nacional de Cancerología  NCD- Instituto Nacional de Enfermedades Respiratorias Ismael Cosío Villegas  NDE- Instituto Nacional de Perinatología Isidro Espinosa de los Reyes </t>
  </si>
  <si>
    <t xml:space="preserve"> Las mujeres que viven con VIH, han sido infectadas de sus parejas heterosexuales. Existe una mayor vulnerabilidad social y biológica de las mujeres en mayor en comparación de sus pares (hombres heterosexuales), sin embargo, la concentración histórica de la epidemia en hombres que tiene sexo con otros hombres, hace recomendable focalizar muchas de las estrategias en esta población de riesgo, para evitar el impacto desmesurado del VIH/SIDA en los HSH y evitar la feminización de la epidemia.   Abatir la falta de información sobre educación sexual y reproductiva, de igual manera de las enfermedades de transmisión sexual, mediante temas enfocados a la prevención, orientación, detección y prevención oportuna, que permita mantener informada la población del género femenino que consideramos más vulnerable, así como actualizada sobre nuevas infecciones por VIH y otras ITS a la población en general, principalmente mujeres. La no aceptación por parte de las pacientes de la problemática de salud que presentan   Realizar pruebas rápidas que favorezcan al diagnóstico temprano del VIH, la detención de infecciones oportunistas y el tratamiento oportuno de las infecciones, así como posibles neoplasias el seguimiento de la atención y el tratamiento adecuado, para mejorar la calidad de vida del paciente.   Contribuir a consolidar las acciones de protección, promoción de la salud y prevención de enfermedades, mediante la reducción de nuevas infecciones por VIH y otras infecciones de transmisión sexual (ITS) a través de la prevención en los grupos más afectados y con la atención oportuna a los portadores.  Realizar las acciones de convencimiento para realizar la prueba rápida de VIH/SIDA en pacientes embarazadas, a fin de detectar a las posibles portadoras e iniciar el tratamiento oportuno para evitar la transmisión vertical a los productos. </t>
  </si>
  <si>
    <t>1000</t>
  </si>
  <si>
    <t>26656</t>
  </si>
  <si>
    <t>1681</t>
  </si>
  <si>
    <t>35364</t>
  </si>
  <si>
    <t>(Hospital General de México "Dr. Eduardo Liceaga")</t>
  </si>
  <si>
    <t>(Centro Nacional para la Prevención y el Control del VIH/SIDA)</t>
  </si>
  <si>
    <t>405.1</t>
  </si>
  <si>
    <t>Prevención y atención de VIH/SIDA y otras ITS</t>
  </si>
  <si>
    <t>P016</t>
  </si>
  <si>
    <t>4.34</t>
  </si>
  <si>
    <t>Porcentaje de material elaborado y distribuido de Síndrome de Turner</t>
  </si>
  <si>
    <t>Porcentaje de actividades de campaña de difusión sobre el Síndrome de Turner cumplidas</t>
  </si>
  <si>
    <t xml:space="preserve"> El Síndrome de Turner es una alteración genética originada por la ausencia parcial o total de un cromosoma sexual X y la única monosomía compatible con la vida, se presenta solo en pacientes del sexo femenino. La prevalencia es de 1 en 2500 mujeres vivas. Por lo que realizar un diagnóstico oportuno mejora significativamente la calidad de vida de estas pacientes; por ello, es  importante orientar a la población sobre las principales características del Síndrome de Turner para su sospecha y abordaje temprano. </t>
  </si>
  <si>
    <t>1894</t>
  </si>
  <si>
    <t>4.3</t>
  </si>
  <si>
    <t>Prevención y control de enfermedades</t>
  </si>
  <si>
    <t>P018</t>
  </si>
  <si>
    <t>0.53</t>
  </si>
  <si>
    <t>3.6</t>
  </si>
  <si>
    <t>1.51</t>
  </si>
  <si>
    <t>UR: NCG</t>
  </si>
  <si>
    <t>8.45</t>
  </si>
  <si>
    <t>0.16</t>
  </si>
  <si>
    <t>135.86</t>
  </si>
  <si>
    <t>136.47</t>
  </si>
  <si>
    <t>UR: M7F</t>
  </si>
  <si>
    <t>444.00</t>
  </si>
  <si>
    <t>785.16</t>
  </si>
  <si>
    <t>2169.17</t>
  </si>
  <si>
    <t>UR: L00</t>
  </si>
  <si>
    <t>2162.67</t>
  </si>
  <si>
    <t>93.50</t>
  </si>
  <si>
    <t>96.30</t>
  </si>
  <si>
    <t>94.90</t>
  </si>
  <si>
    <t>Porcentaje de consultas otorgadas a mujeres respecto al total de consultas otorgadas (primera vez, subsecuente, urgencias, preconsulta).</t>
  </si>
  <si>
    <t>71.25</t>
  </si>
  <si>
    <t>8,000.00</t>
  </si>
  <si>
    <t>NCG</t>
  </si>
  <si>
    <t>Porcentaje de mujeres tamizadas con estudios de mastografía</t>
  </si>
  <si>
    <t>96.96</t>
  </si>
  <si>
    <t>96.64</t>
  </si>
  <si>
    <t>7,500.00</t>
  </si>
  <si>
    <t>Porcentaje de mujeres tamizadas por citologías cérvico vaginales</t>
  </si>
  <si>
    <t>46.20</t>
  </si>
  <si>
    <t>44.00</t>
  </si>
  <si>
    <t>3. Porcentaje de mujeres con diagnóstico de EPID a las que se les otorgo tratamiento gratuito</t>
  </si>
  <si>
    <t>1.80</t>
  </si>
  <si>
    <t>74.80</t>
  </si>
  <si>
    <t>2. Porcentaje de mujeres a quienes se les realizaron estudios gratuitos para diagnóstico diferencial de EPID</t>
  </si>
  <si>
    <t>47.10</t>
  </si>
  <si>
    <t>39.80</t>
  </si>
  <si>
    <t>47.60</t>
  </si>
  <si>
    <t>1. Porcentaje de mujeres con EPID a quienes se les realizaron pruebas de función respiratoria de seguimiento gratuitas</t>
  </si>
  <si>
    <t>11.50</t>
  </si>
  <si>
    <t>Porcentaje de mujeres con diagnóstico de Asma a las que se les otorgo consulta y tratamiento gratuito</t>
  </si>
  <si>
    <t>30.40</t>
  </si>
  <si>
    <t>26.30</t>
  </si>
  <si>
    <t>25.20</t>
  </si>
  <si>
    <t>2Porcentaje de mujeres que presentaron mutación del gen EGFR en el periodo</t>
  </si>
  <si>
    <t>40.50</t>
  </si>
  <si>
    <t>35.60</t>
  </si>
  <si>
    <t>15.90</t>
  </si>
  <si>
    <t>1Porcentaje de mujeres a las que se les otorga tratamiento dirigido por presentar mutación del gen EGFR</t>
  </si>
  <si>
    <t>Porcentaje de pacientes con cáncer cervicouterino beneficiadas con tratamiento para el dolor asociado a la enfermedad y el tratamiento</t>
  </si>
  <si>
    <t>103.00</t>
  </si>
  <si>
    <t>Porcentaje de pacientes con cáncer cervicouterino beneficiadas con tratamiento psico-oncológico para el afrontamiento de la enfermedad</t>
  </si>
  <si>
    <t>116.70</t>
  </si>
  <si>
    <t>Porcentaje de pacientes del Programa, que reciben atención nutricional especializada antes, durante y después del tratamiento oncológico</t>
  </si>
  <si>
    <t>Porcentaje de mujeres beneficiadas con tratamientos innovadores</t>
  </si>
  <si>
    <t>103.10</t>
  </si>
  <si>
    <t>Porcentaje de mujeres atendidas con diagnóstico de cáncer cervicouterino de nuevo ingreso al Programa</t>
  </si>
  <si>
    <t>103.30</t>
  </si>
  <si>
    <t>Porcentaje de mujeres atendidas con cáncer cervicouterino subsecuentes en el Programa</t>
  </si>
  <si>
    <t>103.20</t>
  </si>
  <si>
    <t xml:space="preserve">Porcentaje de mujeres atendidas con diagnóstico de cáncer cervicouterino </t>
  </si>
  <si>
    <t>68.50</t>
  </si>
  <si>
    <t>Porcentaje de pacientes con Cáncer de Pulmón No Asociado a Tabaquismo que se les realizaron pruebas de mutación</t>
  </si>
  <si>
    <t>67.70</t>
  </si>
  <si>
    <t>Porcentaje de pacientes Atendidas con Cáncer de Pulmón No Asociado a Tabaquismo subsecuentes</t>
  </si>
  <si>
    <t>Porcentaje de mujeres de nuevo ingreso con Cáncer de Pulmón No Asociado a Tabaquismo</t>
  </si>
  <si>
    <t>88.50</t>
  </si>
  <si>
    <t>Porcentaje de pacientes con Cáncer de Pulmón No Asociado a Tabaquismo que expresan mejoría en su calidad de vida a partir de recibir atención en la Unidad Funcional de Tórax</t>
  </si>
  <si>
    <t>88.90</t>
  </si>
  <si>
    <t>66.70</t>
  </si>
  <si>
    <t>Porcentaje de pacientes dotados con Terapia Molecular e Inmuno-oncología</t>
  </si>
  <si>
    <t>Porcentaje de profesionales de la salud capacitados en cáncer de ovario</t>
  </si>
  <si>
    <t>77.60</t>
  </si>
  <si>
    <t>73.70</t>
  </si>
  <si>
    <t xml:space="preserve">Porcentaje de Pacientes Atendidas con Cáncer de Ovario Subsecuentes </t>
  </si>
  <si>
    <t>28.80</t>
  </si>
  <si>
    <t>Porcentaje de Mujeres Atendidas con Cáncer de Ovario de Nuevo Ingreso</t>
  </si>
  <si>
    <t>73.80</t>
  </si>
  <si>
    <t>69.90</t>
  </si>
  <si>
    <t>Porcentaje de Mujeres Atendidas con Diagnóstico de Cáncer de Ovario</t>
  </si>
  <si>
    <t>92.40</t>
  </si>
  <si>
    <t>Porcentaje de mujeres atendidas a través de la Clínica de Cáncer Hereditario del Instituto Nacional de Cancerología</t>
  </si>
  <si>
    <t>82.00</t>
  </si>
  <si>
    <t>76.10</t>
  </si>
  <si>
    <t>Porcentaje de mujeres con cáncer de mama navegadas</t>
  </si>
  <si>
    <t>5.40</t>
  </si>
  <si>
    <t>21.60</t>
  </si>
  <si>
    <t>Porcentaje de mujeres con cáncer de mama beneficiadas por el programa de post-mastectomía en el INCan</t>
  </si>
  <si>
    <t>80.40</t>
  </si>
  <si>
    <t>78.30</t>
  </si>
  <si>
    <t>94.50</t>
  </si>
  <si>
    <t>Porcentaje de mujeres con cáncer de mama post-mastectomizadas reconstruidas</t>
  </si>
  <si>
    <t>94.30</t>
  </si>
  <si>
    <t>71.40</t>
  </si>
  <si>
    <t>Porcentaje de Mujeres con Diagnóstico de Cáncer de Endometrio Apoyadas con Quimioterapia</t>
  </si>
  <si>
    <t>87.70</t>
  </si>
  <si>
    <t xml:space="preserve">Porcentaje de Pacientes Atendidas con Cáncer de Endometrio Subsecuentes </t>
  </si>
  <si>
    <t>56.25</t>
  </si>
  <si>
    <t>62.50</t>
  </si>
  <si>
    <t>Porcentaje de Mujeres Atendidas con Cáncer de Endometrio de Nuevo Ingreso</t>
  </si>
  <si>
    <t>86.90</t>
  </si>
  <si>
    <t>74.70</t>
  </si>
  <si>
    <t>Porcentaje de Mujeres Atendidas con Diagnóstico de Cáncer de Endometrio</t>
  </si>
  <si>
    <t>M7F</t>
  </si>
  <si>
    <t>Porcentaje de personas capacitadas en violencia, salud mental y adicciones con perspectiva de género</t>
  </si>
  <si>
    <t>11.60</t>
  </si>
  <si>
    <t>12.96</t>
  </si>
  <si>
    <t>L00</t>
  </si>
  <si>
    <t xml:space="preserve"> Cobertura de detección de cáncer de mama con mastografía en mujeres de 40 a 69 años sin seguridad social.</t>
  </si>
  <si>
    <t>3.30</t>
  </si>
  <si>
    <t>Porcentaje de mujeres de 25 a 39 años sin seguridad social con exploración clínica.</t>
  </si>
  <si>
    <t>36.70</t>
  </si>
  <si>
    <t>38.13</t>
  </si>
  <si>
    <t>Cobetura de tamizaje de cáncer de cuello uterino en mujeres de 25 a 64 años de edad sin seguridad social.</t>
  </si>
  <si>
    <t>Porcentaje de sesiones informativas con entrega de material sobre género en salud, masculinidades saludables, derechos humanos, interculturalidad, diversidad sexual y cultura institucional.</t>
  </si>
  <si>
    <t>Porcentaje de unidades de salud con acciones de atención con perspectiva de género.</t>
  </si>
  <si>
    <t>Porcentaje de personal de unidades administrativas, órganos desconcentrados y descentralizados de la Secretaría de Salud capacitados en materia de género en salud y cultura institucional.</t>
  </si>
  <si>
    <t>Porcentaje de profesionales de la salud de las entidades federativas con capacitación en materia de género en salud, no discriminación, derechos humanos y cultura institucional.</t>
  </si>
  <si>
    <t xml:space="preserve">Servicios amigables para adolescentes operando del programa de Salud Sexual y Reproductiva </t>
  </si>
  <si>
    <t>77.70</t>
  </si>
  <si>
    <t>72.70</t>
  </si>
  <si>
    <t xml:space="preserve">Cobertura de anticoncepción post-evento obstétrico en adolescentes en la Secretaría de Salud </t>
  </si>
  <si>
    <t>58.10</t>
  </si>
  <si>
    <t>70.90</t>
  </si>
  <si>
    <t>75.50</t>
  </si>
  <si>
    <t>Cobertura de adolescentes usuarias activas de métodos anticonceptivos modernos proporcionados o aplicados por la Secretaría de Salud</t>
  </si>
  <si>
    <t>2.10</t>
  </si>
  <si>
    <t>3.20</t>
  </si>
  <si>
    <t>Tasa de vasectomías en hombres de 20 a 64 años de edad en la Secretaría de Salud</t>
  </si>
  <si>
    <t>73.90</t>
  </si>
  <si>
    <t>66.80</t>
  </si>
  <si>
    <t xml:space="preserve">Cobertura de anticoncepción posevento obstétrico en la Secretaría de Salud </t>
  </si>
  <si>
    <t>45.40</t>
  </si>
  <si>
    <t>48.90</t>
  </si>
  <si>
    <t>53.10</t>
  </si>
  <si>
    <t>Cobertura de usuarias activas de métodos anticonceptivos modernos proporcionados o aplicados en la Secretaría de Salud</t>
  </si>
  <si>
    <t>111.70</t>
  </si>
  <si>
    <t>Cobertura de tamiz neonatal en población sin seguridad social</t>
  </si>
  <si>
    <t>42.00</t>
  </si>
  <si>
    <t>45.00</t>
  </si>
  <si>
    <t>Porcentaje de embarazadas atendidas desde el primer trimestre gestacional.</t>
  </si>
  <si>
    <t>Porcentaje de mujeres que ingresan a refugio</t>
  </si>
  <si>
    <t>5.20</t>
  </si>
  <si>
    <t>Porcentaje de mujeres en situación de violencia severa que fueron atendidas</t>
  </si>
  <si>
    <t>17.60</t>
  </si>
  <si>
    <t>19.70</t>
  </si>
  <si>
    <t>Porcentaje de mujeres de 15 años o más a las que se aplicó la herramienta de detección y resultó positiva</t>
  </si>
  <si>
    <t xml:space="preserve"> L00- Centro Nacional de Equidad de Género y Salud Reproductiva  M7F- Instituto Nacional de Psiquiatría Ramón de la Fuente Muñiz  NBV- Instituto Nacional de Cancerología  NCD- Instituto Nacional de Enfermedades Respiratorias Ismael Cosío Villegas  NCG- Instituto Nacional de Ciencias Médicas y Nutrición Salvador Zubirán  NDE- Instituto Nacional de Perinatología Isidro Espinosa de los Reyes </t>
  </si>
  <si>
    <t xml:space="preserve"> Alta frecuencia de problemas de salud sexual y reproductiva, así como de violencia de género que afectan a la población femenina en territorio nacional.  México atraviesa por un momento difícil, los problemas económicos, sociales y la inseguridad, afectan la calidad de vida de la población, aumentando su estrés y las enfermedades mentales que en México, tienen rostro de pobreza e inequidad. La prevalencia de los problemas de salud mental tiende a incrementar en tanto se tenga menor nivel socioeconómico, la pobreza y el desempleo aumentan la duración de los trastornos mentales, las personas más pobres sufren tanto de serios problemas de salud física, como de trastornos mentales graves. La depresión ocupa el décimo lugar en la carga de enfermedad, el cuarto entre las mujeres, el abuso de alcohol y las violencias se encuentran entre los cuatro factores de riesgo que más impacto tienen sobre la carga de enfermedad y, el abuso de drogas está en incremento; el alcohol es responsable del 20% de la carga de enfermedad sin cambios en los últimos 20 años a pesar de que se tiene evidencia del impacto de regulación de disponibilidad y de la detección y tratamiento breve en el primer nivel de atención, medidas que no han formado parte de las políticas públicas. La violencia como fenómeno multidimensional y multifactorial, requiere abordarse desde una perspectiva integral para contribuir a la salud mental de los individuos. Por ello, es necesario el avance en la investigación experimental, clínica y psicosocial, y la incorporación del cuidado de la salud mental en los programas de promoción de la salud, de prevención, de tratamiento y de control de las enfermedades con programas que partan de un diagnóstico individual y colectivo preciso, basados en evidencia científica y accesible a la población. En este contexto, derivado de la investigación epidemiológica y psicosocial que se realiza en el Instituto Nacional de Psiquiatría, se han desarrollado modelos de intervención comunitaria en adicciones y salud mental, dirigidos a grupos de población en condición de vulnerabilidad que requieren intervenciones selectivas.  Contribuir a la atención de pacientes mujeres con diagnóstico de cáncer, impulsando el acceso a un tratamiento integral, así como a programas de educación y prevención, a fin de mejorar la adherencia terapéutica de las pacientes mediante el acceso al tratamiento, con cobertura de medicamentos para favorecer la recuperación de su salud y mejorar su calidad de vida.  Contribuir a cerrar brechas existentes en salud entre diferentes grupos sociales y regiones del pais a través de incrementar la esperanza de vida en mujeres de 35 años. Responsabilidad de la Secretaría de Salud a efecto de reducir la mortalidad de la mujer.  Problemática a atender: Reducir la incidencia y mortalidad por cáncer cérvico uterino y cáncer de mama en las pacientes que atiende el Instituto, a través de servicios de prevención, detección y atención oportuna y tratamiento. Brecha de Género: No aplica. La inequidad existe porque las mujeres con mala situación económica y / o condiciones de salud que incrementan el riesgo de cáncer tienen menor posibilidad. Satisfacer la demanda de los servicios de prevención, detección y atención oportuna del cáncer cérvico uterino y sus lesiones precursoras a nivel institucional. Para tal fin se realizan estudios de citología cervical y detección del virus del papiloma humano (VPH), así como los procedimientos médicos requeridos para la confirmación de diagnósticos citológicos y para el tratamiento de las lesiones detectadas. Contribuir a las acciones institucionales encaminadas al diagnóstico oportuno del cáncer endometrial y ovárico, a través de la adquisición de insumos para Histeroscopía y ultrasonido ginecológico. Contribuir a las acciones institucionales encaminadas al diagnóstico oportuno del cáncer mamario, a través de la adquisición de insumos para biopsia y mantenimiento de equipos de imagen, principalmente mastógrafos.  Otorgar servicios de salud materna, sexual y reproductiva, a las mujeres y sus neonatos, así como a sus parejas en el caso de esterilidad, para atender sus patologías en la materia. </t>
  </si>
  <si>
    <t>2595</t>
  </si>
  <si>
    <t>13768784</t>
  </si>
  <si>
    <t>7326</t>
  </si>
  <si>
    <t>17655133</t>
  </si>
  <si>
    <t>(Instituto Nacional de Psiquiatría Ramón de la Fuente Muñiz)</t>
  </si>
  <si>
    <t>(Centro Nacional de Equidad de Género y Salud Reproductiva)</t>
  </si>
  <si>
    <t>2315.4</t>
  </si>
  <si>
    <t>Salud materna, sexual y reproductiva</t>
  </si>
  <si>
    <t>P020</t>
  </si>
  <si>
    <t>24.84</t>
  </si>
  <si>
    <t>31.16</t>
  </si>
  <si>
    <t>148.46</t>
  </si>
  <si>
    <t>UR: NHK</t>
  </si>
  <si>
    <t>90.90</t>
  </si>
  <si>
    <t>NHK</t>
  </si>
  <si>
    <t>Porcentaje de Responsables de Centros de Atención Infantil que asisten a las capacitaciones convocadas por el SNDIF.</t>
  </si>
  <si>
    <t xml:space="preserve"> NHK- Sistema Nacional para el Desarrollo Integral de la Familia </t>
  </si>
  <si>
    <t xml:space="preserve"> Los Centros de Atención Infantil contribuyen de igual forma al ejercicio de derechos de las mujeres, toda vez que conforme a los datos publicados en el documento Mujeres y Hombres en México 2018, elaborado por INEGI e INMUJERES, ?la creciente participación de la población femenina en el mercado de trabajo contribuye a su autonomía económica, ya que les permite generar ingresos y recursos propios para atender sus necesidades?; es por ello que se hace indispensable contar con espacios de atención y cuidado infantil que otorguen las condiciones idóneas para el desarrollo integral infantil, buscando fomentar la paternidad responsable y las prácticas de crianza compartida. </t>
  </si>
  <si>
    <t>(Sistema Nacional para el Desarrollo Integral de la Familia)</t>
  </si>
  <si>
    <t>148.4</t>
  </si>
  <si>
    <t>Programa de estancias infantiles para apoyar a madres trabajadoras</t>
  </si>
  <si>
    <t>S174</t>
  </si>
  <si>
    <t>6.86</t>
  </si>
  <si>
    <t>UR: 114</t>
  </si>
  <si>
    <t>114</t>
  </si>
  <si>
    <t>Porcentaje de personal de mujeres y hombres navales sensibilizados en materia de igualdad de género e inclusión, no violencia contra las mujeres y niñas, a través de campañas integrales que incluyen entre otros el uso de TIC´S, soportes audiovisuales e impresos.</t>
  </si>
  <si>
    <t>Porcentaje de material informativo relativo a la igualdad de género e inclusión en la SEMAR, adquirido y distribuido a personal de mujeres y hombres navales.</t>
  </si>
  <si>
    <t xml:space="preserve">Porcentaje de personal de mujeres y hombres navales, capacitados mediante cursos, talleres, foros y conferencias en materia de igualdad de género e inclusión de forma presencial. </t>
  </si>
  <si>
    <t xml:space="preserve"> Secretaria de Marina </t>
  </si>
  <si>
    <t xml:space="preserve"> Con la finalidad de reducir la brecha de desigualdad de oportunidades entre mujeres y hombres al interior y exterior de la Institución, y empoderar a las mujeres navales en temas relacionados a la Igualdad de Género, la Erradicación de la Violencia contra las Mujeres y las Niñas, la Prevención del Hostigamiento y Acoso Sexual y la Inclusión, la Secretaria de Marina tiene programado capacitar durante el presente ejercicio fiscal a un total de 5,488 elementos navales (3,000 mujeres y 2,488 hombres) en los temas en comento. Asimismo, se adquirirán y distribuirán en los 36 Mandos Navales localizados en ambos litorales del país y a las 79 Direcciones Generales, Direcciones Generales Adjuntas, Unidades y Establecimientos Navales del Área Metropolitana, 29,400 artículos de difusión con contenido relativo a los temas antes citados, destinados a beneficiar a 10,000 mujeres y 19,400 hombres. Por otra parte, a través de una campaña integral se llevará a cabo la conmemoración del 25 de noviembre ?Día Internacional de la Eliminación de la Violencia contra la Mujer?, con lo cual la Institución pretende sensibilizar a un total de 2,800 elementos navales (1,500 mujeres y 1,300 hombres), mediante el uso de las nuevas tecnologías y de recursos audiovisuales, digitales e impresos. Lo anterior a fin de generar un cambio de cultura institucional a favor de la igualdad sustantiva entre mujeres y hombres, y dar cumplimiento a los Ejes emitidos por el Presidente de la República, los cuales servirán de base para la elaboración del Plan Nacional de Desarrollo 2019-2024, y los principios III, IV y VII de la Ley de Planeación (artículo 2) que establece las bases de la planeación nacional. Se integrará a las acciones mencionadas la difusión de la campaña 50/50 de la Agenda 2030, promovida por ONU-MUJERES. </t>
  </si>
  <si>
    <t>23188</t>
  </si>
  <si>
    <t>14500</t>
  </si>
  <si>
    <t>(Unidad de Promoción y Protección de los Derechos Humanos)</t>
  </si>
  <si>
    <t>6.8</t>
  </si>
  <si>
    <t>Sistema Educativo naval y programa de becas</t>
  </si>
  <si>
    <t>A006</t>
  </si>
  <si>
    <t>Marina</t>
  </si>
  <si>
    <t>13</t>
  </si>
  <si>
    <t>10.08</t>
  </si>
  <si>
    <t>UR: 411</t>
  </si>
  <si>
    <t>4.88</t>
  </si>
  <si>
    <t>1.65</t>
  </si>
  <si>
    <t>1.68</t>
  </si>
  <si>
    <t>21.07</t>
  </si>
  <si>
    <t>UR: 410</t>
  </si>
  <si>
    <t>18.73</t>
  </si>
  <si>
    <t>411</t>
  </si>
  <si>
    <t>Porcentaje de eventos que fomentan la seguridad social y la formalización del empleo en el marco del trabajo digno</t>
  </si>
  <si>
    <t>Porcentaje de reuniones de grupos de trabajo para fomentar la seguridad social, en el marco del trabajo digno o decente</t>
  </si>
  <si>
    <t>1.82</t>
  </si>
  <si>
    <t>12.50</t>
  </si>
  <si>
    <t>45,000.00</t>
  </si>
  <si>
    <t>410</t>
  </si>
  <si>
    <t>Porcentaje de personas beneficiadas por acciones de coordinación interinstitucional</t>
  </si>
  <si>
    <t>20.68</t>
  </si>
  <si>
    <t>573,300.00</t>
  </si>
  <si>
    <t>Porcentaje de personas mujeres y hombres beneficiadas por buenas prácticas de inclusión laboral.</t>
  </si>
  <si>
    <t>Acción</t>
  </si>
  <si>
    <t>Porcentaje de evaluaciones con fines de certificación  de la competencia laboral en estándares de competencia publicados en el Diario Oficial de la Federación aplicadas a personas en situación de vulnerabilidad.</t>
  </si>
  <si>
    <t xml:space="preserve"> Secretaria de Trabajo y Previsión Social </t>
  </si>
  <si>
    <t>(Dirección General de Fomento de la Seguridad Social)</t>
  </si>
  <si>
    <t>(Dirección General de Inclusión Laboral y Trabajo de Menores)</t>
  </si>
  <si>
    <t>23.6</t>
  </si>
  <si>
    <t>Ejecuciónde los programas y acciones de la Política Laboral</t>
  </si>
  <si>
    <t>E003</t>
  </si>
  <si>
    <t>Trabajo y Previsión Social</t>
  </si>
  <si>
    <t>14</t>
  </si>
  <si>
    <t>79.05</t>
  </si>
  <si>
    <t>82.20</t>
  </si>
  <si>
    <t>306.15</t>
  </si>
  <si>
    <t>5.75</t>
  </si>
  <si>
    <t>8.17</t>
  </si>
  <si>
    <t>67.60</t>
  </si>
  <si>
    <t>Porcentaje de mujeres buscadoras de empleo apoyadas con políticas activas de mercado laboral</t>
  </si>
  <si>
    <t>(Coordinación General del Servicio Nacional de Empleo)</t>
  </si>
  <si>
    <t>306.1</t>
  </si>
  <si>
    <t>Programa de Apoyo al Empleo (PAE)</t>
  </si>
  <si>
    <t>S043</t>
  </si>
  <si>
    <t>1.69</t>
  </si>
  <si>
    <t>2.82</t>
  </si>
  <si>
    <t xml:space="preserve">Porcentaje del cumplimiento de las acciones para transversalizar la perspectiva de género y dar seguimiento al PROIGUALDAD </t>
  </si>
  <si>
    <t xml:space="preserve"> Secretaria de Desarrollo Agrario, Territorial y Urbano </t>
  </si>
  <si>
    <t xml:space="preserve"> Para avanzar hacia la igualdad sustantiva entre mujeres y hombres, el reto es el desarrollo de acciones integrales y de coordinación intrainstitucional e interinstitucional que eliminen la inercia de las políticas públicas aisladas y ciegas al género. En este sentido, conforme a la normatividad internacional y nacional existente en la materia, señala que la estrategia marco y principio fundamental es la  transversalidad e institucionalización de la perspectiva de género, en todo el proceso de la política pública, proyecto, acciones  o actividad orientada a garantizar los derechos de las mujeres y evitar que las diferencias de género sean causa de desigualdad, exclusión o discriminación. En este sentido el área de Género, implica un elemento fundamental para coordinar la implementación de acciones necesarias que incidan en la regulación administrativa; que genere estadísticas de igualdad; pero sobre todo, que las políticas públicas, proyectos, programas que aporten a lograr una igualdad de oportunidades y de resultados al interior y exterior de la Secretaria de Desarrollo Agrario, Territorial y Urbano, entidades desconcentradas y descentralizadas, por tanto las actividades programadas por esta área en comento son en la cultura institucional, normatividad y en general toda la política pública de la SEDATU   </t>
  </si>
  <si>
    <t>99</t>
  </si>
  <si>
    <t>(Dirección General de Programación y Presupuestación)</t>
  </si>
  <si>
    <t>2.8</t>
  </si>
  <si>
    <t>Desarrollo Agrario, Territorial y Urbano</t>
  </si>
  <si>
    <t>15</t>
  </si>
  <si>
    <t>44.35</t>
  </si>
  <si>
    <t>916.86</t>
  </si>
  <si>
    <t>UR: 510</t>
  </si>
  <si>
    <t>510</t>
  </si>
  <si>
    <t>Porcentaje de proyectos de equipamiento que promueven la igualdad entre hombres y mujeres</t>
  </si>
  <si>
    <t>Mujer</t>
  </si>
  <si>
    <t>Porcentaje de mujeres atendidas con acciones de regularización y certeza jurídica en los polígonos de atención</t>
  </si>
  <si>
    <t>Porcentaje de proyectos de movilidad y conectividad que promueven la igualdad entre hombres y mujeres</t>
  </si>
  <si>
    <t>Porcentaje de mujeres atendidas con acciones de vivienda en los polígonos de atención</t>
  </si>
  <si>
    <t>Porcentaje de proyectos de espacio público que promueven la igualdad entre hombres y mujeres</t>
  </si>
  <si>
    <t>(Unidad de Programas de Apoyo a la Infraestructura y Servicios)</t>
  </si>
  <si>
    <t>916.8</t>
  </si>
  <si>
    <t>Programa de Mejoramiento Urbano (PMU)</t>
  </si>
  <si>
    <t>S273</t>
  </si>
  <si>
    <t>Porcentaje de acciones realizadas para transverzalizar la perspectiva de género, la igualdad laboral y la no discriminación en la SEMARNAT.</t>
  </si>
  <si>
    <t xml:space="preserve"> Secretaria de Medio Ambiente y Recursos Naturales </t>
  </si>
  <si>
    <t xml:space="preserve"> Si bien en el Sector ambiental se cuenta con avances en el diseño y aplicación de políticas de igualdad y en el proceso de institucionalización y transversalización de la perspectiva de género, aún existen funcionarios y funcionarias del Sector que no cuentan con herramientas teóricas metodológicas que les permitan trabajar con el enfoque, por lo que es fundamental desarrollar y /o fortalecer las capacidades y habilidades técnicas de los y las funcionarias públicas que laboran o que recién se incorporan al Sector dado que,  tienen encomendada la tarea de incorporar la perspectiva de género en la política ambiental y en políticas específicas institucionales, como la forestal, hídrica y en áreas naturales protegidas. </t>
  </si>
  <si>
    <t>(Unidad Coordinadora de Participación Social y Transparencia)</t>
  </si>
  <si>
    <t>0.4</t>
  </si>
  <si>
    <t>Planeación, Dirección yEvaluación Ambiental</t>
  </si>
  <si>
    <t>P002</t>
  </si>
  <si>
    <t>Medio Ambiente y Recursos Naturales</t>
  </si>
  <si>
    <t>16</t>
  </si>
  <si>
    <t>11.90</t>
  </si>
  <si>
    <t>21.06</t>
  </si>
  <si>
    <t>61.63</t>
  </si>
  <si>
    <t>UR: F00</t>
  </si>
  <si>
    <t>F00</t>
  </si>
  <si>
    <t>Porcentaje de mujeres que participan en la estructura de los Comités de Seguimiento del Programa de Conservación para el Desarrollo Sostenible.</t>
  </si>
  <si>
    <t>Porcentaje de inversión del Programa de Conservación para el Desarrollo Sostenible en proyectos, cursos de capacitación y estudios técnicos, con participación de mujeres.</t>
  </si>
  <si>
    <t>55.90</t>
  </si>
  <si>
    <t>Porcentaje de mujeres que participan en proyectos para la conservación de los ecosistemas y su biodiversidad.</t>
  </si>
  <si>
    <t>Porcentaje de mujeres que participan en cursos de capacitación que contribuyen a la conservación de los ecosistemas y su biodiversidad.</t>
  </si>
  <si>
    <t xml:space="preserve"> F00- Comisión Nacional de Áreas Naturales Protegidas </t>
  </si>
  <si>
    <t xml:space="preserve"> El PROCODES es un Programa de convocatoria abierta que en apego al numeral 4.1 de sus Reglas de Operación (RO) publica en un diario de mayor circulación su convocatoria para acceder a sus apoyos. A partir de la publicación de la referida convocatoria las personas interesadas presentan sus solicitudes de apoyo a la CONANP y los requisitos establecidos en el numeral 3.3.1. de las citadas RO. La CONANP dictamina técnica y económicamente el total de solicitudes recibidas, de acuerdo a los criterios establecidos en el numeral 3.3.2.2. de las mencionadas Reglas. El total de solicitudes se dictaminan técnica y económicamente de acuerdo a los criterios establecidos en el numeral 3.3.2.2 de las mencionadas Reglas de Operación, por lo que el número de solicitudes de localidades puede variar. Las metas programadas para los diferentes indicadores al trimestre se establecieron a partir de un análisis del ejercicio fiscal 2018. Asimismo las acciones de Brigada de Contingencia Ambiental están en base a la necesidad de cubrir las continencias presentadas, ya sea incendios, huracanes, rescate de aguadas o algún fenómeno natura. </t>
  </si>
  <si>
    <t>9085</t>
  </si>
  <si>
    <t>11217</t>
  </si>
  <si>
    <t>499508</t>
  </si>
  <si>
    <t>514884</t>
  </si>
  <si>
    <t>(Comisión Nacional de Áreas Naturales Protegidas)</t>
  </si>
  <si>
    <t>61.6</t>
  </si>
  <si>
    <t>Programa de Conservación para el Desarrollo Sostenible</t>
  </si>
  <si>
    <t>S046</t>
  </si>
  <si>
    <t>40.71</t>
  </si>
  <si>
    <t>UR: RHQ</t>
  </si>
  <si>
    <t>6.66</t>
  </si>
  <si>
    <t>32.90</t>
  </si>
  <si>
    <t>RHQ</t>
  </si>
  <si>
    <t>Porcentaje de apoyos asignados a mujeres para acciones de protección, conservación, restauración y aprovechamiento forestal.</t>
  </si>
  <si>
    <t xml:space="preserve"> RHQ- Comisión Nacional Forestal </t>
  </si>
  <si>
    <t xml:space="preserve"> La participación de las mujeres en el sector forestal, específicamente en las acciones de protección, conservación, restauración y aprovechamiento de los recursos forestales es limitada, debido a las brechas de género que existen en los siguientes aspectos: ? La tenencia de la tierra y los derechos de propiedad los tienen en su mayoría los varones. ? El uso, manejo y control de los bosques prioritariamente está a cargo de los hombres. ? Los cargos de decisión en los ejidos y comunidades principalmente los ocupan los varones. ? Las mujeres a veces carecen de facultades legales para adquirir derechos de propiedad sobre la tierra y para tener acceso a derechos esenciales como el crédito y los insumos. En México, el 44% de las personas que viven en pobreza extrema son mujeres. A ello se añade que los derechos de jure, es decir legales, reconocen generalmente a los hombres derechos de tenencia y propiedad de los recursos naturales y productivos. Como resultado, solamente el 34.8% de las personas sujetas de derechos que reciben documentos agrarios y que ocupan espacios de toma de decisiones en los núcleos agrarios, son mujeres  que han tenido acceso a la tierra a través de cesión de derechos o herencia familiar. Sin embargo, esto no siempre se traduce en una participación directa y efectiva de las mujeres en los órganos de toma de decisiones. Si bien es cierto que en los últimos años ha aumentado el número de mujeres ejidatarias o comuneras, éste dista mucho de ser equitativo y tampoco es garantía de una participación real.   </t>
  </si>
  <si>
    <t>1270</t>
  </si>
  <si>
    <t>(Comisión Nacional Forestal)</t>
  </si>
  <si>
    <t>40.7</t>
  </si>
  <si>
    <t>Apoyos para el Desarrollo Forestal Sustentable</t>
  </si>
  <si>
    <t>S219</t>
  </si>
  <si>
    <t>13.04</t>
  </si>
  <si>
    <t>15.81</t>
  </si>
  <si>
    <t>72.38</t>
  </si>
  <si>
    <t>UR: 601</t>
  </si>
  <si>
    <t>71.5</t>
  </si>
  <si>
    <t>16.50</t>
  </si>
  <si>
    <t>2.50</t>
  </si>
  <si>
    <t>601</t>
  </si>
  <si>
    <t>Porcentaje de carpetas de investigación atendidas respecto de las carpetas de investigación en trámite en materia del orden federal por delitos de violencia contra las mujeres y trata de personas 2019</t>
  </si>
  <si>
    <t>7.20</t>
  </si>
  <si>
    <t>3.60</t>
  </si>
  <si>
    <t>14.20</t>
  </si>
  <si>
    <t>Porcentaje de Averiguaciones Previas despachadas en materia de delitos de violencia contra las mujeres y trata de personas respecto a las Averiguaciones Previas en trámite en 2019</t>
  </si>
  <si>
    <t>Porcentaje de insumos de apoyo a la función ministerial entregados en 2019</t>
  </si>
  <si>
    <t>23.50</t>
  </si>
  <si>
    <t>24.30</t>
  </si>
  <si>
    <t>97.10</t>
  </si>
  <si>
    <t>Porcentaje de alertas y prealertas activadas a nivel nacional en 2019</t>
  </si>
  <si>
    <t>29.40</t>
  </si>
  <si>
    <t>25.10</t>
  </si>
  <si>
    <t>Porcentaje de servicios proporcionados por el Centro de Atención Telefónica (CAT) de la FEVIMTRA, en 2019</t>
  </si>
  <si>
    <t xml:space="preserve"> 601- Fiscalía Especial para los Delitos de Violencia contra las Mujeres y Trata de Personas </t>
  </si>
  <si>
    <t xml:space="preserve"> La violencia contra las mujeres (incluyendo niñas y adolescentes) y los delitos en materia de trata de personas, con relación a los delitos competencia de la FEVIMTRA en el que la mayor parte de las víctimas son niñas, adolescentes y mujeres explotadas sexualmente, principalmente; como resultado de las desigualdades y discriminación de género, por otra parte, la FEVIMTRA también diseña y ejecuta acciones de política pública para el combate de los delitos constitutivos de violencia contra las mujeres y trata de personas, entre las que se encuentran las de profesionalización de las servidoras y los servidores públicos de la Fiscalía General de la República y de otras instituciones de gobierno vinculadas con la prevención, atención y persecución de la violencia contra las mujeres y la trata de personas, y las de difusión de materiales para prevenir la violencia contra las mujeres y la trata de personas. </t>
  </si>
  <si>
    <t>39</t>
  </si>
  <si>
    <t>68</t>
  </si>
  <si>
    <t>(Fiscalía Especial para los Delitos de Violencia contra las Mujeres y Trata de Personas)</t>
  </si>
  <si>
    <t>Investigar y perseguir los delitos del orden federal</t>
  </si>
  <si>
    <t>Procuraduría General de la República</t>
  </si>
  <si>
    <t>3.28</t>
  </si>
  <si>
    <t>3.55</t>
  </si>
  <si>
    <t>15.6</t>
  </si>
  <si>
    <t>UR: 414</t>
  </si>
  <si>
    <t>15.54</t>
  </si>
  <si>
    <t>5.32</t>
  </si>
  <si>
    <t>30.97</t>
  </si>
  <si>
    <t>150.00</t>
  </si>
  <si>
    <t>120.00</t>
  </si>
  <si>
    <t>414</t>
  </si>
  <si>
    <t>Porcentaje de carpetas de investigación terminadas por la aplicación de salidas alternas cumplidas, forma de terminación anticipada, criterios de oportunidad y juicio oral, respecto del total de carpetas de investigación judicializadas en 2019</t>
  </si>
  <si>
    <t>1.20</t>
  </si>
  <si>
    <t>Porcentaje de Averiguaciones Previas Consignadas respecto de las Despachadas de la UEITMPO, en 2019</t>
  </si>
  <si>
    <t>60.80</t>
  </si>
  <si>
    <t>42.60</t>
  </si>
  <si>
    <t>33.70</t>
  </si>
  <si>
    <t>Porcentaje de Carpetas de Investigación terminadas por la aplicación de salidas alternas cumplidas, forma de terminación anticipada, criterios de oportunidad y juicio oral, respecto del total de Carpetas de Investigación Judicializadas</t>
  </si>
  <si>
    <t>13.20</t>
  </si>
  <si>
    <t>12.60</t>
  </si>
  <si>
    <t>Porcentaje de averiguaciones previas consignadas respecto de las despachadas en el 2019</t>
  </si>
  <si>
    <t xml:space="preserve"> 400- Subprocuraduría Especializada en Investigación de Delincuencia Organizada  414- Unidad Especializada en Investigación de Tráfico de Menores, Personas y Órganos </t>
  </si>
  <si>
    <t xml:space="preserve"> La atención de los delitos cometidos en materia de delincuencia organizada, mediante la adecuada integración de averiguaciones previas y carpetas de investigación, salvaguardando; la vida, la integridad física y emocional de las víctimas  (niñas, niños, mujeres y hombres) con la aplicación de protocolos, manuales, criterios ministeriales, servicios periciales y de impartición de justicia con perspectiva de género en las diversas  diligencias ministeriales.  El delito de tráfico de menores, se considera como una de las formas de trata de personas, ya que se utiliza a los menores para ser explotados laboralmente, en la mendicidad o sexualmente.  El tráfico de órganos consiste en la venta, donación y transporte de órganos con el fin de obtener un beneficio económico, ya sea que el pago sea realizado por la persona a quien se le realizará el trasplante o el beneficio que se obtenga por parte de miembros de la organizaciones delictivas que estén bien estructuradas para la obtención ilegal de los órganos que serán vendidos a hospitales o médicos que realizan los trasplantes clandestinamente. Es por ello que esta actividad es ilegal en gran parte del mundo.  La trata de personas implica, además de la captación de las víctimas, su traslado, la privación parcial o total de su libertad de movimiento y su explotación. Cada una de estas acciones puede adoptar múltiples formas, violentas o sutiles, que generalmente, constituyen cadenas de delitos que se van acumulando, entre los cuales es fácil perderse o invisibilizar para la sociedad el delito central, pero también para las autoridades que lo persiguen y sancionan.  La pornografía infantil es un abuso en los derechos de los infantes, en especial la explotación comercial a través de la pornografía, la cual limita su sano desarrollo personal y psicosocial, es un acto criminal, razón por la cual los esfuerzos de esta Institución van encaminados para hacer un frente común a nivel nacional en la prevención, investigación, persecución, combate y sanción a la prostitución y pornografía infantil. </t>
  </si>
  <si>
    <t>215</t>
  </si>
  <si>
    <t>(Unidad Especializada en Investigación de Tráfico de Menores, Personas y Órganos)</t>
  </si>
  <si>
    <t>(Subprocuraduría Especializada en Investigación de Delincuencia Organizada)</t>
  </si>
  <si>
    <t>46.5</t>
  </si>
  <si>
    <t>Investigar y perseguir los delitos relativos a la Delincuencia Organizada</t>
  </si>
  <si>
    <t>0.01</t>
  </si>
  <si>
    <t>2.57</t>
  </si>
  <si>
    <t>2.53</t>
  </si>
  <si>
    <t>0.02</t>
  </si>
  <si>
    <t>1.58</t>
  </si>
  <si>
    <t>Porcentaje de materiales impresos de divulgación distribuidos en 2019</t>
  </si>
  <si>
    <t>7.40</t>
  </si>
  <si>
    <t>10.80</t>
  </si>
  <si>
    <t>Porcentaje de reuniones atendidas para construir mecanismos y proyectos de apoyo para la promoción de los derechos humanos, la prevención de los delitos de violencia contra las mujeres y trata de personas en 2019</t>
  </si>
  <si>
    <t>Porcentaje de actividades de capacitación y prevención realizadas en 2019</t>
  </si>
  <si>
    <t>Porcentaje de víctimas atendidas en Apoyo Emergente en 2019</t>
  </si>
  <si>
    <t>13.30</t>
  </si>
  <si>
    <t>23.30</t>
  </si>
  <si>
    <t>Porcentaje de personas atendidas en el Refugio Especializado en 2019</t>
  </si>
  <si>
    <t>21.70</t>
  </si>
  <si>
    <t>Porcentaje de servicios otorgados por la FEVIMTRA a mujeres, niñas, niños y adolescentes víctimas de violencia de género extrema y trata de personas en 2019</t>
  </si>
  <si>
    <t>Porcentaje de servidores/as públicos/as que aprobaron las capacitaciones en servicios periciales con perspectiva de género, dirigidas principalmente a personal pericial de la FGR.</t>
  </si>
  <si>
    <t>Porcentaje de servidores/as públicos/as que aprobaron los cursos de argumentación jurídica con perspectiva de género, dirigidos principalmente a personal ministerial de la FGR.</t>
  </si>
  <si>
    <t>6.00</t>
  </si>
  <si>
    <t>Porcentaje de acciones realizadas en el desarrollo de la Estrategia de Prevención del Ejercicio de Violencia de Género en el Ámbito Laboral y Doméstico.</t>
  </si>
  <si>
    <t>9.00</t>
  </si>
  <si>
    <t>Porcentaje de acciones realizadas para el proceso de desarrollo de una evaluación de impacto sobre la capacitación en temas de género.</t>
  </si>
  <si>
    <t>Porcentaje de servidoras y servidores  públicos de los tres niveles de gobierno de mandos medios y superiores capacitados en derechos humanos de los pueblos indígenas con perspectiva de género en 2019.</t>
  </si>
  <si>
    <t>Porcentaje de acciones de difusión en pro de los derechos humanos de los Pueblos Indígenas y prevención de violencia de género, dirigidas a población indígena en lengua materna realizadas en 2019.</t>
  </si>
  <si>
    <t>Porcentaje de acciones de capacitación en derechos humanos con perspectiva de género de las personas indígenas dirigidas a las y los servidores públicos de los tres niveles de gobierno realizadas en 2019.</t>
  </si>
  <si>
    <t>Porcentaje de acciones de capacitación en derechos humanos de los pueblos indígenas con perspectiva de género dirigidas a población indígena realizadas en 2019.</t>
  </si>
  <si>
    <t xml:space="preserve"> 600- Subprocuraduría de Derechos Humanos, Prevención del Delito y Servicios a la Comunidad  601- Fiscalía Especial para los Delitos de Violencia contra las Mujeres y Trata de Personas </t>
  </si>
  <si>
    <t xml:space="preserve"> La FGR está consciente que las personas indígenas constituyen uno de los sectores de la sociedad mexicana que requiere mayor atención para su desarrollo económico, político, social y cultural. Asimismo, son preocupantes las barreras del aislamiento que sufren las personas indígenas y los obstáculos que enfrentan para que les sea aplicada la ley de forma correcta, en consecuencia de la insuficiencia de intérpretes; la baja denuncia por la lejanía de las comunidades indígenas respecto a la ubicación de las instituciones de procuración de justicia; falta de asesoría adecuada debido a la poca accesibilidad de información en lengua indígena; impedimento para acceder a la justicia de manera plena por la falta de especialización de las y los servidores públicos en materia indígena o la poca sensibilización que tienen para tratar a las personas indígenas. Por otra parte, en el marco de la transición a la Fiscalía General, se considera necesario hacer una evaluación que permita medir el impacto de las acciones de capacitación que esta Unidad -y otras unidades administrativas y órganos desconcentrados de la FGR- llevaron a cabo entre 2016 y 2018. Además, se busca dar continuidad a la "Estrategia de sensibilización y capacitación para la prevención del ejercicio de la violencia en el ámbito laboral y doméstico", proyecto iniciado en 2017 y cuya primera etapa concluyó en el mismo año. Para el año 2019 se planea desarrollar la segunda fase del proyecto, a efecto de finalizar la propuesta y analizar la viabilidad de su implementación. Finalmente, es necesario continuar con el reforzamiento de las capacidades de las y los servidores públicos de la Institución, particularmente de las personas que realizan funciones de carácter sustantivo; en este sentido, la UIG coordinará actividades de capacitación dirigidas al personal ministerial y pericial de la FGR.  Las víctimas de trata de personas y de violencia contra las mujeres muy frecuentemente se encuentran en situación de vulnerabilidad, por lo que demandan atención,  protección y seguridad, por lo que el Estado mexicano asume esta problemática proporcionando servicios integrales de calidad, particularmente a mujeres, adolescentes, niñas y niños, por la naturaleza de la comisión de estos ilícitos, se requiere garantizar en todo momento su seguridad, integridad, dignidad e identidad en forma oportuna a través de servicios de protección, médicos, psicológicos, jurídicos y apoyo en trámites migratorios, entre otros, que les permita desarrollar potencialidades y autonomía como personas dignas y libres, lo cual contribuye a procurarles justicia y restituir sus derechos. </t>
  </si>
  <si>
    <t>799</t>
  </si>
  <si>
    <t>925</t>
  </si>
  <si>
    <t>1495</t>
  </si>
  <si>
    <t>1538</t>
  </si>
  <si>
    <t>(Subprocuraduría de Derechos Humanos, Prevención del Delito y Servicios a la Comunidad)</t>
  </si>
  <si>
    <t>Promoción del respeto a los derechos humanos y atención a víctimas del delito</t>
  </si>
  <si>
    <t>E009</t>
  </si>
  <si>
    <t>4.97</t>
  </si>
  <si>
    <t>Porcentaje de reuniones realizadas en seguimiento a la propuesta legislativa en materia de violencia política</t>
  </si>
  <si>
    <t>Porcentaje de personal sustantivo de la FEPADE que aprobó las capacitaciones relativas a los protocolos de actuación en materia de género respecto al total del personal sustantivo de la FEPADE inscrito en capacitaciones de protocolos de actuación en materia de género</t>
  </si>
  <si>
    <t>Porcentaje de actividades realizadas sobre el tema de género en materia electoral y violencia política en materia electoral</t>
  </si>
  <si>
    <t xml:space="preserve">Porcentaje de servidores públicos de nivel medio, alto y enlace de la FEPADE que aprobaron la capacitación en materia de violencia política respecto al total de servidores públicos de nivel medio, alto y enlace de la FEPADE inscritos en la capacitación en materia de violencia política. </t>
  </si>
  <si>
    <t xml:space="preserve"> 700- Fiscalía Especializada para la Atención de Delitos Electorales </t>
  </si>
  <si>
    <t xml:space="preserve"> En el ámbito de la procuración de justicia existen diversos obstáculos para el adecuado ejercicio de los derechos político-electorales de las mujeres como lo son la falta de difusión y la falta de legislación en la materia, por lo que se busca contribuir a disminuir la brecha de desigualdad entre hombres y mujeres, realizando capacitaciones a servidores públicos y población en general sobre los mecanismos de denuncia de este tema, así como realizar esfuerzos para la aprobación de la propuesta legislativa presentada por la Fiscalía para la tipificación de la violencia política contra mujeres. </t>
  </si>
  <si>
    <t>235</t>
  </si>
  <si>
    <t>(Fiscalía Especializada para la Atención de Delitos Electorales)</t>
  </si>
  <si>
    <t>4.9</t>
  </si>
  <si>
    <t>Investigar, perseguir y prevenir delitos del orden electoral</t>
  </si>
  <si>
    <t>E011</t>
  </si>
  <si>
    <t>0.99</t>
  </si>
  <si>
    <t>UR: 133</t>
  </si>
  <si>
    <t>0.1</t>
  </si>
  <si>
    <t>UR: SKC</t>
  </si>
  <si>
    <t>0.04</t>
  </si>
  <si>
    <t>7.00</t>
  </si>
  <si>
    <t>133</t>
  </si>
  <si>
    <t>Porcentaje de personas de la FGR que participan en actividades académicas en materia de género y derechos humanos</t>
  </si>
  <si>
    <t>SKC</t>
  </si>
  <si>
    <t>Porcentaje de servidoras públicas del INACIPE capacitadas en 2019</t>
  </si>
  <si>
    <t>4.00</t>
  </si>
  <si>
    <t>Porcentaje de cursos impartidos en materia de Igualdad entre Mujeres y Hombres, Erradicación de la Violencia de Género y cualquier forma de discriminación de género, por el INACIPE en 2019</t>
  </si>
  <si>
    <t>Porcentaje de personal capacitado en los temas de género y violencia contra las mujeres, impartidos por el Instituto de Formación Ministerial, Policial y Pericial</t>
  </si>
  <si>
    <t>Porcentaje de cursos con temas básicos de género y violencia contra las mujeres, impartidos por el Instituto de Formación Ministerial, Policial y Pericial</t>
  </si>
  <si>
    <t xml:space="preserve"> B00- Instituto de Formación Ministerial, Policial y Pericial  SKC- Instituto Nacional de Ciencias Penales  133- Dirección General de Formación Profesional </t>
  </si>
  <si>
    <t xml:space="preserve"> El personal sustantivo y administrativo de la Institución, tanto hombres como mujeres no están sensibilizados en temas básicos de género y violencia contra las mujeres, por lo que el Instituto de Formación Ministerial, Policial y Pericial contribuye a la sensibilización del personal mediante la impartición de cursos con temas básicos de igualdad y perspectiva de género, derechos humanos de las mujeres y violencia contra las mujeres.  La falta de capacitación a Agentes del Ministerio Público y Policías Federal Ministeriales en temas referentes a la Igualdad entre Mujeres y Hombres, Erradicación de la Violencia de Género y cualquier forma de discriminación de género, influye en la formación y especialización de los alumnos que participan en los cursos en el ámbito de las ciencias penales.  La falta de conocimiento en materia de igualdad de género, repercute en los casos de desigualdad y discriminación en el ámbito de competencias del  Ministerio Público de la Federación. por lo que la Dirección General de Formación Profesional tiene como objetivo proporcionar las herramientas necesarias para que el personal de la Fiscalía desarrolle sus funciones incorporando una perspectiva de género. </t>
  </si>
  <si>
    <t>52</t>
  </si>
  <si>
    <t>1274</t>
  </si>
  <si>
    <t>1072</t>
  </si>
  <si>
    <t>(Dirección General de Formación Profesional)</t>
  </si>
  <si>
    <t>(Instituto Nacional de Ciencias Penales)</t>
  </si>
  <si>
    <t>(Instituto de Formación Ministerial, Policial y Pericial)</t>
  </si>
  <si>
    <t>1.1</t>
  </si>
  <si>
    <t>Promoción del Desarrollo Humano y Planeación Institucional</t>
  </si>
  <si>
    <t>E013</t>
  </si>
  <si>
    <t>0.58</t>
  </si>
  <si>
    <t>2.64</t>
  </si>
  <si>
    <t>UR: 811</t>
  </si>
  <si>
    <t>86.50</t>
  </si>
  <si>
    <t>90.20</t>
  </si>
  <si>
    <t>811</t>
  </si>
  <si>
    <t>Porcentaje de pago de inscripciones y colegiaturas a las y los hijos de servidores públicos que hayan desempeñado funciones o tareas de combate a la delincuencia y que hayan fallecido en el desempeño de esas funciones</t>
  </si>
  <si>
    <t xml:space="preserve"> 811- Dirección General de Recursos Humanos y Organización </t>
  </si>
  <si>
    <t xml:space="preserve"> Dado que la mayor parte de los servidores públicos que desempeñan funciones de policía o de apoyo directo a las tareas de combate a la delincuencia fallecidos son hombres, sus parejas, hijas e hijos quedan colocados en un estado emocional y económico inestable derivado de la pérdida, por lo que con la ayuda económica extraordinaria para el pago de colegiaturas e inscripciones de las hijas y los hijos de personal sustantivo que hayan fallecido en el desempeño de esas funciones, se coadyuva a que las familias afectadas tengan este tipo de apoyo. </t>
  </si>
  <si>
    <t>22</t>
  </si>
  <si>
    <t>29</t>
  </si>
  <si>
    <t>30</t>
  </si>
  <si>
    <t>31</t>
  </si>
  <si>
    <t>(Dirección General de Recursos Humanos y Organización)</t>
  </si>
  <si>
    <t>2.6</t>
  </si>
  <si>
    <t>0.5</t>
  </si>
  <si>
    <t>UR: TOM</t>
  </si>
  <si>
    <t>TOM</t>
  </si>
  <si>
    <t>Porcentaje de las personas servidoras públicas del CENACE capacitados en temas de igualdad entre mujeres y</t>
  </si>
  <si>
    <t>Porcentaje de las personas servidoras públicas del CENACE informados en materia de equidad de género, no</t>
  </si>
  <si>
    <t>Porcentaje de asistencia a eventos institucionales en materia de equidad de género, no discriminación, no violencia,</t>
  </si>
  <si>
    <t xml:space="preserve"> TOM- Centro Nacional de Control de Energía </t>
  </si>
  <si>
    <t xml:space="preserve"> Disminuir la percepción negativa por desconocimiento de lo que la institución ha instrumentado, además de contar con herramientas que faciliten medidas sin distinción de género y que no tengan criterios de discriminación. </t>
  </si>
  <si>
    <t>1075</t>
  </si>
  <si>
    <t>(Centro Nacional de Control de Energía)</t>
  </si>
  <si>
    <t>Dirección, coordinación y control de la operación del Sistema Eléctrico Nacional</t>
  </si>
  <si>
    <t>E568</t>
  </si>
  <si>
    <t>Energía</t>
  </si>
  <si>
    <t>18</t>
  </si>
  <si>
    <t>Porcentaje de personal que labora en la CNSNS desagregado por sexo, capacitados(as) en materia de igualdad de género y lenguaje incluyente.</t>
  </si>
  <si>
    <t>Porcentaje de personal que labora en la CNSNS desagregado por sexo, capacitados(as) en materia de igualdad de género, no discriminación y lenguaje incluyente.</t>
  </si>
  <si>
    <t xml:space="preserve"> A00- Comisión Nacional de Seguridad Nuclear y Salvaguardias </t>
  </si>
  <si>
    <t xml:space="preserve"> La falta del recurso humano en la CNSNS dedicado exclusivamente a la atención del programa de igualdad entre mujeres y hombres, no permite que se realicen actividades de manera constante, no obstante la CNSNS tiene el interés de continuar sensibilizando al personal para una cultura de igualdad y no discriminación. </t>
  </si>
  <si>
    <t>(Comisión Nacional de Seguridad Nuclear y Salvaguardias)</t>
  </si>
  <si>
    <t>Regulación y supervisión de actividades nucleares y radiológicas</t>
  </si>
  <si>
    <t>G003</t>
  </si>
  <si>
    <t>3.00</t>
  </si>
  <si>
    <t>Porcetaje del personal de la CONUEE informado sobre la expedición de licencias de paternidad hasta por 5 días para el cuidado de sus hijas e hijas.</t>
  </si>
  <si>
    <t>Porcentaje del personal de la CONUEE informado de la importancia del uso del lenguaje incluyente en los informes y documentos oficiales generados por el personal de la Comisión Nacional para el Uso Eficiente de la Energía.</t>
  </si>
  <si>
    <t>Porcentaje del personal de la CONUEE informado sobre instrumentos internos actualizados y armonizados de conformidad con las dispocisiones aplicables en materia de Derechos de las Mujeres</t>
  </si>
  <si>
    <t xml:space="preserve"> E00- Comisión Nacional para el Uso Eficiente de la Energía </t>
  </si>
  <si>
    <t>83</t>
  </si>
  <si>
    <t>41</t>
  </si>
  <si>
    <t>85</t>
  </si>
  <si>
    <t>55</t>
  </si>
  <si>
    <t>(Comisión Nacional para el Uso Eficiente de la Energía)</t>
  </si>
  <si>
    <t>Gestión, promoción, supervisión y evaluación del aprovechamiento sustentable de la energía</t>
  </si>
  <si>
    <t>P008</t>
  </si>
  <si>
    <t>0.19</t>
  </si>
  <si>
    <t>0.23</t>
  </si>
  <si>
    <t>0.44</t>
  </si>
  <si>
    <t>Beneficiario</t>
  </si>
  <si>
    <t>Número de apoyos a viudas de veteranos de la revolución que reciben ayuda economica semestral</t>
  </si>
  <si>
    <t xml:space="preserve"> 411- Unidad de Política y Control Presupuestario </t>
  </si>
  <si>
    <t>25</t>
  </si>
  <si>
    <t>(Unidad de Política y Control Presupuestario)</t>
  </si>
  <si>
    <t>Apoyo Económico a Viudas de Veteranos de la Revolución Mexicana</t>
  </si>
  <si>
    <t>J014</t>
  </si>
  <si>
    <t>Aportaciones a Seguridad Social</t>
  </si>
  <si>
    <t>19</t>
  </si>
  <si>
    <t>0.18</t>
  </si>
  <si>
    <t>6.04</t>
  </si>
  <si>
    <t>UR: VUY</t>
  </si>
  <si>
    <t>28.67</t>
  </si>
  <si>
    <t>43,660.00</t>
  </si>
  <si>
    <t>VUY</t>
  </si>
  <si>
    <t>Proporción de mujeres jóvenes involucradas en acciones de impulso a la cohesión social</t>
  </si>
  <si>
    <t xml:space="preserve"> VUY- Instituto Mexicano de la Juventud </t>
  </si>
  <si>
    <t xml:space="preserve"> Las brechas de desigualdad de las personas jóvenes (12 a 29 años ) y su poco involucramiento en acciones de participación social </t>
  </si>
  <si>
    <t>(Instituto Mexicano de la Juventud)</t>
  </si>
  <si>
    <t>28.6</t>
  </si>
  <si>
    <t>Articulación de políticas públicas integrales de juventud</t>
  </si>
  <si>
    <t>E016</t>
  </si>
  <si>
    <t>Bienestar</t>
  </si>
  <si>
    <t>20</t>
  </si>
  <si>
    <t>70.21</t>
  </si>
  <si>
    <t>UR: 210</t>
  </si>
  <si>
    <t>73.2</t>
  </si>
  <si>
    <t>130.38</t>
  </si>
  <si>
    <t>65.00</t>
  </si>
  <si>
    <t>210</t>
  </si>
  <si>
    <t>Porcentaje de apoyos otorgados para proyectos productivos de Organismos del Sector Social de la Economía (OSSE) exclusivos o mayoritarios de mujeres</t>
  </si>
  <si>
    <t xml:space="preserve"> L00- Instituto Nacional de la Economía Social  Secretaria de Bienestar </t>
  </si>
  <si>
    <t xml:space="preserve"> En el país persisten condiciones de desigualdad en el desarrollo de las capacidades de mujeres y hombres, siendo uno de los ámbitos de mayor desigualdad de género el acceso, uso y administración de los recursos económicos.  Con el fin de reducir estas brechas de desigualdad, mejorar las condiciones de vida de las mujeres y coadyuvar a la superación de la pobreza, de manera transversal, el Programa de Fomento a la Economía Social busca coadyuvar a que los Organismos del Sector Social de la Economía (OSSE) conformados exclusivamente o mayoritariamente por mujeres, se incorporen a actividades remuneradas, a través de la implementación, desarrollo, consolidación y crecimiento de proyectos de economía social para la producción y el consumo, a partir del trabajo colectivo.  Asimismo, el Programa se enmarca en el artículo primero de la Constitución Política de los Estados Unidos Mexicanos que establece el derecho a la igualdad entre mujeres y hombres y a la no discriminación, así como en los instrumentos internacionales de derechos humanos.  El Programa de Fomento a la Economía Social, en el ámbito de su competencia, incorporará la perspectiva de género para identificar las circunstancias que profundizan las brechas de desigualdad manifiestas en la distribución de recursos, acceso a oportunidades y ejercicio de la ciudadanía, entre otros, que generan, discriminación y violencias, en particular hacia las mujeres.   El programa busca resolver el siguiente problema público: Los Organismos del Sector Social de la Economía (OSSE) con medios y capacidades limitadas tienen dificultades para consolidarse como una alternativa para la inclusión productiva, financiera y al consumo, a partir del trabajo colectivo, que permita mejorar el ingreso y contribuya al desarrollo social y económico del país. </t>
  </si>
  <si>
    <t>(Instituto Nacional de la Economía Social)</t>
  </si>
  <si>
    <t>(Dirección General de Opciones Productivas)</t>
  </si>
  <si>
    <t>203.5</t>
  </si>
  <si>
    <t>Programa de Fomento a la Economía Social</t>
  </si>
  <si>
    <t>S017</t>
  </si>
  <si>
    <t>136.44</t>
  </si>
  <si>
    <t>UR: D00</t>
  </si>
  <si>
    <t>D00</t>
  </si>
  <si>
    <t>Porcentaje de proyectos apoyados que manifiestan trabajar en favor de la inclusión por género</t>
  </si>
  <si>
    <t>Porcentaje de proyectos apoyados que manifiestan trabajar para prevenir y atender la violencia de género</t>
  </si>
  <si>
    <t>Porcentaje de proyectos apoyados que manifiestan trabajar para la igualdad entre mujeres y hombres</t>
  </si>
  <si>
    <t xml:space="preserve"> D00- Instituto Nacional de Desarrollo Social </t>
  </si>
  <si>
    <t xml:space="preserve"> En el Diagnóstico del Programa de Coinversión Social (PCS) se identifica la existencia de Actores Sociales con niveles de fortalecimiento y vinculación insuficiente que impiden su contribución al fomento del capital y la realización de actividades que fortalezcan la cohesión y el desarrollo humano de grupos, comunidades o regiones que viven en situación de vulnerabilidad y exclusión.?. Entre las causas del problema se identifican a) insuficientes mecanismos para la articulación entre actores sociales y gubernamentales, b) limitados recursos públicos para la realización de acciones por parte de los actores sociales, c) insuficiente desarrollo institucional de los actores sociales, d) insuficiente información sobre el impacto e incidencia del trabajo social de los actores sociales en la atención de grupos en situación de vulnerabilidad, e) escasa o nula sinergia entre actores sociales. Uno de los efectos de este problema es que las políticas sociales no logran cabalmente sus objetivos de desarrollo comunitario y social a través de esquemas de inclusión y cohesión social, mientras que el otro efecto es la reducción de actividades de los actores sociales debido a la desvinculación con la sociedad y el tejido social. Todo lo anterior, se traduce en limitada participación social en el desarrollo social y comunitario.   Derivado de lo anterior, de conformidad con la Matriz de Indicadores para Resultados del PCS 2019, el programa contribuir al bienestar social e igualdad mediante el fortalecimiento de los actores sociales (Objetivo de Nivel de Fin, 2019). </t>
  </si>
  <si>
    <t>(Instituto Nacional de Desarrollo Social)</t>
  </si>
  <si>
    <t>136.4</t>
  </si>
  <si>
    <t>Programa de Coinversión Social</t>
  </si>
  <si>
    <t>S070</t>
  </si>
  <si>
    <t>276.5</t>
  </si>
  <si>
    <t>278.54</t>
  </si>
  <si>
    <t>0.50</t>
  </si>
  <si>
    <t>Porcentaje de mujeres de 15 años y más que declararon haber sufrido al menos un incidente de violencia a lo largo de la relación con su última pareja.</t>
  </si>
  <si>
    <t>Porcentaje de Unidades de atención del PAIMEF operadas por las Instancias de Mujeres en las Entidades Federativas</t>
  </si>
  <si>
    <t>103000</t>
  </si>
  <si>
    <t>256000</t>
  </si>
  <si>
    <t>278.5</t>
  </si>
  <si>
    <t>Programa de Apoyo a las Instancias de Mujeres en las Entidades Federativas (PAIMEF)</t>
  </si>
  <si>
    <t>S155</t>
  </si>
  <si>
    <t>96.00</t>
  </si>
  <si>
    <t>Porcentaje de mujeres Beneficiarias del Programa.</t>
  </si>
  <si>
    <t>47.00</t>
  </si>
  <si>
    <t>Porcentaje de hijas o niñas al cuidado de personas Beneficiarias.</t>
  </si>
  <si>
    <t xml:space="preserve"> Secretaria de Bienestar </t>
  </si>
  <si>
    <t>(Delegación SEDESOL en Baja California Sur)</t>
  </si>
  <si>
    <t>123</t>
  </si>
  <si>
    <t>(Delegación SEDESOL en Baja California)</t>
  </si>
  <si>
    <t>122</t>
  </si>
  <si>
    <t>(Delegación SEDESOL en Aguascalientes)</t>
  </si>
  <si>
    <t>121</t>
  </si>
  <si>
    <t>(Dirección General de Políticas Sociales)</t>
  </si>
  <si>
    <t>(Delegación SEDESOL en Zacatecas)</t>
  </si>
  <si>
    <t>152</t>
  </si>
  <si>
    <t>(Delegación SEDESOL en Yucatán)</t>
  </si>
  <si>
    <t>151</t>
  </si>
  <si>
    <t>(Delegación SEDESOL en Veracruz)</t>
  </si>
  <si>
    <t>150</t>
  </si>
  <si>
    <t>(Delegación SEDESOL en Tlaxcala)</t>
  </si>
  <si>
    <t>149</t>
  </si>
  <si>
    <t>2041.6</t>
  </si>
  <si>
    <t>54.30</t>
  </si>
  <si>
    <t>Porcentaje de Adultas Mayores dentro del Padrón Activo de Beneficiarios.</t>
  </si>
  <si>
    <t>(Delegación SEDESOL en Tamaulipas)</t>
  </si>
  <si>
    <t>148</t>
  </si>
  <si>
    <t>Pensión para el Bienestar de las Personas Adultas Mayores</t>
  </si>
  <si>
    <t>S176</t>
  </si>
  <si>
    <t>7.35</t>
  </si>
  <si>
    <t>Porcentaje de cumplimiento de los acuerdos del Comité de Igualdad de Género del sector turismo.</t>
  </si>
  <si>
    <t>Porcentaje de Servidoras y servidores públicos capacitados y/o sensibilizados en temas de Género, inclusión y derechos humanos</t>
  </si>
  <si>
    <t>Porcentaje de acciones cumplidas de la estrategia integral de prevención a la Trata de Personas y el Trabajo Infantil en el sector de los viajes y el turismo 2019.</t>
  </si>
  <si>
    <t>Porcentaje de personas de la tercera edad satisfechas con el programa de turismo social desagregado por sexo.</t>
  </si>
  <si>
    <t>Porcentaje de mujeres cronistas de barrio que participan en las convocatorias de los eventos coordinados por la SECTUR en el año t.</t>
  </si>
  <si>
    <t>Porcentaje de participación de mujeres en la elaboración de planes de acción para apoyar el desarrollo del turismo rural en tres localidades.</t>
  </si>
  <si>
    <t xml:space="preserve"> Secretaria de Turismo </t>
  </si>
  <si>
    <t xml:space="preserve"> Según la OCDE, el sector turístico mexicano debe evolucionar para poder competir en un mercado turístico cambiante y apoyar un crecimiento más incluyente y sustentable. Las MiPyMes representan 99.8% de todas las empresas en turismo, deben tener más acceso al crédito; se debe mejorar el enfoque de financiamiento a proyectos viables; y desarrollar estrategias de desarrollo y promoción de nuevas formas de turismo más allá de la experiencia mar y playa. Según la OCDE solo 47% de las mexicanas en edad productiva participan en la fuerza de trabajo. Casi 60% de las que trabajan tienen empleos informales, con poca protección social y baja paga. Muchos factores contribuyen a estos resultados en el caso de las mexicanas. La discriminación, violencia y los estereotipos de género siguen limitando sus opciones. Dos terceras partes de las víctimas de la trata de personas de todo el mundo son mujeres. A nivel mundial, una de cada cinco víctimas de la trata es una persona menor de edad. Las NNA son objeto de trata con fines de mendicidad forzosa, pornografía infantil o explotación sexual.  ECPAT Internacional, manifiesta que la explotación sexual de NNA en los viajes y turismo ha aumentado en todo el mundo, con mayor velocidad que cualquiera de las iniciativas naciones e internacionales que buscan hacerle frente. En sus recomendaciones estos informes proponen que México: Mejore el apoyo para conciliar el trabajo con la vida familiar, Promueva la participación compartida en las responsabilidades laborales y familiares; Reduzca la violencia contra las mujeres; Mejore el acceso de las mujeres al empleo formal y a la seguridad social relacionada con el empleo; Elimine las desigualdades de género en los centros de trabajo privados y públicos; Promueva la igualdad de género en la toma de decisiones públicas; Fortalezca las unidades de género para que se transformen en ramas de política estratégica; Amplíe la recopilación y disponibilidad de datos desglosados por sexo.  </t>
  </si>
  <si>
    <t>499</t>
  </si>
  <si>
    <t>(Subsecretaría de Planeación y Política Turística)</t>
  </si>
  <si>
    <t>7.3</t>
  </si>
  <si>
    <t>Planeación y conducción de la política de turismo</t>
  </si>
  <si>
    <t>Turismo</t>
  </si>
  <si>
    <t>21</t>
  </si>
  <si>
    <t>Porcentaje del personal de la rama administrativa del INE sensibilizada o capacitada en temas de Igualdad de Género, No discriminación, Acosos sexual y/o laboral</t>
  </si>
  <si>
    <t xml:space="preserve"> Secretaria de Instituto Nacional Electoral </t>
  </si>
  <si>
    <t xml:space="preserve"> Se ha identificado la necesidad de sensibilizar y capacitar al personal para minimizar la desigualdad y superar los estereotipos discriminatorios sobre las funciones y responsabilidades de las mujeres y hombres en su ámbito laboral, así como prevenir la violencia y el Hostigamiento y Acoso sexual y laboral en la Institución. </t>
  </si>
  <si>
    <t>635</t>
  </si>
  <si>
    <t>(Dirección Ejecutiva de Administración)</t>
  </si>
  <si>
    <t>Gestión Administrativa</t>
  </si>
  <si>
    <t>Instituto Nacional Electoral</t>
  </si>
  <si>
    <t>0.63</t>
  </si>
  <si>
    <t>25.49</t>
  </si>
  <si>
    <t>Porcentaje de eventos de difusión realizados</t>
  </si>
  <si>
    <t>Mensual</t>
  </si>
  <si>
    <t>Porcentaje de acciones para promover la participación y el ejercicio de derechos políticos de las mujeres</t>
  </si>
  <si>
    <t>21.00</t>
  </si>
  <si>
    <t>Porcentaje de participantes en actividades para promover la participación de las mujeres en distintas vertientes</t>
  </si>
  <si>
    <t xml:space="preserve"> Las mujeres representan 51.4 % de la población total en México, sin embargo, fue hasta la elección de 2018 cuando se logró alcanzar la paridad en las cámaras de los congresos en los que hubo elección, no así en los ayuntamientos ni en las gubernaturas de los estados. Esta sub representación es aún más grave para el caso de las mujeres indígenas, pues si bien un 21.5% de la población en México se auto adscribe como personas indígenas, en el indicador de la participación política de las mujeres indígenas propuesto el año pasado señala que únicamente 19 mujeres indígenas alcanzaron un cargo de elección popular, lo que representa una proporción de .4% de los cargos de elección popular en el país. Esto implica una desigualdad de género que se manifiesta en obstáculos para el acceso y ejercicio efectivo de los derechos políticos de las mujeres, por lo que la participación igualitaria en la vida pública y política es un reto necesario para fortalecer la democracia.  El INE ha considerado desarrollar una acción que contribuya al impulso de la participación política de las mujeres a través de OSC y mediante distintas vertientes: 1) Generando una convocatoria amplia para que las OSC presenten proyectos que impulsen la participación política de las mujeres y dando seguimiento a acciones de promoción de la igualdad, realizadas por las OSC a través de proyectos impulsados por el INE en ediciones anteriores. 2) Construyendo y fortaleciendo de capacidades para las organizaciones de la sociedad civil nuevas o consolidadas, para desarrollar proyectos que impulsen la igualdad de género, prevenir la violencia política contra las mujeres, promover la participación política incluyente o temas afines. 3) Generando espacios de diálogo para presentar casos de éxito y para la discusión de problemas relacionados con la participación política de las mujeres y la visibilización y prevención de la violencia política. </t>
  </si>
  <si>
    <t>120</t>
  </si>
  <si>
    <t>1221</t>
  </si>
  <si>
    <t>81</t>
  </si>
  <si>
    <t>6302</t>
  </si>
  <si>
    <t>(Dirección Ejecutiva de Capacitación Electoral y Educación Cívica)</t>
  </si>
  <si>
    <t>25.4</t>
  </si>
  <si>
    <t>Capacitación y educación para el ejercicio democrático de la ciudadanía</t>
  </si>
  <si>
    <t>R003</t>
  </si>
  <si>
    <t>2.99</t>
  </si>
  <si>
    <t>8.22</t>
  </si>
  <si>
    <t>UR: 123</t>
  </si>
  <si>
    <t>0.41</t>
  </si>
  <si>
    <t>2.08</t>
  </si>
  <si>
    <t>5.87</t>
  </si>
  <si>
    <t>UR: 122</t>
  </si>
  <si>
    <t>Porcentaje de informes estadísticos realizados</t>
  </si>
  <si>
    <t>Porcentaje de Designaciones de Consejeras Electorales en los OPL</t>
  </si>
  <si>
    <t>Porcentaje de actividades de difusión realizadas para promover la igualdad en el ejercicio de los derechos político-electorales</t>
  </si>
  <si>
    <t>34.45</t>
  </si>
  <si>
    <t>Porcentaje de capacitación y sensibilización para promover la igualdad en el ejercicio de los derechos político-electorales</t>
  </si>
  <si>
    <t>Porcentaje de actividades de capacitación y sensibilización realizadas para promover la igualdad en el ejercicio de los derechos político-electorales</t>
  </si>
  <si>
    <t>Porcentaje de acciones de vinculación realizadas para promover la igualdad sustantiva y ambientes laborales libres de violencia al interior del INE</t>
  </si>
  <si>
    <t>Porcentaje de difusión para promover la igualdad sustantiva y ambientes laborales libres de violencia al interior del INE</t>
  </si>
  <si>
    <t>Porcentaje de acciones de difusión realizadas para promover la igualdad sustantiva y ambientes laborales libres de violencia al interior del INE</t>
  </si>
  <si>
    <t>Porcentaje de capacitación para promover la igualdad sustantiva y ambientes laborales libres de violencia al interior del INE</t>
  </si>
  <si>
    <t>Porcentaje de acciones de capacitación realizadas para promover la igualdad sustantiva y ambientes laborales libres de violencia al interior del INE</t>
  </si>
  <si>
    <t xml:space="preserve"> El INE organiza elecciones federales y, en coordinación con los Organismos Públicos Locales Electorales, elecciones locales en los estados de la República y la Ciudad de México. El 8 de noviembre de 2017, el Consejo General del INE aprobó el acuerdo número INE/CG508/2017 en el cual se encuentran los lineamientos de paridad y una acción afirmativa para pueblos y comunidades indígenas. La UTIGyND monitorea el cumplimiento de las reglas de paridad. Resultados del Proceso Electoral 2017-2018: ?De 500 curules de la Cámara Baja, el 48.2% fue para mujeres y 51.8% los hombres, ha sido la integración más acercada a la paridad de género en México  ?De 128 escaños de la Cámara Alta, el 49.2% fue para mujeres y 50.8% para hombres ?En 9 entidades federativas se renovó el Poder Ejecutivo Estatal, en 2 resultaron electas mujeres  ?Se renovaron 972 diputaciones locales, el 49.79% fue para mujeres y 50.21% para hombres ?Se renovaron 1,612 Presidencias Municipales, el 27.11% fue para mujeres y 72.52% para hombres  ?De 1,774 sindicaturas renovadas, el 64.66% son mujeres y el 35.34% hombres ?Se eligieron regidurías para los Ayuntamientos, las mujeres obtuvieron el 50.95% y los hombres el 49.05% En 2015, la UTIGyND realizó el proyecto ?Investigación sobre los obstáculos que enfrentan las mujeres que trabajan en el INE en el acceso a cargos de dirección?, los principales hallazgos son: ?En el Servicio Profesional, si en una vacante se requiere cambiar de residencia, solamente podrán acceder hombres o mujeres solteras. El 28.2% son mujeres ?Para la Rama Administrativa, los puestos son designados (en su mayoría), por el superior inmediato. El 47.3% son mujeres ?En los puestos de Operador y Auxiliar por honorarios el 55% son mujeres, en cambio en el puesto de Responsable más del 60% son hombres ?Los puestos con mayor participación de mujeres generalmente corresponden a sueldos más bajos ?La mayoría de las mujeres han vivido situaciones de acoso u hostigamiento sexual y laboral  Garantizar que en cada una de las etapas del proceso de selección y designación de las y los Consejeros Electorales de los Organismos Públicos Locales, se otorgue igualdad de oportunidades a mujeres y hombres. Asimismo, cuando se presente una vacante en el Consejo General de alguno de los Organismos Públicos Locales de las 32 entidades, ésta pueda ser ocupada por mujer u hombre, procurando una conformación de por lo menos tres personas del mismo género, respecto de la integración total de cada órgano máximo de dirección (Una Consejera o Consejero Presidente y seis Consejeras o Consejeros Electorales).  </t>
  </si>
  <si>
    <t>441</t>
  </si>
  <si>
    <t>3254</t>
  </si>
  <si>
    <t>5002</t>
  </si>
  <si>
    <t>(Unidad Técnica de Vinculación con los Organismos Públicos Locales)</t>
  </si>
  <si>
    <t>(Unidad Técnica de Igualdad de Género y No Discriminación)</t>
  </si>
  <si>
    <t>14.0</t>
  </si>
  <si>
    <t>Dirección, soporte jurídico electoral y apoyo logístico</t>
  </si>
  <si>
    <t>R008</t>
  </si>
  <si>
    <t>6.9</t>
  </si>
  <si>
    <t>UR: 120</t>
  </si>
  <si>
    <t>1.10</t>
  </si>
  <si>
    <t>19.93</t>
  </si>
  <si>
    <t>Observaciones promedio de la revisión a los Programas Anuales de Trabajo recibidos</t>
  </si>
  <si>
    <t>Porcentaje de actividades de género realizadas para la generación de líneas de acción y programas que fortalezcan la fiscalización con perspectiva de género.</t>
  </si>
  <si>
    <t>Porcentaje de avance en la elaboración del estudio análisis de la participación y la trayectoria de mujeres en los partidos políticos en México</t>
  </si>
  <si>
    <t>Porcentaje de avance en la elaboración del estudio identificación y análisis de estereotipos de género en los espacios noticiosos en los procesos electorales locales 2017-2018</t>
  </si>
  <si>
    <t>Porcentaje de avance en la elaboración del estudio análisis de violencia contra las mujeres, estereotipos e igualdad de género en los promocionales de los partidos políticos y coaliciones en el Proceso Electoral Federal 2017-2018</t>
  </si>
  <si>
    <t>Porcentaje de avance en la elaboración del estudio análisis del impacto de las medidas afirmativas de género aprobadas por el Consejo General en la conformación de las candidaturas a ambas Cámaras del Congreso respecto a la integración final de ambos órganos; así como la inclusión por primera vez de diputaciones exclusivas para candidaturas indígenas</t>
  </si>
  <si>
    <t>Porcentaje de Estudios Finalizados</t>
  </si>
  <si>
    <t xml:space="preserve"> Las mujeres representan más del 51% de la población en México, constituyen más del 51% del Padrón Electoral y además las mujeres son quienes más participan votando en las elecciones (más del 51%), en el Proceso Electoral Federal 2017-2018 se consideró necesario fomentar que las mujeres sean representadas de manera efectiva en las Cámaras de Diputados y Senadores del Congreso de la Unión y que se garanticen en la realidad condiciones de igualdad con los hombres para acceder a los cargos de elección popular.  La participación de las candidatas en los medios de comunicación, según análisis previos realizados por la Dirección Ejecutiva de Prerrogativas y Partidos Políticos han demostrado que las estrategias de comunicación de los partidos políticos, particularmente en sus promocionales en radio y televisión, aún se encuentran distribuidos de manera asimétrica entre candidatos y candidatas. Asimismo, en ocasiones contienen lenguaje o mensajes de contenido sexista, ofensivo u otras actitudes que denotan violencia política y estereotipos de género que afectan la proyección de las candidatas y las mujeres en general. Por otro lado, y a pesar de los esfuerzos emprendidos por el Instituto Nacional Electoral para promover una cobertura noticiosa de las campañas políticas libre de discriminación, se ha identificado que, en ocasiones, las notas informativas relacionadas con las candidatas son estereotipadas, al presentarlas en roles de víctimas, objetos sexuales, domésticos (madre, esposa o ama de casa) o con un énfasis desproporcionado respecto de su vida privada, su vestimenta o sus rasgos físicos, minusvalorando sus acciones u ofertas electorales. Cabe destacar que la CEDAW recomendó al Estado mexicano reducir las barreras a la participación de las mujeres tras su comparecencia ante el comité de dicha instancia el pasado 6 de julio de 2018.  En la revisión al apartado de Gasto Programado de los Informes Anuales presentados por los partidos políticos nacionales y locales, así como de las opiniones recogidas durante las actividades de capacitación a las instituciones políticas en la materia de género, se han detectado problemáticas en la planeación y diseño de los Programas Anuales de Trabajo (PAT), en la ejecución y ejercicio del gasto. En el marco de la Comisión Temporal para el Fortalecimiento de la Igualdad de Género y no Discriminación en la Participación Política de 2018 se encontró que: ?El 81.8% de los PAT carece de diagnóstico de género. ?El 30.6% presenta objetivos no orientados para atender un problema o necesidad. ?El 40% omite definir de manera clara las metas con objetivos medibles o cuantificables. Los responsables de la planeación y seguimiento de las actividades de los PAT desconocen aspectos de la normativa aplicable al Gasto Programado, documentos básicos partidistas, planeación estratégica, perspectiva de género y derechos político-electorales. La omisión de los elementos mínimos señalados en el Reglamento de Fiscalización (art 175) señala una deficiente planeación del PAT y carencias importantes respecto a la definición de objetivos y metas.Existe incongruencia entre los objetivos, metas e indicadores de los proyectos; estos últimos frecuentemente inadecuados para la medición de los objetivos y resultados a corto, mediano y largo plazo y se privilegia la realización de actividades en un único subrubro. Los presupuestos no consideran los costos y medias locales, o no integran la totalidad de los gastos necesarios para el desarrollo de las actividades. Existe imposición de la Secretaría de Finanzas o de la dirigencia partidista en los temas de la composición de los proyectos y del ejercicio de los recursos, hay limitación o condicionamiento al interior de los partidos políticos respecto de la disposición de los recursos por parte de la Secretaría de la Mujer u órgano equivalente. </t>
  </si>
  <si>
    <t>118</t>
  </si>
  <si>
    <t>185</t>
  </si>
  <si>
    <t>694</t>
  </si>
  <si>
    <t>790</t>
  </si>
  <si>
    <t>(UnidadTécnica de Fiscalización)</t>
  </si>
  <si>
    <t>(Dirección Ejecutiva de Prerrogativas y Partidos Políticos)</t>
  </si>
  <si>
    <t>9.5</t>
  </si>
  <si>
    <t>Otorgamiento de prerrogativas a partidos políticos, fiscalización de sus recursos y administración de los tiempos del estado en radio y televisión</t>
  </si>
  <si>
    <t>R009</t>
  </si>
  <si>
    <t>UR: 104</t>
  </si>
  <si>
    <t>104</t>
  </si>
  <si>
    <t>Porcentaje de reportes entregados sobre la información difundida en medios de comunicación convencionales y redes sociales, relativa a la participación de las mujeres en el ámbito político-electoral</t>
  </si>
  <si>
    <t xml:space="preserve"> Durante los procesos electorales, la cobertura en los medios tradicionales y en las redes sociales no es la misma para hombres como para mujeres. Primero, las candidatas reciben menos atención en los medios tradicionales: hay una menor cantidad de notas de ellas. Segundo, las candidatas son las que más posicionan los problemas de las mujeres en la agenda y se preocupan por utilizar el lenguaje incluyente. Asimismo, se observa que la intersección del género con otras categorías de discriminación genera una mayor restricción en el acceso a la cobertura de los medios. </t>
  </si>
  <si>
    <t>(Coordinación Nacional de Comunicación Social)</t>
  </si>
  <si>
    <t>Vinculación con la sociedad</t>
  </si>
  <si>
    <t>R010</t>
  </si>
  <si>
    <t>0.6</t>
  </si>
  <si>
    <t>0.74</t>
  </si>
  <si>
    <t>Promedio de visitas del gasto programado con dispositivos móviles durante el 2019</t>
  </si>
  <si>
    <t>G140030-1 Porcentaje de capacitación a través del Centro Virtual INE</t>
  </si>
  <si>
    <t xml:space="preserve"> En décadas pasadas, la educación que se impartía en las instituciones mexicanas, en la generalidad, no atendía la perspectiva de género y esto sigue teniendo como consecuencia que muchas veces el personal del Instituto Nacional Electoral (que son parte de la ciudadanía) no se conduzca con perspectiva de género. Esto es una brecha de género desde el punto de vista educativo. Por esta condición, a través de la mejora, especialización (en materia de género) y ampliación de la oferta del Programa de Formación y Desarrollo Profesional Electoral y del Mecanismo de Capacitación se pretende contribuir a la reducción de la misma.   En la ejecución y ejercicio del gasto, se ha observado incumplimiento respecto de los porcentajes mínimos aplicables al rubro de Capacitación, Promoción y Desarrollo del Liderazgo Político de las Mujeres (CPDLPM), así como la realización de actividades no consideradas como gasto programado o carentes de objeto partidista, de conformidad con el artículo 168 del Reglamento de Fiscalización. Asimismo, se han identificado las siguientes inconsistencias: ? Contratación de personal ponente sin validación de su perfil curricular y adecuación al objeto del contrato.  ? Omisión total o parcial de la documentación comprobatoria de las actividades realizadas. ? Falta de controles y seguimiento a los resultados de las actividades. ? Omisión o presentación extemporánea de los avisos de modificación de PAT y para la realización de actividades vinculadas con el gasto programado. ? Realización de actividades de campaña durante los procesos electoral, con recursos del gasto programado. ? Omisión de vigilancia y monitoreo de los eventos, capacitaciones y cursos que llevan a cabo los partidos políticos. ? Falta de mecanismos para la identificación del número de mujeres asistentes a los cursos de capacitación que se han convertido en candidatas para un cargo de elección popular.  ? Omisión de evaluaciones cualitativas a los partidos políticos respecto del ejercicio del tres por ciento en CPDLPM. En este sentido, para fortalecer y mejorar la rendición de cuentas del gasto programado que ejercen los partidos políticos, resulta de especial importancia atender las áreas de oportunidad identificadas en las etapas de planeación, ejecución e impacto de los proyectos y actividades planteadas por los partidos políticos en los Programas Anuales de Trabajo del gasto programado, así como contribuir en la mejora de los procedimientos para la ministración y aplicación de los recursos a sus estructuras partidistas responsables de su elaboración, como lo es la Secretaría de la mujer o afín </t>
  </si>
  <si>
    <t>1444</t>
  </si>
  <si>
    <t>1540</t>
  </si>
  <si>
    <t>(Dirección Ejecutiva del Servicio Profesional Electoral Nacional)</t>
  </si>
  <si>
    <t>1.3</t>
  </si>
  <si>
    <t>Tecnologías de información y comunicaciones</t>
  </si>
  <si>
    <t>R011</t>
  </si>
  <si>
    <t>8.25</t>
  </si>
  <si>
    <t>34.03</t>
  </si>
  <si>
    <t>33.31</t>
  </si>
  <si>
    <t>15 C.1 Porcentaje de atenciones por presuntas violaciones a los derechos humanos en materia de igualdad entre mujeres y hombres brindadas con respecto a las solicitadas</t>
  </si>
  <si>
    <t>158.33</t>
  </si>
  <si>
    <t>14 B.3 Porcentaje de vinculaciones con los entes obligados, para actividades de promoción en materia de género y derechos humanos realizadas con relación a las solicitadas</t>
  </si>
  <si>
    <t>13 B.2 Porcentaje de relatorías y memorias derivadas de los servicios de promoción realizadas con relación a las programadas</t>
  </si>
  <si>
    <t>12 B.1 Porcentaje de materiales didácticos y herramientas actualizadas y adaptadas para los servicios de promoción realizados con relación a los programados</t>
  </si>
  <si>
    <t>11 A.6 Porcentaje de reuniones de Alerta de Violencia de Género contra las Mujeres realizadas con relación a las solicitadas</t>
  </si>
  <si>
    <t>10 A.5 Porcentaje de documentos de análisis de información elaborados con relación a los programados</t>
  </si>
  <si>
    <t>9 A.4 Encuesta Nacional en Vivienda para la evaluación del impacto en la sociedad de la PNMIMH realizada.</t>
  </si>
  <si>
    <t>8 A.3 Porcentaje de reportes de evaluación de la participación equilibrada entre mujeres y hombres en los cargos de elección popular elaborados con relación a los programados</t>
  </si>
  <si>
    <t>7 A.2 Porcentaje de reportes de seguimiento de las brechas de desigualdad entre mujeres y hombres en los ámbitos económico, político, social, civil y cultural elaborados con relación a los programados</t>
  </si>
  <si>
    <t>6 A.1 Porcentaje de reportes de monitoreo en torno a la igualdad, la no discriminación y la no violencia realizados con relación a los programados</t>
  </si>
  <si>
    <t xml:space="preserve">5 C. Porcentaje de expedientes de queja,  orientaciones directas y remisiones en materia de Igualdad entre mujeres y hombres concluidos respecto a los expedientes registrados y en trámite </t>
  </si>
  <si>
    <t>4 B. Porcentaje de servicios de promoción en materia de género y derechos humanos proporcionados con relación a los requeridos</t>
  </si>
  <si>
    <t>3 A. Productos de observancia  basados en el monitoreo, seguimiento y evaluación, realizados.</t>
  </si>
  <si>
    <t>2 Porcentaje de entes obligados al cumplimiento de la Política Nacional en Materia de  Igualdad entre Mujeres y hombres reciben insumos para el fortalecimiento de dicho cumplimiento en el año actual con relación al número de entes obligados que deben recibir insumos.</t>
  </si>
  <si>
    <t>Índice</t>
  </si>
  <si>
    <t>1 Índice de contribución al cumplimiento de la Política Nacional de Igualdad entre Mujeres y Hombres</t>
  </si>
  <si>
    <t xml:space="preserve"> 104- Cuarta Visitaduría General </t>
  </si>
  <si>
    <t xml:space="preserve"> En nuestra sociedad persisten estereotipos de género que constituyen discriminación contra las mujeres, por lo que aún es necesario emprender acciones que propicien la igualdad sustantiva entre mujeres y hombres en México y que contribuyan a que tanto los programas como el quehacer cotidiano de las servidoras y servidores públicos se oriente por el principio de igualdad, de no discriminación y de no violencia contra las mujeres.  </t>
  </si>
  <si>
    <t>(Cuarta Visitaduría General)</t>
  </si>
  <si>
    <t>33.3</t>
  </si>
  <si>
    <t>Realizar la promoción y observancia en el monitoreo, seguimiento y evaluación del impacto de la política nacional en materia de igualdad entre mujeres y hombres.</t>
  </si>
  <si>
    <t>Comisión Nacional de los Derechos Humanos</t>
  </si>
  <si>
    <t>35</t>
  </si>
  <si>
    <t>0.75</t>
  </si>
  <si>
    <t>1.39</t>
  </si>
  <si>
    <t>5.65</t>
  </si>
  <si>
    <t>30.23</t>
  </si>
  <si>
    <t>3 Porcentaje del personal que manifiesta que incrementa sus conocimientos sobre la perspectiva de género, lenguaje</t>
  </si>
  <si>
    <t>22.99</t>
  </si>
  <si>
    <t>2 Porcentaje de hombres capacitados en materia de género, lenguaje incluyente, no sexista y prevención de la</t>
  </si>
  <si>
    <t>81.48</t>
  </si>
  <si>
    <t>1 Porcentaje de mujeres capacitadas en materia de género, lenguaje incluyente, no sexista y en prevención de la</t>
  </si>
  <si>
    <t xml:space="preserve"> 112- Oficialía Mayor </t>
  </si>
  <si>
    <t xml:space="preserve"> Fortalecer al personal de la CNDH en el conocimiento sobre los conceptos básicos de género, el lenguaje incluyente y no sexista y la no discriminación para que generar un ambiente laboral sin discriminación y libre de violencia de género; y para generar comunicaciones internas y externas con lenguaje incluyente y no sexista. </t>
  </si>
  <si>
    <t>66</t>
  </si>
  <si>
    <t>351</t>
  </si>
  <si>
    <t>324</t>
  </si>
  <si>
    <t>5.6</t>
  </si>
  <si>
    <t>100.69</t>
  </si>
  <si>
    <t>UR: 90X</t>
  </si>
  <si>
    <t>60.00</t>
  </si>
  <si>
    <t>90X</t>
  </si>
  <si>
    <t>Eficiencia de ingreso de becarias del Programa de Incorporación de Mujeres Indígenas para el Fortalecimiento Regional a un Posgrado de Calidad</t>
  </si>
  <si>
    <t>Porcentaje de mujeres indígenas que recibieron algún apoyo complementario que permanecen vigentes en un programa de posgrado</t>
  </si>
  <si>
    <t>Brecha de Origen entre mujeres indígenas y mujeres estudiantes de posgrado que son becarias CONACYT asignadas en el 2019</t>
  </si>
  <si>
    <t>Porcentaje de madres mexicanas jefas de familia que recibieron beca y concluyeron sus estudios en el período de vigencia</t>
  </si>
  <si>
    <t xml:space="preserve"> Secretaria de Consejo Nacional de Ciencia y Tecnología </t>
  </si>
  <si>
    <t xml:space="preserve"> Reconociendo la importancia de incluir e1l enfoque de género en las políticas públicas, sobre todo aquellas orientadas a fortalecer y fomentar la formación de capital humano de alto nivel como un mecanismo para impulsar el desarrollo personal y económico de las personas, familias y comunidades, el CONACYT decidió desde hace ya varios años, llevar a cabo acciones afirmativas en materia de igualdad de oportunidades entre mujeres y hombres, como este programa dirigido a Madres Jefas de Familia, u otros dirigidos a mujeres de origen indígena.  En específico, el Programa de Madres Jefas de Familia, reconoce que en ocasiones, las condiciones en las que las mujeres deben sacar adelante a su familia, no son compatibles con la continuación de sus estudios, y que el factor socioeconómico, influye de manera decisiva en su decisión de continuar con sus estudios superiores. Esas son las razones principales por las cuales se tomó la decisión de implementar este programa. </t>
  </si>
  <si>
    <t>(Consejo Nacional de Ciencia y Tecnología)</t>
  </si>
  <si>
    <t>100.6</t>
  </si>
  <si>
    <t>Apoyos para actividades científicas, tecnológicas y de innovación</t>
  </si>
  <si>
    <t>F002</t>
  </si>
  <si>
    <t>Consejo Nacional de Ciencia y Tecnología</t>
  </si>
  <si>
    <t>38</t>
  </si>
  <si>
    <t>1,193.93</t>
  </si>
  <si>
    <t>4766.47</t>
  </si>
  <si>
    <t>Porcentaje del cumplimiento del ejercicio del presupuesto de becas de posgrado con enfoque de género.</t>
  </si>
  <si>
    <t>Porcentaje de Mujeres Beneficiadas con una Beca de Posgrado.</t>
  </si>
  <si>
    <t>87.60</t>
  </si>
  <si>
    <t>Porcentaje del ejercicio del presupuesto de becas de posgrado con enfoque en género.</t>
  </si>
  <si>
    <t xml:space="preserve"> En México, uno de los retos más importantes es erradicar la desigualdad de género que se manifiesta en todos los niveles educativos, en general, y, en lo que le concierne al Conacyt, en la educación terciaria.   Observando la participación femenina en la educación terciaria, desagregada por área del conocimiento, llama la atención que la participación de la mujer es aún más limitada en la áreas tradicionalmente conocidas como áreas STEM (Ciencia, Tecnología, Ingeniería y Matemáticas); situación que se acentúa más cuando se incorpora el componente de movilidad internacional. Identificar las causantes de esta problemática y corregir la desproporcionada participación de la mujer en el posgrado es un tarea primordial para adoptar acciones preventivas en las transiciones subsecuentes de la trayectoria laboral y académica de las mujeres que realizan el posgrado. Con base en lo anterior, el Conacyt, a través del Pp. S190, impulsa a las mujeres a realizar sus estudios de posgrado, consolidarse como investigadoras o incorporarse de manera exitosa al mercado profesional.  </t>
  </si>
  <si>
    <t>32869</t>
  </si>
  <si>
    <t>29952</t>
  </si>
  <si>
    <t>4766.4</t>
  </si>
  <si>
    <t>Becas de posgrado y apoyos a la calidad</t>
  </si>
  <si>
    <t>S190</t>
  </si>
  <si>
    <t>13.36</t>
  </si>
  <si>
    <t>44.94</t>
  </si>
  <si>
    <t>UR: 100</t>
  </si>
  <si>
    <t>100</t>
  </si>
  <si>
    <t>Porcentaje de avance en la publicación de los indicadores de ocupación y empleo con perspectiva de género de manera trimestral en la página electrónica del INEGI</t>
  </si>
  <si>
    <t>Porcentaje de avance en la publicación de los indicadores estratégicos de ocupación y empleo según trimestre</t>
  </si>
  <si>
    <t>Porcentaje de avance en la publicación de la ENOE según trimestre.</t>
  </si>
  <si>
    <t>Porcentaje de avance trimestral de las actividades realizadas en el Sistema Integrado de Estadísticas de Violencia contra las mujeres.</t>
  </si>
  <si>
    <t xml:space="preserve">Porcentaje de informes que reporta trimestralmente el avance de las actividades programadas para el procesamiento de la encuesta y difusión de resultados. </t>
  </si>
  <si>
    <t xml:space="preserve"> Secretaria de Información Nacional Estadística y Geográfica </t>
  </si>
  <si>
    <t xml:space="preserve"> Se requiere contar con  información estadística que permita analizar la situación de las mujeres en aspectos demográficos, económicos y de empleo, para generar y sustentar los programas encaminados a coadyuvar en la equidad de género. </t>
  </si>
  <si>
    <t>47779624</t>
  </si>
  <si>
    <t>52391323</t>
  </si>
  <si>
    <t>58056133</t>
  </si>
  <si>
    <t>61474620</t>
  </si>
  <si>
    <t>(Instituto Nacional de Estadística y Geografía)</t>
  </si>
  <si>
    <t>44.9</t>
  </si>
  <si>
    <t>Producción y difusión de información estadística y geográfica</t>
  </si>
  <si>
    <t>Información Nacional Estadística y Geográfica</t>
  </si>
  <si>
    <t>40</t>
  </si>
  <si>
    <t>1.66</t>
  </si>
  <si>
    <t>2.69</t>
  </si>
  <si>
    <t>9.6</t>
  </si>
  <si>
    <t>UR: 240</t>
  </si>
  <si>
    <t>9.4</t>
  </si>
  <si>
    <t>240</t>
  </si>
  <si>
    <t>Elaboración y seguimiento del Programa Anual 2019 para la Promoción de la Igualdad de Género, Diversidad e Inclusión del Instituto Federal de Telecomunicaciones</t>
  </si>
  <si>
    <t>Avance en actividades y proyectos de promoción de la igualdad entre mujeres y hombres</t>
  </si>
  <si>
    <t>70.83</t>
  </si>
  <si>
    <t>Porcentaje de personal capacitado en temas de igualdad de género, diversidad e inclusión</t>
  </si>
  <si>
    <t xml:space="preserve"> Secretaria de Instituto Federal de Telecomunicaciones </t>
  </si>
  <si>
    <t xml:space="preserve"> Al interior del Instituto Federal de Telecomunicaciones es necesario capacitar al personal en materia de Igualdad, Diversidad e Inclusión con el fin de lograr integrar en la cultura organizacional los valores de respeto, tolerancia, igualdad, fraternidad, etc. Como parte de las acciones para generar mayor conciencia en el personal, los últimos cuatro años, el Instituto ha organizado una serie de eventos en el marco de la Conmemoración del Día Internacional de la Mujer, a lo que se le denomina la ?Semana de las Mujeres IFT? Asimismo como parte de las acciones para generar mayor conciencia en el personal, el Instituto organiza una serie de eventos en el marco de los temas de igualdad de género, diversidad e inclusión como son: la semana de la diversidad sexual, conmemoración del 25 de noviembre (Día internacional de la eliminación de la violencia contra las mujeres), la vinculación con instituciones nacionales e internacionales, así como otros eventos, que tengan como objetivo el promover la reducción de brechas entre mujeres y hombres, y otros grupos históricamente discriminados, en el sector de las telecomunicaciones y la radiodifusión. Como parte del funcionamiento y labor de la Unidad de Género del Instituto es necesario desarrollar y dar seguimiento a un programa Anual para la promoción de la Igualdad de Género, Diversidad e Inclusión, con el cual se logrará consolidar la incorporación de la perspectiva de género en todos los procesos, así como en los programas, proyectos o acciones; así como fortalecer los principios de diversidad e inclusión. </t>
  </si>
  <si>
    <t>380</t>
  </si>
  <si>
    <t>487</t>
  </si>
  <si>
    <t>723</t>
  </si>
  <si>
    <t>501</t>
  </si>
  <si>
    <t>(Unidad de Administración)</t>
  </si>
  <si>
    <t>Instituto Federal de Telecomunicaciones</t>
  </si>
  <si>
    <t>43</t>
  </si>
  <si>
    <t>0.05</t>
  </si>
  <si>
    <t>UR: 220</t>
  </si>
  <si>
    <t>220</t>
  </si>
  <si>
    <t>Porcentaje de sensibilización conseguido entre las y los empleados de la comisión, ante las campañas realizadas</t>
  </si>
  <si>
    <t>Porcentaje de servidores públicos sensibilizados en materia de LGIMyH y la LGAMVLV durante 2019</t>
  </si>
  <si>
    <t xml:space="preserve"> Secretaria de Comisión Reguladora de Energía </t>
  </si>
  <si>
    <t>245</t>
  </si>
  <si>
    <t>218</t>
  </si>
  <si>
    <t>272</t>
  </si>
  <si>
    <t>242</t>
  </si>
  <si>
    <t>(Unidad de Planeación y Vinculación)</t>
  </si>
  <si>
    <t>Regulación y permisos de electricidad</t>
  </si>
  <si>
    <t>G001</t>
  </si>
  <si>
    <t>Comisión Reguladora de Energía</t>
  </si>
  <si>
    <t>45</t>
  </si>
  <si>
    <t>Porcentaje de servidoras/es públicos sensibilizados en prevención y sanción del hostigamiento y acoso laboral y sexual.</t>
  </si>
  <si>
    <t>Porcentaje de servidoras/es públicos sensibilizados en la Ley General para la Igualdad entre Hombres y Mujeres</t>
  </si>
  <si>
    <t>Regulación y permisos de Hidrocarburos</t>
  </si>
  <si>
    <t>G002</t>
  </si>
  <si>
    <t>Porcentaje de servidoras / es públicos de mando medio o superior capacitados en materia de género.</t>
  </si>
  <si>
    <t>Porcentaje de servidoras / es públicos capacitados en materia de género, nivel básico, con calificación aprobatoria.</t>
  </si>
  <si>
    <t>163</t>
  </si>
  <si>
    <t>144</t>
  </si>
  <si>
    <t>0.54</t>
  </si>
  <si>
    <t>7.77</t>
  </si>
  <si>
    <t>UR: AYJ</t>
  </si>
  <si>
    <t>Promedio</t>
  </si>
  <si>
    <t>AYJ</t>
  </si>
  <si>
    <t>Promedio Anual de valoración de documentos metodológicos y procedimentales para la atención de mujeres en situación de víctima.</t>
  </si>
  <si>
    <t>Porcentaje de avance alcanzado en el Proceso de certificaci¨®n en la  Norma Mexicana NMX-R-025-SCFI-2015 en Igualdad Laboral y No Discriminaci¨®n, en el per¨ªodo que se informa.</t>
  </si>
  <si>
    <t>Porcentaje de personal de la Comisión Ejecutiva de Atención a Víctimas, que brinda atención directa, capacitado en contenidos especializados para la atención de mujeres en situación de víctima que en la evaluación post alcanzan al menos el 80% de aciertos.</t>
  </si>
  <si>
    <t>Porcentaje de personal, de mando medio y superior de la Comisión Ejecutiva de Atención a Víctimas, capacitado para la incorporación de la perspectiva de igualdad de género que en la evaluación post alcanzan al menos el 80% de aciertos.</t>
  </si>
  <si>
    <t xml:space="preserve"> AYJ- Comisión Ejecutiva de Atención a Víctimas </t>
  </si>
  <si>
    <t>(Comisión Ejecutiva de Atención a Víctimas)</t>
  </si>
  <si>
    <t>7.7</t>
  </si>
  <si>
    <t>Atención a Víctimas</t>
  </si>
  <si>
    <t>E033</t>
  </si>
  <si>
    <t>Entidades no Sectorizadas</t>
  </si>
  <si>
    <t>47</t>
  </si>
  <si>
    <t>50.91</t>
  </si>
  <si>
    <t>92.10</t>
  </si>
  <si>
    <t>425.2</t>
  </si>
  <si>
    <t>UR: HHG</t>
  </si>
  <si>
    <t>424.95</t>
  </si>
  <si>
    <t>HHG</t>
  </si>
  <si>
    <t>Porcentaje de asistencias técnicas otorgadas a las instancias de la administración pública,federal, estatal y municipal</t>
  </si>
  <si>
    <t>21.43</t>
  </si>
  <si>
    <t xml:space="preserve">Porcentaje de boletines estadísticos y cuadernillos temáticos de género  </t>
  </si>
  <si>
    <t>Porcentaje de indicadores y tarjetas temáticas del Sistema de Información actualizado</t>
  </si>
  <si>
    <t>Porcentaje de avance en las actividades realizadas en el marco del Comité Técnico Especializado de Información con Perspectiva de Género</t>
  </si>
  <si>
    <t>Porcentaje de personas certificadas con respecto a las personas programadas</t>
  </si>
  <si>
    <t>Porcentaje de personas capacitadas en materia de igualdad entre mujeres y hombres con respecto a las personas programadas</t>
  </si>
  <si>
    <t>Porcentaje de programas con Reglas de Operación que tienen recursos en el Anexo 13 que incluyen medidas especiales de carácter temporal (acciones afirmativas).</t>
  </si>
  <si>
    <t xml:space="preserve">Porcentaje de sesiones ordinarias del Sistema Nacional para la Igualdad entre Mujeres y Hombres (SNIMH) realizadas con respecto a las programadas. </t>
  </si>
  <si>
    <t>56.00</t>
  </si>
  <si>
    <t>Porcentaje de centros de trabajo certificados en la Norma Mexicana NMX-R-025-SCFI-2015 en Igualdad Laboral y No Discriminación</t>
  </si>
  <si>
    <t>Porcentaje de avance en las acciones de promoción de la Norma Mexicana NMX-R-025-SCFI-2015 en Igualdad Laboral y No Discriminación</t>
  </si>
  <si>
    <t xml:space="preserve"> HHG- Instituto Nacional de las Mujeres </t>
  </si>
  <si>
    <t xml:space="preserve"> Aun cuando el Estado mexicano ha construido un marco normativo sólido para la protección de los derechos humanos de las mujeres y ha institucionalizado una Política Nacional para la igualdad entre mujeres y hombres, todavía prevalece un significativo rezago en la condición social y económica de las mujeres; se han profundizado las desigualdades entre mujeres y hombres en todos los ámbitos de la vida política, económica, social y cultural; además de enfrentar en la actualidad, una creciente violencia.  En síntesis, el Estado mexicano no ha logrado garantizar los derechos humanos de las mujeres y de las niñas en México. </t>
  </si>
  <si>
    <t>(Instituto Nacional de las Mujeres)</t>
  </si>
  <si>
    <t>424.9</t>
  </si>
  <si>
    <t>Fortalecimiento de la Igualdad Sustantiva entre Mujeres y Hombres</t>
  </si>
  <si>
    <t>P010</t>
  </si>
  <si>
    <t>358.19</t>
  </si>
  <si>
    <t>13.90</t>
  </si>
  <si>
    <t>Porcentaje de gobiernos municipales que incorporan la Perspectiva de Género en el marco normativo, en los instrumentos de planeación y programáticos, en el fortalecimiento institucional y en las acciones gubernamentales para implementar la política en materia de igualdad entre mujeres y hombres.</t>
  </si>
  <si>
    <t>Porcentaje de gobiernos estatales que incorporan la perspectiva de género en el marco normativo, en los instrumentos de planeación y programáticos, en el fortalecimiento institucional y en las acciones gubernamentales para implementar la política en materia de igualdad entre mujeres y hombres</t>
  </si>
  <si>
    <t xml:space="preserve"> México ha registrado avances importantes en la incorporación de la perspectiva de género en las políticas públicas con resultados favorables. Sin embargo, en la gestión gubernamental se siguen realizando acciones aisladas y sin integralidad debido a que no se ha considerado esta perspectiva en todas las fases del ciclo de las políticas públicas; esto es, en el diseño, presupuestación, implementación, seguimiento y evaluación. El fortalecimiento a los mecanismos para el adelanto de las mujeres, mediante los cuales los tres órdenes de gobierno realizan acciones para institucionalizar la perspectiva de género es un aspecto fundamental para alcanzar la igualdad sustantiva entre mujeres y hombres. En este contexto, el Programa de Fortalecimiento a la Transversalidad de la Perspectiva de Género (PFTPG), impulsa y facilita el acceso de los mecanismos para el adelanto de las mujeres a subsidios y herramientas que los fortalezcan en aspectos técnicos, metodológicos y de procedimiento para que formulen, ejecuten y evalúen políticas, programas y acciones que les permitan consolidar su incidencia e insertar de manera transversal la perspectiva de género en la gestión gubernamental. </t>
  </si>
  <si>
    <t>358.1</t>
  </si>
  <si>
    <t>Fortalecimiento a la Transversalidad de la Perspectiva de Género</t>
  </si>
  <si>
    <t>S010</t>
  </si>
  <si>
    <t>0.62</t>
  </si>
  <si>
    <t>4.61</t>
  </si>
  <si>
    <t>393.41</t>
  </si>
  <si>
    <t>UR: AYB</t>
  </si>
  <si>
    <t>436.62</t>
  </si>
  <si>
    <t>20.72</t>
  </si>
  <si>
    <t>56.30</t>
  </si>
  <si>
    <t>AYB</t>
  </si>
  <si>
    <t>Porcentaje de proyectos que recibieron recursos con el tipo de apoyo Mujeres Indígenas y Afromexicanas.</t>
  </si>
  <si>
    <t>10.03</t>
  </si>
  <si>
    <t>71.70</t>
  </si>
  <si>
    <t>Porcentaje de mujeres indígenas y afromexicanas apoyadas con acciones de capacitación, asistencia técnica y acciones formativas estrátegicas.</t>
  </si>
  <si>
    <t>14.03</t>
  </si>
  <si>
    <t>55.10</t>
  </si>
  <si>
    <t>Porcentaje de mujeres indígenas y afromexicanas beneficiadas por el programa</t>
  </si>
  <si>
    <t xml:space="preserve"> AYB- Instituto Nacional de los Pueblos Indígenas </t>
  </si>
  <si>
    <t>9299</t>
  </si>
  <si>
    <t>11434</t>
  </si>
  <si>
    <t>(Instituto Nacional de los Pueblos Indígenas)</t>
  </si>
  <si>
    <t>436.6</t>
  </si>
  <si>
    <t>Programa para el Mejoramiento de la Producción y la Productividad Indígena</t>
  </si>
  <si>
    <t>S249</t>
  </si>
  <si>
    <t>88.6</t>
  </si>
  <si>
    <t>57.10</t>
  </si>
  <si>
    <t>Porcentaje de acciones que promueven la igualdad de género entre mujeres y hombres en el ámbito comunitario en el año t.</t>
  </si>
  <si>
    <t>Porcentaje de población indígena fortalecida en sus capacidades para alcanzar la igualdad de género en el año t.</t>
  </si>
  <si>
    <t xml:space="preserve"> En México, la prevalencia de la violencia contra las mujeres se estima por medio de la Encuesta Nacional sobre la Dinámica de las Relaciones en los Hogares (ENDIREH), realizada por el Instituto Nacional de Geografía y Estadística (INEGI), desde 2003, siendo su último levantamiento en 2016.  Con base en el tratamiento de la información de esta encuesta y la aplicación del criterio de hogar indígena del INPI, se estima que 59% de las mujeres indígenas ha experimentado algún tipo de violencia a lo largo de su vida. El tipo de violencia donde se presenta la mayor diferencia entre las mujeres indígenas y las no indígenas es en el caso de la violencia sexual, que ha afectado a 41.3% de las mujeres mayores de 15 años a nivel nacional y 29.6% de las mujeres indígenas. Es por ello que, en cumplimiento a recomendaciones realizadas por organismos especializados en la defensa de los derechos humanos nacionales e internacionales, el Instituto Nacional de los Pueblos Indígenas ha estimado necesario apoyar el ejercicio de los derechos de las mujeres indígenas y afromexicanas en sus diferentes etapas de vida y condiciones de vulnerabilidad, promoviendo su participación en los ámbitos social y comunitario, previniendo las violencias de género, así como el embarazo y el matrimonio infantil y adolescente. </t>
  </si>
  <si>
    <t>8000</t>
  </si>
  <si>
    <t>22000</t>
  </si>
  <si>
    <t>Programa de Derechos Indígenas</t>
  </si>
  <si>
    <t>U011</t>
  </si>
  <si>
    <t>0.12</t>
  </si>
  <si>
    <t>1.78</t>
  </si>
  <si>
    <t>1.36</t>
  </si>
  <si>
    <t>1.47</t>
  </si>
  <si>
    <t>27.37</t>
  </si>
  <si>
    <t>27.44</t>
  </si>
  <si>
    <t>52.35</t>
  </si>
  <si>
    <t>Porcentaje de niñas y jóvenes que forman parte de las agrupaciones musicales comunitarias</t>
  </si>
  <si>
    <t>34.07</t>
  </si>
  <si>
    <t>23.58</t>
  </si>
  <si>
    <t>Porcentaje de niñas, jovenes, adultas y adultas mayores atendidos en representaciones predominantemente femeninas de destacada incursión en las bellas artes y cultura</t>
  </si>
  <si>
    <t xml:space="preserve"> E00- Instituto Nacional de Bellas Artes y Literatura  Secretaria de Cultura </t>
  </si>
  <si>
    <t xml:space="preserve"> La población de la República Mexicana no asiste y no participa de las manifestaciones artísticas culturales y del patrimonio cultural e histórico del país.  Los registros de control escolar de las Agrupaciones Musicales Comunitarias reportan 2,743 niñas y jóvenes (mujeres) beneficiadas directamente con las actividades desarrolladas en este periodo, de un total de 5,239 integrantes.  Existe variación de número de integrantes derivado de que las niñas cumplieron la mayoría de edad y tuvieron que salir del programa.  </t>
  </si>
  <si>
    <t>2496</t>
  </si>
  <si>
    <t>2743</t>
  </si>
  <si>
    <t>(Dirección General del Centro Nacional de las Artes)</t>
  </si>
  <si>
    <t>(Instituto Nacional de Bellas Artes y Literatura)</t>
  </si>
  <si>
    <t>29.2</t>
  </si>
  <si>
    <t>Desarrollo Cultural</t>
  </si>
  <si>
    <t>Cultura</t>
  </si>
  <si>
    <t>48</t>
  </si>
  <si>
    <t>4.48</t>
  </si>
  <si>
    <t>Porcentaje de becas que se otorgan a alumnas en las escuelas del INBA para su formación artística.</t>
  </si>
  <si>
    <t xml:space="preserve"> E00- Instituto Nacional de Bellas Artes y Literatura </t>
  </si>
  <si>
    <t xml:space="preserve"> Las estudiantes de educación  media superior y superior no cuentan con  becas y/o apoyos. </t>
  </si>
  <si>
    <t>4.4</t>
  </si>
  <si>
    <t>UR: GYR</t>
  </si>
  <si>
    <t>33.00</t>
  </si>
  <si>
    <t>GYR</t>
  </si>
  <si>
    <t xml:space="preserve">Cobertura de detección de primera vez de diabetes mellitus en población derechohabiente de 20 años y más </t>
  </si>
  <si>
    <t xml:space="preserve">Cobertura de detección de cáncer de mama por mastografía en mujeres de 50 a 69 años </t>
  </si>
  <si>
    <t xml:space="preserve">Cobertura de detección de cáncer cérvico uterino a través de citología cervical en mujeres de 25 a 64 años </t>
  </si>
  <si>
    <t>10.10</t>
  </si>
  <si>
    <t>Proporción</t>
  </si>
  <si>
    <t>Proporción de Adolescentes Embarazadas</t>
  </si>
  <si>
    <t>94.70</t>
  </si>
  <si>
    <t>95.50</t>
  </si>
  <si>
    <t>Porcentaje de Entrevistas de Consejería Anticonceptiva</t>
  </si>
  <si>
    <t xml:space="preserve"> GYR- Instituto Mexicano del Seguro Social </t>
  </si>
  <si>
    <t xml:space="preserve"> Actualmente, el Instituto enfrenta el doble reto de tratar una población con enfermedades crónico-degenerativas y con las enferemdades infecciosas que compiten por los recuresos de atención en los servicios de salud. Así, el IMSS tiene dos grandes objetivos: i) mejorar la atención sobre todo en el primer nivel para poder atender los enfermos agudos, y ii) tener una estrategia frontal contra las enfermedades cónicas no transmitibles. La población derechohabiente del IMSS perdió 10,880,888 millones de años de vida saludable en el 2010, (último año disponible en el acervo de información hasta el momento). El grupo de enfermedades crónicas no transmisibles fue responable de  81% de estos AVISA, las enfermedades transmitibles, condiciones maternas, perinatales y nutricionales fueron responsables 10% y el grupo de lesiones, de 9%. En materia de promoción de la salud, prevención y detección de enfermedades en 2018, la cobertura de Atención Integral PREVENIMSS fue de 59.0%, lo que permitió que 27,959,403 derechohabientes recibieran sus acciones de nutrición, prevención, protección específica, detección oportuna, salud reproductiva y educativas, que le corresponden según su grupo de edad y sexo, cifra ligeramente menor a la registrada en el mismo periodo del año anterior (28,459,552). Las coberturas obtenidas por grupo de edad fueron: Niños (69.4%), Adolescentes (82.5%), Mujeres (82.0%), Hombres (79.0%) y Adultos mayores (82.6%). Es importante señalar que no se observan incrementos en las coberturas,  ya que la infraestructura y los recursos disponibles se han mantenido constante y se ha elevado la población derechohabiente adscrita a médico familiar, que cuantificó para 2018 47,417,750. </t>
  </si>
  <si>
    <t>27959403</t>
  </si>
  <si>
    <t>23304721</t>
  </si>
  <si>
    <t>25911395</t>
  </si>
  <si>
    <t>(Instituto Mexicano del Seguro Social)</t>
  </si>
  <si>
    <t>E001</t>
  </si>
  <si>
    <t>Instituto Mexicano del Seguro Social</t>
  </si>
  <si>
    <t>50</t>
  </si>
  <si>
    <t>99.80</t>
  </si>
  <si>
    <t>99.79</t>
  </si>
  <si>
    <t xml:space="preserve">Porcentaje de madres trabajadoras beneficiarias mediante el servicio de guardería </t>
  </si>
  <si>
    <t>79.41</t>
  </si>
  <si>
    <t>82.12</t>
  </si>
  <si>
    <t>76.90</t>
  </si>
  <si>
    <t>Porcentaje de ocupación en guarderías</t>
  </si>
  <si>
    <t>24.69</t>
  </si>
  <si>
    <t>24.60</t>
  </si>
  <si>
    <t>Porcentaje de cobertura de la demanda del servicio de guarderías</t>
  </si>
  <si>
    <t xml:space="preserve"> Ramo: 50. Clave: GYR Pp: E007"Servicios de Guardería" Población Objetivo: El ramo de guarderías cubre el riesgo de no poder proporcionar cuidados durante la jornada de trabajo a sus hijos en la primera infancia, de la mujer trabajadora, del trabajador viudo o divorciado o de aquél al que judicialmente se le hubiera confiando la custodia de sus hijos. Este beneficio se podrá extender a los asegurados que por resolución judicial ejerzan la patria potestad y la custodia de un menor, siempre y cuando estén vigentes en sus derechos ante el Instituto y no puedan proporcionar la atención y cuidados al menor conforme al artículo 201 de la Ley del Seguro Social. </t>
  </si>
  <si>
    <t>Servicios de guardería</t>
  </si>
  <si>
    <t>E007</t>
  </si>
  <si>
    <t>6.70</t>
  </si>
  <si>
    <t>Promedio de atenciones prenatales por embarazada</t>
  </si>
  <si>
    <t>53.80</t>
  </si>
  <si>
    <t>54.00</t>
  </si>
  <si>
    <t>Oportunidad de inicio de la vigilancia prenatal</t>
  </si>
  <si>
    <t xml:space="preserve"> No todas las mujeres embarazadas acuden dentro de las primera 13 semanas y 6 días de gestación a la vigilancia prenatal para identificar tempranamente factores de riesgo y/o complicaciones en el binomio madre-hijo. No siempre la mujer embarazada acude a su consulta prenatal para favorecer la oportunidad de brindarle acciones preventivas, educativas y asistenciales para el autocuidado de la salud del binomio. </t>
  </si>
  <si>
    <t>139638</t>
  </si>
  <si>
    <t>6.07</t>
  </si>
  <si>
    <t>7.88</t>
  </si>
  <si>
    <t>29.16</t>
  </si>
  <si>
    <t>UR: GYN</t>
  </si>
  <si>
    <t>38.40</t>
  </si>
  <si>
    <t>GYN</t>
  </si>
  <si>
    <t>Porcentaje de acciones de sensibilización y capacitación en materia de igualdad, no discriminación y de acceso a las mujeres a una vida libre de violencia realizadas en las Unidades Administrativas.</t>
  </si>
  <si>
    <t>Porcentaje de cursos de capacitación en materia de igualdad, no discriminación y el acceso a las mujeres a una vida libre de violencia impartidos.</t>
  </si>
  <si>
    <t>Porcentaje de acciones de difusión e información en materia de igualdad, no discriminación y de acceso a las mujeres a una vida libre de violencia realizadas en las Unidades Administrativas.</t>
  </si>
  <si>
    <t>Porcentaje de Estrategias del PROIGUALDAD instrumentadas en las Unidades Administrativas.</t>
  </si>
  <si>
    <t>Porcentaje de materiales y recursos didácticos elaborados en materia de igualdad, no discriminación y de acceso a las mujeres a una vida libre de violencia</t>
  </si>
  <si>
    <t>33.33</t>
  </si>
  <si>
    <t>Porcentaje de campañas de difusión en materia de igualdad y no discriminación realizadas.</t>
  </si>
  <si>
    <t>Porcentaje de Unidades Administrativas con objetivos transversales del PROIGUALDAD incorporados a las actividades de la Unidad Administrativa.</t>
  </si>
  <si>
    <t>26.80</t>
  </si>
  <si>
    <t>Porcentaje de Enlaces de Equidad en la Unidades Administrativas capacitados.</t>
  </si>
  <si>
    <t xml:space="preserve"> GYN- Instituto de Seguridad y Servicios Sociales de los Trabajadores del Estado </t>
  </si>
  <si>
    <t xml:space="preserve"> Acciones que promuevan la igualdad entre mujeres y hombres </t>
  </si>
  <si>
    <t>(Instituto de Seguridad y Servicios Sociales de los Trabajadores del Estado)</t>
  </si>
  <si>
    <t>29.1</t>
  </si>
  <si>
    <t>Equidad de Género</t>
  </si>
  <si>
    <t>Instituto de Seguridad y Servicios Sociales de los Trabajadores del Estado</t>
  </si>
  <si>
    <t>51</t>
  </si>
  <si>
    <t>85.14</t>
  </si>
  <si>
    <t>495.32</t>
  </si>
  <si>
    <t>529.5</t>
  </si>
  <si>
    <t>7.48</t>
  </si>
  <si>
    <t>42,796.00</t>
  </si>
  <si>
    <t xml:space="preserve">PORCENTAJE DE MUJERES EMBARAZADAS QUE RECIBIERON EL CARNET CUIDAME DURANTE LA CONSULTA PRENATAL </t>
  </si>
  <si>
    <t>403,025.00</t>
  </si>
  <si>
    <t>PROMEDIO DE CONSULTAS POR MUJER EMBARAZADA</t>
  </si>
  <si>
    <t>Prevención y Control de Enfermedades</t>
  </si>
  <si>
    <t>E043</t>
  </si>
  <si>
    <t>12.72</t>
  </si>
  <si>
    <t>UR: T9N</t>
  </si>
  <si>
    <t>T9N</t>
  </si>
  <si>
    <t>Porcentaje de avance en el diseño e instrumentación del Esquema de submesas y enlaces de la Mesa de Inclusión, Igualdad y No Discriminación (MIIND) en 2019.</t>
  </si>
  <si>
    <t>Porcentaje de avance en el diseño, la instrumentación y sistematización de una estrategia para reducir las brechas de desigualdad laboral entre mujeres y hombres en Pemex, durante 2019.</t>
  </si>
  <si>
    <t>17.38</t>
  </si>
  <si>
    <t>Porcentaje de personas capacitadas y sensibilizadas en inclusión e igualdad de género en Pemex, durante 2019.</t>
  </si>
  <si>
    <t xml:space="preserve"> T9N- Pemex Corporativo </t>
  </si>
  <si>
    <t xml:space="preserve"> Al año 2018, la plantilla laboral de Petróleos Mexicanos está conformada por un 28% de mujeres y 72% hombres, lo cual indica que Pemex se encuentra dentro del promedio; en puestos de toma de decisiones la participación de las mujeres es del 16% (mandos medios y superiores). Esto lo coloca en un rango aceptable en comparación con las industrias extractivas del mundo, mismas que, de acuerdo con los datos del Foro Económico Mundial, tienen una participación femenina de menos del 20% a nivel general, y en puestos de toma de decisiones apenas alcanza entre el 10% y 15%.  Según el Diagnóstico situacional sobre el acceso de las mujeres a puestos de toma de decisión en Pemex, realizado en 2017, a partir de una encuesta a 133 mujeres en mandos superiores, un grupo focal y estadísticas de la empresa, 69.2% de las trabajadoras encuestadas señaló estar de acuerdo respecto a que las mujeres enfrentan obstáculos para su desarrollo, los cuales se centran principalmente en la existencia de preferencias a favor de los hombres en los procesos de selección (61.6%); en sus responsabilidades familiares, de cuidado, afectivas o de trabajo doméstico en casa (51,2%); y la discriminación por razones de género (32%).Sumado a ello, los resultados de la Encuesta de Clima y Cultura Organizacional (ECCO) 2017 de la Secretaría de la Función Pública para Petróleos Mexicanos, respondida por 12,637 trabajadoras/es, mostró una puntuación de 74.38 en la afirmación ?En mi área se dan las oportunidades de ascenso y promoción de acuerdo a los principios de igualdad y no discriminación?, constituyendo la calificación más baja en el factor Equidad de género.  </t>
  </si>
  <si>
    <t>478</t>
  </si>
  <si>
    <t>12000</t>
  </si>
  <si>
    <t>(Pemex Corporativo)</t>
  </si>
  <si>
    <t>12.7</t>
  </si>
  <si>
    <t>Petróleos Mexicanos</t>
  </si>
  <si>
    <t>UR: TVV</t>
  </si>
  <si>
    <t>TVV</t>
  </si>
  <si>
    <t>Elaboración del Programa Institucional de Igualdad en la CFE</t>
  </si>
  <si>
    <t xml:space="preserve"> TVV- CFE Consolidado </t>
  </si>
  <si>
    <t xml:space="preserve"> Creación de la Unidad de Igualdad en la CFE </t>
  </si>
  <si>
    <t>(CFE Consolidado)</t>
  </si>
  <si>
    <t>Promoción de medidas para el ahorro y uso eficiente de la energía eléctrica</t>
  </si>
  <si>
    <t>F571</t>
  </si>
  <si>
    <t>Comisión Federal de Electricidad</t>
  </si>
  <si>
    <t>53</t>
  </si>
  <si>
    <t xml:space="preserve">Avance en los Programas Presupuestarios con Erogaciones para la Igualdad entre Mujeres y Hombres, Anexo 13, PEF 2019
    Periodo Enero - Marzo  </t>
  </si>
  <si>
    <t>Presupuesto anual aprobado para el Programa presupuestario registrado en el Anexo 13 del PEF 2019</t>
  </si>
  <si>
    <r>
      <t xml:space="preserve">Monto Aprobado </t>
    </r>
    <r>
      <rPr>
        <sz val="10"/>
        <rFont val="Montserrat"/>
      </rPr>
      <t xml:space="preserve">
(millones de pesos)</t>
    </r>
  </si>
  <si>
    <r>
      <t>Acciones realizadas en el periodo
UR:</t>
    </r>
    <r>
      <rPr>
        <sz val="10"/>
        <rFont val="Montserrat"/>
      </rPr>
      <t xml:space="preserve"> TVV
Sin información</t>
    </r>
  </si>
  <si>
    <r>
      <t>Justificación de diferencia de avances con respecto a las metas programadas
UR:</t>
    </r>
    <r>
      <rPr>
        <sz val="10"/>
        <rFont val="Montserrat"/>
      </rPr>
      <t xml:space="preserve"> TVV
Sin avance al período, el primer avance de resultados es semestral</t>
    </r>
  </si>
  <si>
    <r>
      <t>Acciones de mejora para el siguiente periodo
UR:</t>
    </r>
    <r>
      <rPr>
        <sz val="10"/>
        <rFont val="Montserrat"/>
      </rPr>
      <t xml:space="preserve"> TVV
Sin información</t>
    </r>
  </si>
  <si>
    <r>
      <t>Acciones realizadas en el periodo
UR:</t>
    </r>
    <r>
      <rPr>
        <sz val="10"/>
        <rFont val="Montserrat"/>
      </rPr>
      <t xml:space="preserve"> T9N
En el presente trimestre para el indicador 1 durante el periodo de referencia se capacitaron y sensibilizaron un total de 3,476 personas mediante 1 programa de capacitación a personal de control de vigilancia y control de accesos, 1 conferencia sobre ?Empoderamiento de las mujeres? y la proyección de una película sobre diversidad cultural, lingüística y sexual. En lo que corresponde al indicador 2, en el marco del proyecto Empodérate que se realiza en colaboración con el PNUD, se llevaron a cabo dos talleres de sensibilización en inclusión social y económica, la proyección de un documental de ecotecnias y una plática entre los y las jóvenes en el marco de un panel de expertos y expertas, beneficiando a 684 jóvenes, de los cuales poco más del 50% son mujeres; así mismo, se comenzaron gestiones para la difusión del toolkit ?Por un México con más científicas, ingenieras y matemáticas? en colaboración con el Instituto Nacional de Geología de la UNAM. Esto significó un avance de 10% de la meta anual y 50% de la programada para el periodo. Finalmente, el indicador 3 presentó un avance de 5% de la meta anual (50% de la trimestral), consistente en la aprobación del proyecto por la Mesa de Inclusión, Igualdad y No Discriminación (MIIND) durante su primera sesión ordinaria 2019.</t>
    </r>
  </si>
  <si>
    <r>
      <t>Justificación de diferencia de avances con respecto a las metas programadas
UR:</t>
    </r>
    <r>
      <rPr>
        <sz val="10"/>
        <rFont val="Montserrat"/>
      </rPr>
      <t xml:space="preserve"> T9N
Se capacitó y sensibilizó en materia de violencia de género a 3,476 personas, es decir, el 115.86% de la meta prevista para el periodo y 17.4% de la anual, esto debido a la transmisión en vivo que se efectuó de la ceremonia conmemorativa del Día Internacional de la Mujer y de la película ?Sueño en otro idioma?, actividades que despertaron un gran interés entre el personal de Pemex. Por lo que se refiere a la estrategia de reducción de las brechas de género, de los cuatro considerados, únicamente el proyecto Empodérate tuvo resultados a nivel de población beneficiaria en el presente trimestre, y el toolkit a nivel de proceso, por lo cual no se pudo obtener en conjunto el avance previsto para el periodo enero-marzo, siendo de sólo la mitad: 10%. En cuanto al esquema de submesas y enlaces de la MIIND, el cambio de administración implicó un arranque más tarde de lo usual en las sesiones ordinarias anuales, por lo cual sólo se pudo obtener la aprobación del proyecto ante el pleno, a fin de iniciar las gestiones correspondientes para su instrumentación, lo que implicó el cumplimiento de la mitad de la meta calculada para el trimestre, es decir 5%.</t>
    </r>
  </si>
  <si>
    <r>
      <t>Acciones de mejora para el siguiente periodo
UR:</t>
    </r>
    <r>
      <rPr>
        <sz val="10"/>
        <rFont val="Montserrat"/>
      </rPr>
      <t xml:space="preserve"> T9N
Para el siguiente trimestre, se comenzará con las contrataciones de los servicios planeados para el cumplimiento de las acciones que integran cada uno de los indicadores, lo que permitirá tener avances más significativos. </t>
    </r>
  </si>
  <si>
    <r>
      <t>Acciones realizadas en el periodo
UR:</t>
    </r>
    <r>
      <rPr>
        <sz val="10"/>
        <rFont val="Montserrat"/>
      </rPr>
      <t xml:space="preserve"> GYN
PORCENTAJE DE MUJERES EMBARAZADAS QUE RECIBIERON EL CARNET CUIDAME DURANTE LA CONSULTA PRENATAL: Se obtuvo un avance de 7.4  respecto a lo esperado de  8.34 . con un cumplimiento de 89.78%;  PROMEDIO DE CONSULTAS DE EMBARAZO: Se tuvo una meta esperada del 0.7, con un avance de .49 por lo que se tuvo un cumplimiento de 54.4%</t>
    </r>
  </si>
  <si>
    <r>
      <t>Justificación de diferencia de avances con respecto a las metas programadas
UR:</t>
    </r>
    <r>
      <rPr>
        <sz val="10"/>
        <rFont val="Montserrat"/>
      </rPr>
      <t xml:space="preserve"> GYN
consultas otorgadas a mujeres embarazadas: Actualmente la población derechohabiente al ISSSTE acude por lo general en el último trimestres ;  carnet cuidame: Se continua haciendo promoción para la entrega del carnet y el adecuado uso del mismo </t>
    </r>
  </si>
  <si>
    <r>
      <t>Acciones de mejora para el siguiente periodo
UR:</t>
    </r>
    <r>
      <rPr>
        <sz val="10"/>
        <rFont val="Montserrat"/>
      </rPr>
      <t xml:space="preserve"> GYN
consultas otorgadas a mujeres embarazadas: Se inicio el Programa de capacitación para personal de primer nivel , enfatizando en el embarazo en el adolescente ;  Carnet CUIDAME:  Se solicito el envió del CARNET CUIDAME  anexo a las  referencias segundo y tercer nivel de atención  Se han realizado vistas de supervisión para corroborar la entrega del mismo </t>
    </r>
  </si>
  <si>
    <r>
      <t>Acciones realizadas en el periodo
UR:</t>
    </r>
    <r>
      <rPr>
        <sz val="10"/>
        <rFont val="Montserrat"/>
      </rPr>
      <t xml:space="preserve"> GYN
En el primer trimestre de 2019 se realizaron 18 acciones de sensibilización y capacitación, organizadas por diversas Unidades Administrativas, registrando la participación de población beneficiada con un total de 1,234 personas, de las cuales 1,052 fueron mujeres y 182 hombres. Las actividades se centraron en 1 ponencia, 2 talleres, 1 conferencia, 1 feria de la salud, 1 curso de sensibilización, 3 eventos conmemorativos del 8 de marzo ?Día Internacional de la Mujer? y 8 platicas.</t>
    </r>
  </si>
  <si>
    <r>
      <t>Justificación de diferencia de avances con respecto a las metas programadas
UR:</t>
    </r>
    <r>
      <rPr>
        <sz val="10"/>
        <rFont val="Montserrat"/>
      </rPr>
      <t xml:space="preserve"> GYN
No se registró avance de la meta, debido a que no se programó la realización de cursos para el primer trimestre de 2019, éstos darán inicio a partir del segundo trimestre de 2019.</t>
    </r>
  </si>
  <si>
    <r>
      <t>Acciones de mejora para el siguiente periodo
UR:</t>
    </r>
    <r>
      <rPr>
        <sz val="10"/>
        <rFont val="Montserrat"/>
      </rPr>
      <t xml:space="preserve"> GYN
Fortalecer y replantear el esquema de trabajo con la Red Nacional de Enlaces de Igualdad de Género ya que esto permitirá el cumplimiento de metas propuestas.</t>
    </r>
  </si>
  <si>
    <r>
      <t>Acciones realizadas en el periodo
UR:</t>
    </r>
    <r>
      <rPr>
        <sz val="10"/>
        <rFont val="Montserrat"/>
      </rPr>
      <t xml:space="preserve"> GYR
En el periodo de enero a marzo 2019, la oportunidad en el inicio de la vigilancia prenatal fue de 53.8%, conforme al Manual Metodológico de Indicadores Médicos 2018 del IMSS, se considera con un desempeño medio, ya que se interpreta que cinco de cada diez embarazadas acuden a iniciar su vigilancia prenatal antes de las primeras 12 semanas y 6 días de la gestación. Lo anterior toma en cuenta el cumplimiento de las recomendaciones para la vigilancia prenatal emitidas por la OMS. En relación al promedio de consultas, cada mujer asiste a vigilancia prenatal 6.7 veces durante la gestación, lo que contribuye a que la mujer reciba el beneficio de las acciones médico preventivas durante esta etapa, para llegar a un feliz término.</t>
    </r>
  </si>
  <si>
    <r>
      <t>Justificación de diferencia de avances con respecto a las metas programadas
UR:</t>
    </r>
    <r>
      <rPr>
        <sz val="10"/>
        <rFont val="Montserrat"/>
      </rPr>
      <t xml:space="preserve"> GYR
En la actualidad, ya no es obligatorio que la embarazada acuda a la atención prenatal, si ella no va a atenderse en el Instituto, simplemente con que se presente a partir de la semana 34 de gestación para la expedición de su incapacidad por maternidad, esto ha impactado de manera negativa en el cumplimiento de la meta.</t>
    </r>
  </si>
  <si>
    <r>
      <t>Acciones de mejora para el siguiente periodo
UR:</t>
    </r>
    <r>
      <rPr>
        <sz val="10"/>
        <rFont val="Montserrat"/>
      </rPr>
      <t xml:space="preserve"> GYR
En materia de prevención, se ha logrado identificar tempranamente factores de riesgo y/o complicaciones durante el embarazo, parto y puerperio; así como brindar oportunamente acciones de comunicación educativa personalizadas y grupales sobre el cuidado de la salud. </t>
    </r>
  </si>
  <si>
    <r>
      <t>Acciones realizadas en el periodo
UR:</t>
    </r>
    <r>
      <rPr>
        <sz val="10"/>
        <rFont val="Montserrat"/>
      </rPr>
      <t xml:space="preserve"> GYR
1. Simplificación del marco regulatorio del servicio de guardería. Se llevó a cabo el seguimiento a la implementación de los procedimientos actualizados de pedagogía, fomento de la salud y alimentación, a través de la atención de consultas Delegacionales.  Asimismo, se recibieron y atendieron 54 consultas procedentes de la operación sobre aspectos técnicos de promoción y fomento de la salud, nutrición infantil, así como de atención, cuidado y actividades para apoyo terapéutico que se proporciona a niñas y niños con discapacidad.  2. Participación Social en Guarderías y Comunicación con Padres  De enero a marzo se llevaron a cabo 529 visitas, en las cuales se contó con la participación de 2,634 madres y padres de familia, se obtuvo un 99.28% de cumplimiento en las medidas de seguridad integral. Con lo anterior los padres y madres de familia han visitado el 40.9% de las guarderías de prestación indirecta en el 2019. la comunicación con madres y padres se encuentra en proceso de reestructuración en su estrategia. Dicha estrategia tendrá dos propósitos, por un lado, proporcionar a las familias información para continuar en casa las acciones que se realizan en la guardería; por otro lado, mantener un canal de comunicación directa con las madres y padres, informarles de las características del servicio y ofrecerles vías para contactar al Instituto en caso de que no reciban una atención de calidad.  3. Capacitación sobre el Servicio de Guardería. Se matricularon 569 personas responsables del servicio de fomento de la salud a la primera emisión 2019 al Curso básico para personal de fomento de la salud de guarderías IMSS, el cual fue impartido del 12 de marzo al 5 de abril de 2019. La Coordinación del Servicio de Guardería para el Desarrollo Integral Infantil del IMSS acordó con la CNDH el tema Derechos Humanos de las personas con discapacidad con énfasis en la inclusión educativa, para impartirlo en el programa de capacitación 2019 al personal de guarderías.  </t>
    </r>
  </si>
  <si>
    <r>
      <t>Justificación de diferencia de avances con respecto a las metas programadas
UR:</t>
    </r>
    <r>
      <rPr>
        <sz val="10"/>
        <rFont val="Montserrat"/>
      </rPr>
      <t xml:space="preserve"> GYR
Porcentaje de ocupación en guarderías: El indicador alcanzó el 96.70% de cumplimiento, debido a lo siguiente:   La variable de número de niños inscritos alcanzó el 95.85% de cumplimiento, Tomando en cuenta que el comportamiento de la variable depende de la disponibilidad de lugares en las salas de atención y edad del niño, así como de factores socio-culturales. Adicionalmente, en el mes de marzo, se tiene una apertura de 4 nuevas guarderías, lo que incide en el porcentaje de inscripción ya que cuando una guardería inicia operaciones presenta inscripciones bajas que incrementan de manera paulatina. Por otra parte, 1  guardería dejó de prestar el servicio por lo que la variable del denominador se vio disminuida, no alcanzando los niveles esperados.  La variable, número de lugares instalados alcanzó el 99.13% de cumplimiento, durante el periodo de reporte, 1 guardería dejó de prestar el servicio y aunado a la demora de apertura de guarderías que estaban comprometidas  ocasionó que no se a;  Porcentaje de madres trabajadoras beneficiarias mediante el servicio de guardería: El indicador cumplió con la meta programada, con datos preliminares al cierre del primer trimestre.</t>
    </r>
  </si>
  <si>
    <r>
      <t>Acciones de mejora para el siguiente periodo
UR:</t>
    </r>
    <r>
      <rPr>
        <sz val="10"/>
        <rFont val="Montserrat"/>
      </rPr>
      <t xml:space="preserve"> GYR
1.Simplificación del marco regulatorio del servicio de guardería   Se prevé darle continuidad a la implementación de los procedimientos actualizados de pedagogía, fomento de la salud y alimentación, a través de la atención de consultas Delegacionales.  2. Participación Social en Guarderías y Comunicación con Padres   Se realizarán alrededor de 450 visitas con la participación aproximada de 2,300 padres y madres de familia usuarios del servicio.  Se desarrollarán nuevos contenidos para la difusión y publicación de  información sobre el servicio de guardería IMSS con temas de interés para los padres y madres de familia  3. Capacitación sobre el Servicio de Guardería  Se dará seguimiento a los resultados de la primera emisión 2019 al ?Curso básico para personal de fomento de la salud de guarderías IMSS? dirigido a las y los responsables del servicio de fomento de la salud en las guarderías, así como de los avances en la actualización de contenidos del curso a emitirse en 2020.  Se programará con la Coordinación de Educación en Salud la segunda emisión 2019 del curso en línea.   La capacitación se ofrecerá a las 35 Delegaciones del IMSS. Se espera una participación aproximada de 3,000 personas (guarderías y Departamentos delegacionales de Guarderías  </t>
    </r>
  </si>
  <si>
    <r>
      <t>Acciones realizadas en el periodo
UR:</t>
    </r>
    <r>
      <rPr>
        <sz val="10"/>
        <rFont val="Montserrat"/>
      </rPr>
      <t xml:space="preserve"> GYR
Al mes estimado de marzo de 2019 con base en el comportamiento observado para el primer trimestre del año anterior, las acciones de comunicación educativa individuales impartidas por personal de salud, específicamente por enfermería y trabajo social en lo que se refiere a la consejería en salud reproductiva y planificación familiar, Se realizaron 222,297 entrevistas dirigidas a no embarazadas o no usuarias; 131,993 a puérperas en posparto y posaborto; 102,913 a varones, 43,776 a mujeres y hombres adolescentes 141,998 a usuarias o usuarios de métodos anticonceptivos.</t>
    </r>
  </si>
  <si>
    <r>
      <t>Justificación de diferencia de avances con respecto a las metas programadas
UR:</t>
    </r>
    <r>
      <rPr>
        <sz val="10"/>
        <rFont val="Montserrat"/>
      </rPr>
      <t xml:space="preserve"> GYR
El impacto de las actividades de comunicación educativa en temas de salud sexual y anticoncepción, dirigidas a la población adolescente han mantenido el mismo porcentaje, según cifras estimadas a marzo de 2019 de la proporción de adolescentes embarazadas que en el trimestre del 2018 fue de 10.0%. Estas acciones contribuyen a evitar la morbilidad y mortalidad materna, perinatal e infantil, y favorecen la realización de proyectos de vida en el grupo etario de adolescentes. </t>
    </r>
  </si>
  <si>
    <r>
      <t>Acciones de mejora para el siguiente periodo
UR:</t>
    </r>
    <r>
      <rPr>
        <sz val="10"/>
        <rFont val="Montserrat"/>
      </rPr>
      <t xml:space="preserve"> GYR
El personal médico, de enfermería y de trabajo social que labora en las unidades médicas debe mantenerse actualizado de forma permanente para brindar con calidad la prestación de servicios de planificación familiar en el momento oportuno, además existen en algunas unidades médicas los Módulos de Apoyo a la Prestación de los Servicios de Planificación Familiar, en forma permanente se fortalecen las actividades educativas dirigidas a los varones, con el propósito de incrementar su participación en la regulación de la fecundidad de la pareja, sobre todo en lo que se refiere a la selección de la vasectomía.</t>
    </r>
  </si>
  <si>
    <r>
      <t xml:space="preserve">Acciones realizadas en el periodo
</t>
    </r>
    <r>
      <rPr>
        <sz val="10"/>
        <rFont val="Montserrat"/>
      </rPr>
      <t>Sin Información</t>
    </r>
  </si>
  <si>
    <r>
      <t xml:space="preserve">Justificación de diferencia de avances con respecto a las metas programadas
</t>
    </r>
    <r>
      <rPr>
        <sz val="10"/>
        <rFont val="Montserrat"/>
      </rPr>
      <t>Sin Información</t>
    </r>
  </si>
  <si>
    <r>
      <t xml:space="preserve">Acciones de mejora para el siguiente periodo
</t>
    </r>
    <r>
      <rPr>
        <sz val="10"/>
        <rFont val="Montserrat"/>
      </rPr>
      <t>Sin Información</t>
    </r>
  </si>
  <si>
    <r>
      <t>Acciones realizadas en el periodo
UR:</t>
    </r>
    <r>
      <rPr>
        <sz val="10"/>
        <rFont val="Montserrat"/>
      </rPr>
      <t xml:space="preserve"> E00
Entre las principales actividades impulsadas en este programa destacaron Primer Festival Tiempo de Mujeres CDMX; exposiciones ¿Dónde están las mujeres en la investigación y en la curaduría de museos?; ¿Dónde están las mujeres en la educación de museos?; Mujeres en el arte. Resonancia en acción; Mujeres frente a la violencia; Taller Herbolaria para mujeres; conferencia Conversatorio de Mujeres Fotógrafas en la Frontera.
</t>
    </r>
    <r>
      <rPr>
        <b/>
        <sz val="10"/>
        <rFont val="Montserrat"/>
      </rPr>
      <t>UR:</t>
    </r>
    <r>
      <rPr>
        <sz val="10"/>
        <rFont val="Montserrat"/>
      </rPr>
      <t xml:space="preserve"> 210
El programa Movimiento Nacional de Agrupaciones Musicales Comunitarias (MNAMC) en el primer trimestre de este año 2019 realizó 93 presentaciones públicas de todas las agrupaciones musicales comunitarias que conforman el programa, donde asistieron 33,326 personas de público en general; se desarrolla en las zonas de más alta marginación y con altos índices de violencia. En esta administración, entre sus principales objetivos se planteó tener un mayor número de niñas y jóvenes (mujeres) entre las y los integrantes de las MNAMC. El esfuerzo ha sido muy exitoso, ya que se ha mantenido un nivel superior al 50% de integrantes mujeres a pesar de los usos y costumbres comunitarios, que entre otros son que a las niñas no se les permitía la ejecución de aquellos instrumentos con los que tuvieran contacto corporal (violonchelo, violín, guitarra, etc.). La composición de las agrupaciones puede tener variaciones continuamente, debido a disminuciones presupuestales, a la movilidad familiar, al cambio de grado escolar y a condiciones económicas.</t>
    </r>
  </si>
  <si>
    <r>
      <t>Justificación de diferencia de avances con respecto a las metas programadas
UR:</t>
    </r>
    <r>
      <rPr>
        <sz val="10"/>
        <rFont val="Montserrat"/>
      </rPr>
      <t xml:space="preserve"> E00
Para el primer trimestre de 2019 se alcanzaron 46 eventos de 82 programados para un cumplimiento del 56%. Esto se debió a que por el cambio de administración, la fluidez en la logística para la presentación de los eventos no fue la ideal, sin embargo, se logró una mayor asistencia a estos eventos con 4,538 asistentes sobrepasando la meta programada con un 44%, toda vez que la meta programada al trimestre fue de 3,141 asistentes. 
</t>
    </r>
    <r>
      <rPr>
        <b/>
        <sz val="10"/>
        <rFont val="Montserrat"/>
      </rPr>
      <t>UR:</t>
    </r>
    <r>
      <rPr>
        <sz val="10"/>
        <rFont val="Montserrat"/>
      </rPr>
      <t xml:space="preserve"> 210
Durante el periodo de informe se tuvo una ligera disminución de participantes al alcanzar 5,239 participantes donde 2,743 son niñas reflejando el 52%. Existe variación en el número de integrantes, así como de niñas participantes, derivado de que las algunas niñas superaron el límite de edad para pertenecer a las Agrupaciones Musicales Comunitarias. </t>
    </r>
  </si>
  <si>
    <r>
      <t>Acciones de mejora para el siguiente periodo
UR:</t>
    </r>
    <r>
      <rPr>
        <sz val="10"/>
        <rFont val="Montserrat"/>
      </rPr>
      <t xml:space="preserve"> E00
Sin información
</t>
    </r>
    <r>
      <rPr>
        <b/>
        <sz val="10"/>
        <rFont val="Montserrat"/>
      </rPr>
      <t>UR:</t>
    </r>
    <r>
      <rPr>
        <sz val="10"/>
        <rFont val="Montserrat"/>
      </rPr>
      <t xml:space="preserve"> 210
Sin información</t>
    </r>
  </si>
  <si>
    <r>
      <t>Acciones realizadas en el periodo
UR:</t>
    </r>
    <r>
      <rPr>
        <sz val="10"/>
        <rFont val="Montserrat"/>
      </rPr>
      <t xml:space="preserve"> AYB
Derivado de la publicación de la Ley del Instituto Nacional de los Pueblos Indígenas en el Diario Oficial de la Federación el 4 de diciembre de 2018, se realizaron modificaciones a los Lineamientos del Programa de Derechos Indígenas, en apego a las nuevas funciones y atribuciones de la institución, los cuales fueron publicados en el Diario Oficial de la Federación el 1 de abril de 2019, por lo que al periodo que se reporta no se realizaron acciones.</t>
    </r>
  </si>
  <si>
    <r>
      <t>Justificación de diferencia de avances con respecto a las metas programadas
UR:</t>
    </r>
    <r>
      <rPr>
        <sz val="10"/>
        <rFont val="Montserrat"/>
      </rPr>
      <t xml:space="preserve"> AYB
Derivado de la publicación de la Ley del Instituto Nacional de los Pueblos Indígenas en el Diario Oficial de la Federación el 4 de diciembre de 2018, se realizaron modificaciones a los Lineamientos del Programa de Derechos Indígenas, en apego a las nuevas funciones y atribuciones de la institución, los cuales fueron publicados en el Diario Oficial de la Federación el 1 de abril de 2019, por lo que al periodo que se reporta no se realizaron acciones.</t>
    </r>
  </si>
  <si>
    <r>
      <t>Acciones de mejora para el siguiente periodo
UR:</t>
    </r>
    <r>
      <rPr>
        <sz val="10"/>
        <rFont val="Montserrat"/>
      </rPr>
      <t xml:space="preserve"> AYB
Derivado de la publicación de la Ley del Instituto Nacional de los Pueblos Indígenas en el Diario Oficial de la Federación el 4 de diciembre de 2018, se realizaron modificaciones a los Lineamientos del Programa de Derechos Indígenas, en apego a las nuevas funciones y atribuciones de la institución, los cuales fueron publicados en el Diario Oficial de la Federación el 1 de abril de 2019, por lo que al periodo que se reporta no se realizaron acciones.</t>
    </r>
  </si>
  <si>
    <r>
      <t>Acciones realizadas en el periodo
UR:</t>
    </r>
    <r>
      <rPr>
        <sz val="10"/>
        <rFont val="Montserrat"/>
      </rPr>
      <t xml:space="preserve"> AYB
Entre las acciones relevantes realizadas por el programa al 31 de marzo, en los tipos de apoyo Proyectos Productivos Comunitarios y Proyectos Productivos para Mujeres Indígenas y Afromexicanas, se encuentran las siguientes:    1.Con fecha 1 de marzo del año en curso, se publicó en el Diario Oficial de la Federación (DOF), las Reglas de Operación del Programa para el Mejoramiento de la Producción y Productividad Indígena, en donde se establece la cobertura, criterios, requisitos y procedimiento de atención, para que la población indígena y afromexicana pueda acceder a los recursos del Programa.    2.Del 11 al 29 de marzo del año en curso, se publicó en la página del Instituto Nacional de los Pueblos Indígenas, la Convocatoria para la presentación de solicitudes de apoyo para Proyectos Productivos, Turismo de Naturaleza y Acciones para la mitigación y adaptación del cambio climático, dirigida a municipios, comunidades y localidades indígenas y afromexicanas, o las formas de organización que éstas determinen, así como a mujeres y hombres mayores de edad, a participar en el acceso a los recursos del PROIN en sus modalidades Nuevos, de Continuidad y Consolidación.      3.Durante la vigencia de la Convocatoria del 11 al 29 de marzo del año en curso, el Programa recibió más de 23 mil solicitudes del tipo de apoyo Proyectos Productivos Comunitarios y Proyectos Productivos para Mujeres Indígenas y Afromexicanas, las cuales serán revisadas en el marco de las Reglas de Operación Vigentes.  4.Fueron elaborados los Lineamientos Normativos y Operativos 2019 de Capacitación, Asistencia Técnica, Acciones Formativas Estratégicas y Acompañamiento del Programa para el Mejoramiento de la Producción Y Productividad Indígena (PROIN).  5.Se realizó la entrega-recepción de 4 Programas de Trabajo Estatales en Materia de Capacitación, Asistencia Técnica y Acompañamiento de los estados de Chiapas, Jalisco-Colima, Oaxaca y San Luis Potosí.</t>
    </r>
  </si>
  <si>
    <r>
      <t>Justificación de diferencia de avances con respecto a las metas programadas
UR:</t>
    </r>
    <r>
      <rPr>
        <sz val="10"/>
        <rFont val="Montserrat"/>
      </rPr>
      <t xml:space="preserve"> AYB
Los indicadores se reportaron con 0% de avance en el primer trimestre, debido a que el arranque de actividades sustantivas del programa se prolongó hasta el mes de marzo, una vez que estuvieran publicadas las Reglas de Operación 2019 del Programa, de tal forma que dichas actividades contaran con un marco normativo que las rigiera, y que a su vez contribuyera a dar certidumbre y transparencia al ejercicio del recurso. El retraso en la publicación de las Reglas de Operación obedece a la necesidad de un replanteamiento y alineación de las mismas con la nueva Ley del Instituto Nacional de los Pueblos Indígenas y el Programa Nacional para el Desarrollo de los Pueblos Indígenas 2018-2024. En ese sentido, fue hasta el 1 de marzo del presente año que se publicaron las ROP del programa en el Diario Oficial de la Federación, impactando, a la vez, en una prolongación del inicio de las actividades estratégicas y operativas del programa vinculadas con los indicadores del Anexo 13 razón por la cual no registran avance.  </t>
    </r>
  </si>
  <si>
    <r>
      <t>Acciones de mejora para el siguiente periodo
UR:</t>
    </r>
    <r>
      <rPr>
        <sz val="10"/>
        <rFont val="Montserrat"/>
      </rPr>
      <t xml:space="preserve"> AYB
Se solicitó la Apertura extemporánea del Módulo PbR para mejora de la MIR 2019 del Programa S249. Lo anterior para estar en posibilidad de realizar ajustes a la información actualmente registrada, con el fin de que exista la consistencia entre lo establecido en las reglas de operación vigentes el programa presupuestal y su respectiva MIR. </t>
    </r>
  </si>
  <si>
    <r>
      <t>Acciones realizadas en el periodo
UR:</t>
    </r>
    <r>
      <rPr>
        <sz val="10"/>
        <rFont val="Montserrat"/>
      </rPr>
      <t xml:space="preserve"> HHG
Porcentaje de gobiernos municipales que incorporan la Perspectiva de Género en el marco normativo, en los instrumentos de planeación y programáticos, en el fortalecimiento institucional y en las acciones gubernamentales para implementar la política en materia de igualdad entre mujeres y hombres, y Porcentaje de gobiernos estatales que incorporan la perspectiva de género en el marco normativo, en los instrumentos de planeación y programáticos, en el fortalecimiento institucional y en las acciones gubernamentales para implementar la política en materia de igualdad entre mujeres y hombres, las metas se programaron hasta el segundo semestre ya que es necesario contar con los productos derivados de la ejecución de los proyectos para considerarlos como una actividad realizada y ese resultado se obtiene hasta el último trimestre de acuerdo al plazo establecido en las Reglas de Operación en el numeral 7.4. Cierre de ejercicio</t>
    </r>
  </si>
  <si>
    <r>
      <t>Justificación de diferencia de avances con respecto a las metas programadas
UR:</t>
    </r>
    <r>
      <rPr>
        <sz val="10"/>
        <rFont val="Montserrat"/>
      </rPr>
      <t xml:space="preserve"> HHG
Sin información</t>
    </r>
  </si>
  <si>
    <r>
      <t>Acciones de mejora para el siguiente periodo
UR:</t>
    </r>
    <r>
      <rPr>
        <sz val="10"/>
        <rFont val="Montserrat"/>
      </rPr>
      <t xml:space="preserve"> HHG
Sin información</t>
    </r>
  </si>
  <si>
    <r>
      <t>Acciones realizadas en el periodo
UR:</t>
    </r>
    <r>
      <rPr>
        <sz val="10"/>
        <rFont val="Montserrat"/>
      </rPr>
      <t xml:space="preserve"> HHG
Con relación al indicador  Porcentaje de sesiones ordinarias del Sistema Nacional para la Igualdad entre Mujeres y Hombres (SNIMH) realizadas con respecto a las programadas, durante el primer trimestre de 2019, no se realizaron ni programaron sesiones ordinarias del Sistema Nacional para la Igualdad entre Mujeres y Hombres.;  Con relación al indicador Porcentaje de indicadores y tarjetas temáticas del Sistema de Información actualizado, En el primer trimestre se actualizaron:  cuatro indicadores del tema de población, uno de educación, uno de salud, 8 del Proigualdad, cuatro de panorámica territorial y uno de la CEDAW.  Se actualizaron cinco tarjetas de los temas: educación, mortalidad materna, toma de decisiones públicas, aborto no punible y trabajo doméstico.;  Con relación a los indicadores: Prcentaje de personas capacitadas en materia de igualdad entre mujeres y hombres con respecto a las personas programadas, y Porcentaje de personas certificadas con respecto a las personas progra;  Con relación al indicador Porcentaje de centros de trabajo certificados en la Norma Mexicana NMX-R-025-SCFI-2015 en Igualdad Laboral y No Discriminación, durante el periodo enero-marzo se registraron 28 centros de trabajo certificados en la Norma Mexicana NMX-R-025-SCFI-2015 en Igualdad Laboral y No Discriminación. De manera acumulada, se tiene registro de 370 organizaciones certificadas.    El Padrón Nacional de Centros de Trabajo Certificados es público y está disponible en la siguiente página: www.gob.mx/normalaboral </t>
    </r>
  </si>
  <si>
    <r>
      <t>Justificación de diferencia de avances con respecto a las metas programadas
UR:</t>
    </r>
    <r>
      <rPr>
        <sz val="10"/>
        <rFont val="Montserrat"/>
      </rPr>
      <t xml:space="preserve"> HHG
Con relación al indicador Porcentaje de centros de trabajo certificados en la Norma Mexicana NMX-R-025-SCFI-2015 en Igualdad Laboral y No Discriminación, el número de centros de trabajo supera lo programado debido a que no todas las organizaciones certificadas durante 2018 realizaron en el mismo año las gestiones para ser incorporadas en el Padrón Nacional. Asimismo, se destaca que la Norma Mexicana se promueve de manera coordinada entre tres dependencias (STPS, Inmujeres y Conapred), logrando un mayor impacto. </t>
    </r>
  </si>
  <si>
    <r>
      <t>Acciones de mejora para el siguiente periodo
UR:</t>
    </r>
    <r>
      <rPr>
        <sz val="10"/>
        <rFont val="Montserrat"/>
      </rPr>
      <t xml:space="preserve"> HHG
Con relación al indicador Porcentaje de centros de trabajo certificados en la Norma Mexicana NMX-R-025-SCFI-2015 en Igualdad Laboral y No Discriminación, debido a que la meta del primer trimestre se superó, se reforzará el seguimiento a los centros de trabajo certificados y se les invitará a realizar las gestiones necesarias para su registro en el Padrón Nacional; y se continuará trabajando con los organismos de certificación para lograr un intercambio de información eficiente.  </t>
    </r>
  </si>
  <si>
    <r>
      <t>Acciones realizadas en el periodo
UR:</t>
    </r>
    <r>
      <rPr>
        <sz val="10"/>
        <rFont val="Montserrat"/>
      </rPr>
      <t xml:space="preserve"> AYJ
El pasado 31 de enero, se llevó a cabo la entrega de certificados al personal que logró en 2018 acreditar la certificación en el estándar nacional de competencia EC0539 Atención presencial de primer contacto a mujeres víctimas de violencia de género. En ese mismo sentido, se publicaron en el mes de enero, las guías actualizadas durante 2018, para efectos de la réplica de la capacitación orientada a la certificación del personal de las Unidades Administrativas de la CEAV en el estándar de competencia EC0539 Atención presencial de primer contacto a mujeres víctimas de violencia de género. Se coordinó la presentación del Protocolo para la Atención de Población Indígena con enfoque de género e intercultural, el cual tiene como objetivo enmarcar la atención a víctimas con una serie de referencias conceptuales, normativas y metodológicas. Se realizaron las presentaciones de cuatro diagnósticos temáticos que se integraron a nivel nacional con el objetivo de identificar los principales desafíos en relación a la atención de lesbianas, gays, bisexuales, trans e intersexuales en materia de Salud, Educación, Trabajo y Seguridad y Acceso a la Justicia. Se llevó a cabo la capacitación al personal de la Secretaría de las Mujeres de Oaxaca (SMO) y al personal de las Instancias Municipales de la Mujer de los municipios que se encuentran en alerta de violencia de género. El 28 de marzo la Unidad de Género participó en la Mesa de Revisión del Programa 2019 presentado por la Secretaría de Igualdad Sustantiva entre Mujeres y Hombres del Estado de Jalisco para la obtención de recursos del Programa de Apoyo a las Instancias de Mujeres en las Entidades Federativas, PAIMEF, operado por el Instituto Nacional de Desarrollo Social.</t>
    </r>
  </si>
  <si>
    <r>
      <t>Justificación de diferencia de avances con respecto a las metas programadas
UR:</t>
    </r>
    <r>
      <rPr>
        <sz val="10"/>
        <rFont val="Montserrat"/>
      </rPr>
      <t xml:space="preserve"> AYJ
Ante la transición de la administración pública federal a una nueva etapa de gestión, se encuentra necesario reconocer los avances, fortalecerlos y afianzarlos. </t>
    </r>
  </si>
  <si>
    <r>
      <t>Acciones de mejora para el siguiente periodo
UR:</t>
    </r>
    <r>
      <rPr>
        <sz val="10"/>
        <rFont val="Montserrat"/>
      </rPr>
      <t xml:space="preserve"> AYJ
Para el siguiente periodo se da la posibilidad de especializar la atención de las víctimas basada en perspectivas transversales de igualdad de género, derechos humanos y aplicando los enfoques psicosocial, diferencial y especializado.</t>
    </r>
  </si>
  <si>
    <r>
      <t>Acciones realizadas en el periodo
UR:</t>
    </r>
    <r>
      <rPr>
        <sz val="10"/>
        <rFont val="Montserrat"/>
      </rPr>
      <t xml:space="preserve"> 500
Durante el primer trimestre 2019, se llevaron a cabo las acciones de capacitación denominadas ?El ABC de la igualdad y no discriminación? y ?El ABC de la accesibilidad web?, impartidos en modalidad a distancia por el Consejo Nacional para Prevenir la Discriminación (CONAPRED) en las cuales participaron 25 servidores públicos en la primera y 26 en la segunda. Haciéndose acreedores a sus constancias de participación expedidas por el órgano en cuestión.</t>
    </r>
  </si>
  <si>
    <r>
      <t>Justificación de diferencia de avances con respecto a las metas programadas
UR:</t>
    </r>
    <r>
      <rPr>
        <sz val="10"/>
        <rFont val="Montserrat"/>
      </rPr>
      <t xml:space="preserve"> 500
La igualdad entre hombres y mujeres requiere de innovación en el trabajo de sensibilización con los servidores públicos que integran a la Comisión Reguladora de Energía, fomentando siempre los valores, principios y prácticas que promuevan los mismos derechos y oportunidades para todos.</t>
    </r>
  </si>
  <si>
    <r>
      <t>Acciones de mejora para el siguiente periodo
UR:</t>
    </r>
    <r>
      <rPr>
        <sz val="10"/>
        <rFont val="Montserrat"/>
      </rPr>
      <t xml:space="preserve"> 500
Sin información</t>
    </r>
  </si>
  <si>
    <r>
      <t>Acciones realizadas en el periodo
UR:</t>
    </r>
    <r>
      <rPr>
        <sz val="10"/>
        <rFont val="Montserrat"/>
      </rPr>
      <t xml:space="preserve"> 240
Durante el primer trimestre se llevaron a cabo una serie de acciones de capacitación en materia de Igualdad, Diversidad e Inclusión; asimismo en el marco de la conmemoración del Día Internacional de las Mujeres, el IFT llevó a cabo la Semana de las Mujeres 2019, con la temática ?Pensemos en igualdad, construyamos con inteligencia, innovemos para el cambio?, sumándose a la iniciativa de ONU Mujeres adoptada para este año y por último el Instituto dio seguimiento a las líneas de acción programadas para el trimestre del Programa para la Promoción de la Igualdad de Género, Diversidad e Inclusión 2019.</t>
    </r>
  </si>
  <si>
    <r>
      <t>Justificación de diferencia de avances con respecto a las metas programadas
UR:</t>
    </r>
    <r>
      <rPr>
        <sz val="10"/>
        <rFont val="Montserrat"/>
      </rPr>
      <t xml:space="preserve"> 240
En lo que respecta a la línea de acción 119 Capacitar al personal en temas de sensibilización de género, el Instituto supero la meta programada del 40%, ya que de acuerdo al avance de las acciones de capacitación del personal al primer trimestre se alcanzó un 70% de cumplimiento, lo anterior débido al gran número de acciones de capacitación realizadas y a la Semana de las Mujeres del IFT.</t>
    </r>
  </si>
  <si>
    <r>
      <t>Acciones de mejora para el siguiente periodo
UR:</t>
    </r>
    <r>
      <rPr>
        <sz val="10"/>
        <rFont val="Montserrat"/>
      </rPr>
      <t xml:space="preserve"> 240
Para el siguiente periodo se seguirá promoviendo la igualdad entre mujeres y hombres al interior del Instituto con el fin de integrar en la cultura organizacional los principios de respeto, tolerancia, igualdad, fraternidad, reconocimiento, etc. Lo anterior con objeto de que permee de igual manera al exterior con sus familias y conocidos creando un efecto positivo en la sociedad.</t>
    </r>
  </si>
  <si>
    <r>
      <t>Acciones realizadas en el periodo
UR:</t>
    </r>
    <r>
      <rPr>
        <sz val="10"/>
        <rFont val="Montserrat"/>
      </rPr>
      <t xml:space="preserve"> 100
ENIGH  Se concluyeron las actividades de captura, codificación y validación de la información a nivel estatal; asimismo se concluyeron los procesos de captación y validación central de de la Encuesta Nacional de Ingresos y Gastos de los Hogares (ENIGH) 2018 y de la Prueba Estadística de la ENIGH 2018 y se elaboró el Informe preliminar de los resultados de campo; se realizaron las actividades de preparación de la base de datos de validación y la preparación del modelo de a base de datos para explotación y se atendieron las solicitudes especiales de usuarios sobre la ENIGH 2016 y anteriores, desglosando la información según sexo.   ENOE  Se actualizaron una serie de indicadores con enfoque de género, a partir de la información captada en la Encuesta Nacional de Ocupación y Empleo (ENOE), correspondientes al cuarto trimestre de 2018, los cuales permiten analizar las diferencias que se presentan entre ambos sexos, y que son: Tasa de participación, Tasa de desocupación, Tasa de ocupación parcial y desocupación 1 (TOPD1), Tasa de presión general (TPRG), Tasa de trabajo asalariado, Tasa de subocupación, Tasa de condiciones críticas de ocupación (TCCO), Tasa de ocupación en el sector informal 1 (TOSI1), Tasa de Ocupación en el Sector Informal 2 (TOSI2), Tasa de Informalidad Laboral 1 (TIL1) y Tasa de Informalidad Laboral 2 (TIL2).   SIESVIM  Durante este trimestre se actualizaron 123 los indicadores que contiene el Sitio Web del SIESVIM, se procesaron los microdatos del Censo Nacional de Procuración e Impartición de Justicia Estatal 2018, y se dio continuidad al trabajo del Cuestionario Exploratorio para conocer la operación y registro de los Centros de Justicia para las Mujeres, el cual fue aplicado a 42 instancias, distribuidas en 27 entidades federativas del país.  </t>
    </r>
  </si>
  <si>
    <r>
      <t>Justificación de diferencia de avances con respecto a las metas programadas
UR:</t>
    </r>
    <r>
      <rPr>
        <sz val="10"/>
        <rFont val="Montserrat"/>
      </rPr>
      <t xml:space="preserve"> 100
No existen diferencias en los avances</t>
    </r>
  </si>
  <si>
    <r>
      <t>Acciones de mejora para el siguiente periodo
UR:</t>
    </r>
    <r>
      <rPr>
        <sz val="10"/>
        <rFont val="Montserrat"/>
      </rPr>
      <t xml:space="preserve"> 100
No se prevén mejoras en los proyectos </t>
    </r>
  </si>
  <si>
    <r>
      <t>Acciones realizadas en el periodo
UR:</t>
    </r>
    <r>
      <rPr>
        <sz val="10"/>
        <rFont val="Montserrat"/>
      </rPr>
      <t xml:space="preserve"> 90X
Al cierre del primer trimestre de 2019, el Programa Presupuestario Becas de Posgrado y Apoyos a la Calidad (Pp. S190) llevó a cabo el pago de compromisos por un monto total de $2,256.87 millones pesos; de éstos, $1,048.65 millones correspondieron a erogaciones para la Igualdad, resultado que representa el 46.46 por ciento del total del gasto efectuado.  El gasto, con perspectiva de género, por un total de $1,048.65 millones de pesos equivale a un avance de 87.6 por ciento respecto al presupuesto calendarizado en el periodo ($1,197.13 millones de pesos). Con este resultado, el nivel de gasto realizado con enfoque de género se ubica dentro del parámetro comprometido.  Del total del recurso ejercido, $870.26 millones de pesos (82.99 por ciento) se destinaron para el pago de compromisos con becarias nacionales y $135.99 millones de pesos (12.97 por ciento) se utilizaron para cubrir compromisos de pago de becarias que realizan estudios de posgrado en el extranjero. Los restantes $42.40 millones de pesos se ejercieron para el pago de apoyos a la Consolidación de Doctoras e Investigadoras beneficiarias del programa de Becas.   Es importante mencionar que el avance de cumplimiento mostrado, por debajo del monto ejercido esperado, se explica por cuestiones técnicas no esperadas en la operación del programa, mismas que generaron un retraso en el proceso de publicación de convocatorias y en el pago de compromisos.  Al cierre del primer trimestre, el Pp. S190 presentó un registro total de 51,257 becarios vigentes; de éstos, 24,168 son mujeres becarias que se encuentran cursando estudios de posgrado de calidad -92.3 por ciento en México y el restante en el extranjero.   </t>
    </r>
  </si>
  <si>
    <r>
      <t>Justificación de diferencia de avances con respecto a las metas programadas
UR:</t>
    </r>
    <r>
      <rPr>
        <sz val="10"/>
        <rFont val="Montserrat"/>
      </rPr>
      <t xml:space="preserve"> 90X
El avance de cumplimiento en los indicadores Porcentaje del cumplimiento del ejercicio del presupuesto de becas de posgrado con enfoque de género y Porcentaje del ejercicio del presupuesto de becas de posgrado con enfoque en género, mostrado por abajo del monto ejercido esperado, se explica por cuestiones técnicas no esperadas en la operación del programa. Estos incidentes provocaron un retraso en el proceso de publicación de convocatorias y en el pago de los compromisos que derivan de la convocatoria.</t>
    </r>
  </si>
  <si>
    <r>
      <t>Acciones de mejora para el siguiente periodo
UR:</t>
    </r>
    <r>
      <rPr>
        <sz val="10"/>
        <rFont val="Montserrat"/>
      </rPr>
      <t xml:space="preserve"> 90X
El Conacyt adoptará una estrategia de difusión más agresiva difundiendo las bondades de este programa entre la población femenina y atrayendo a mujeres talentosas. </t>
    </r>
  </si>
  <si>
    <r>
      <t>Acciones realizadas en el periodo
UR:</t>
    </r>
    <r>
      <rPr>
        <sz val="10"/>
        <rFont val="Montserrat"/>
      </rPr>
      <t xml:space="preserve"> 90X
Se publicaron las Convocatorias de Incorporación de Mujeres Indígenas a Posgrados para el Fortalecimiento Regional 2019(1) y Apoyos Complementarios para Mujeres Indígens Becarias CONACYT 2019(1) cuya asignación de becas se realizará en el segundo trimestre del 2019. ;  El 29 de marzo de 2019 se publicó la Convocatoria 2019(1). Apoyo a Madres mexicanas Jefas de Familia para Fortalecer su Desarrollo Profesional, por lo que la asignación de nuevas becas se realizará en el 3er trimestre del 2019.</t>
    </r>
  </si>
  <si>
    <r>
      <t>Justificación de diferencia de avances con respecto a las metas programadas
UR:</t>
    </r>
    <r>
      <rPr>
        <sz val="10"/>
        <rFont val="Montserrat"/>
      </rPr>
      <t xml:space="preserve"> 90X
Referente al indicador denominado Brecha de Origen entre mujeres indígenas y mujeres estudiantes de posgrado que son becarias CONACYT asignadas en el 2019 al ser un indicador nuevo, a la fecha no se tiene identificado aun el universo de becarias que serán beneficadas con la convocatoria publicada el 29/03/2019;  Debido a que a la fecha del presente reporte no se tiene determinado el universo de becarias solicitantes, se toma de referencia para los indicadores de Porcentaje de mujeres indígenas que recibieron algún apoyo complementario que permanecen vigentes en un programa de posgrado y Eficiencia de ingreso de becarias del Programa de Incorporación de Mujeres Indígenas para el Fortalecimiento Regional a un Posgrado de Calidad los datos dreportados enel 2018</t>
    </r>
  </si>
  <si>
    <r>
      <t>Acciones de mejora para el siguiente periodo
UR:</t>
    </r>
    <r>
      <rPr>
        <sz val="10"/>
        <rFont val="Montserrat"/>
      </rPr>
      <t xml:space="preserve"> 90X
A partir de la Convocatoria 2018(1) se está utilizando un aplicativo informático que permite realizar la formalización y administración de los recursos directamente a las becarias asignadas. Asimismo, se encuentra en desarrollo la funcionalidad del módulo para que en el 2019 esté habilitado para realizar la formalización de convenios anuales para la continuidad de los apoyos y/o convenios modificatorios.     El aplicativo informático, tiene un desarrollo de aproximadamente el 65%, se ha implementado el uso del módulo para la recepción de solicitudes y formalización, se encuentra en desarrollo los módulos para la formalización de convenios de continuidad, así como el módulo para la generación de nóminas, quedando pendiente de iniciar el desarrollo de los módulos de monitoreo y cierre.;  Se prevee la utilización de los módulos de Apoyos complementarios tipo 2 y 3 para gastos de operación del proyecto de investigación y gastos de trámites de titulación respectivamente, su puesta en marcha en el 2do trimestre del 2019.  En espera de desarrollo de los módulos de evalaución, seguimiento y cierre durante el 2019</t>
    </r>
  </si>
  <si>
    <r>
      <t>Acciones realizadas en el periodo
UR:</t>
    </r>
    <r>
      <rPr>
        <sz val="10"/>
        <rFont val="Montserrat"/>
      </rPr>
      <t xml:space="preserve"> 112
Foro ?Mujeres en la CNDH: Pensemos en igualdad, construyamos con inteligencia, innovemos para el cambio? en el marco del 8 de marzo Día Internacional de las Mujeres, en el cual, Consejeras y trabajadoras de CNDH, compartieron los retos y obstáculos que han enfrentado en su vida personal y profesional por ser mujeres, y motivar a otras compañeras para alcanzar sus metas. Asistieron 60 personas que laboran en la CNDH (55 mujeres y 5 hombres).  Se han realizado acciones de difusión de temas relativos a derechos de las mujeres o sobre derechos humanos desde un enfoque de género, mediante 10 infografías, las cuales sumaron un total de 900 visitas. Lo anterior, a efecto de fortalecer una cultura laboral y organizacional de igualdad de oportunidades, sin violencia y libre de discriminación.  Asimismo, se difundió mediante correos electrónicos la publicación ?ABC de la perspectiva de género?, misma de la cual se entregó un ejemplar a cada trabajador y trabajadora de la CNDH. Ese material está ;  ACCIONES REALIZADAS EN EL PERIODO ENERO A MARZO DE 2019.    1. La Unidad de Igualdad de Género tiene aprobado el plan de trabajo 2019, mismo que se inscribe en la Política de Igualdad de Género 2017-2019 y en el Programa de Cultura Institucional de Igualdad, No discriminación e Inclusión 2017-2019.  2. Los temas centrales para las acciones de capacitación, sensibilización, promoción y difusión para el 2019 son la perspectiva de género, la prevención de la violencia de género, el lenguaje incluyente y no sexista, las nuevas masculinidades, la no discriminación y la inclusión.  3. Durante el periodo reportado, se han capacitado a un total de 86 integrantes del personal de la CNDH.  4. Se llevaron a cabo las acciones de capacitación, promoción y difusión: ?Taller Derechos Humanos de las mujeres y prevención del acoso y hostigamiento sexual? mediante el cual se han capacitado 26 personas servidoras públicas (11 mujeres y 15 hombres); y el evento   </t>
    </r>
  </si>
  <si>
    <r>
      <t>Justificación de diferencia de avances con respecto a las metas programadas
UR:</t>
    </r>
    <r>
      <rPr>
        <sz val="10"/>
        <rFont val="Montserrat"/>
      </rPr>
      <t xml:space="preserve"> 112
VARIACIÓN PRESUPUESTAL:    En este primer trimestre de 2019, sin variación a la asignación de presupuesto aprobado, y al periodo se ejercieron 0.745millones de pesos, equivalentes al 53.56 por ciento respecto de los 1.4 millones de pesos programados. La diferencia se identifica principalmente en recursos en compromiso por un monto de 0.168 millones de pesos, que reportan un 65.59 por ciento; debido a que algunas actividades se reprogramaron a partir de segundo trimestre del ejercicio.;  Indicador 2. ?Porcentaje de hombres capacitados en materia de género, lenguaje incluyente, no sexista y erradicar la discriminación y violencia.? Del total de los 87 hombres que debieron ser capacitados para este periodo, fueron capacitados 20, lo que significa que alcanzamos el 22.99 por ciento de la meta programada. Esto debido a que las capacitaciones iniciaron en el mes de marzo y al enmarcarse en el Día Internacional de la Mujer, asistieron más mujeres que hombres a los primeros talleres. ;  Indica;  Indicador 1 ?Porcentaje de mujeres capacitadas en materia de género, lenguaje incluyente, no sexista y erradicar la discriminación y violencia?.  Del total de las 81 mujeres que debieron ser capacitadas para este periodo, fueron capacitadas 66, lo que da un avance en el cumplimiento de la meta del trimestre, en 81.48 por ciento de la meta programada. Esto debido a que las capacitaciones iniciadas en el mes de marzo se enfocaron al Día Internacional de las Mujeres y a que en el primer trimestre se realizaron talleres en las oficinas foráneas, mismas en las que hay poco personal pero que son clave para incluir a todo el personal de la CNDH en la estrategia de transversalización de la perspectiva de género.</t>
    </r>
  </si>
  <si>
    <r>
      <t>Acciones de mejora para el siguiente periodo
UR:</t>
    </r>
    <r>
      <rPr>
        <sz val="10"/>
        <rFont val="Montserrat"/>
      </rPr>
      <t xml:space="preserve"> 112
Las capacitaciones ya iniciaron por lo que con ello podremos cumplir con la meta programada para cada trimestre.</t>
    </r>
  </si>
  <si>
    <r>
      <t>Acciones realizadas en el periodo
UR:</t>
    </r>
    <r>
      <rPr>
        <sz val="10"/>
        <rFont val="Montserrat"/>
      </rPr>
      <t xml:space="preserve"> 104
8.INDICADOR ACTIVIDAD A3: Porcentaje de reportes de evaluación de la participación equilibrada entre mujeres y hombres en los cargos de elección popular elaborados con relación a los programados. Frecuencia de medición Trimestral.  Información cualitativa: Durante 2019, se ha programado la elaboración de 33 reportes de evaluación de la participación equilibrada entre mujeres y hombres en los cargos de elección popular, emitidos por cada una de las entidades federativas y por el Congreso de la Unión. La elaboración de los reportes es trimestral, y se emiten de la siguiente manera:   (Ver Anexo 2 Tabla);  10.INDICADOR ACTIVIDAD A 5: Porcentaje de documentos de análisis de información elaborados con relación a los programados. Frecuencia de medición Trimestral.    Información cualitativa: Para la realización de diversos estudios, se ha programado el análisis de la información que se ha recopilado o se recopilará durante 2019, con los diferentes entes obligados al cumplimiento de la políti;  6.INDICADOR ACTIVIDAD A1: Porcentaje de reportes de monitoreo en torno a la igualdad, la no discriminación y la no violencia realizados con relación a los programados. Frecuencia de medición Trimestral.  Información cualitativa: Durante 2019, se tiene programado monitorear 32 temas relacionados con la igualdad, la no discriminación y con la no violencia contra las mujeres derivado del trabajo legislativo de los congresos de las 32 entidades federativas y del Congreso de la Unión. La finalidad es elaborar reportes del monitoreo legislativo por cada entidad federativa, así como uno de la Federación. La elaboración de los reportes es trimestral, y se emiten de la siguiente manera:  (Ver Anexo 2 Tabla)</t>
    </r>
  </si>
  <si>
    <r>
      <t>Justificación de diferencia de avances con respecto a las metas programadas
UR:</t>
    </r>
    <r>
      <rPr>
        <sz val="10"/>
        <rFont val="Montserrat"/>
      </rPr>
      <t xml:space="preserve"> 104
VARIACIÓN PRESUPUESTAL:    En este primer trimestre de 2019, respecto a la asignación aprobada se contó con una ampliación de 0.719 millones de pesos en el capítulo de Servicios Generales, así mismo la variación al periodo se identifica que se ejercieron 5.0 millones de pesos, equivalentes al 60.3 por ciento respecto de los 8.3 millones de pesos programados. La diferencia se identifica principalmente en recursos en compromiso por un monto de 1.523 millones de pesos, que reportan un 79.12 por ciento; y a algunas de las acciones de difusión; como son publicaciones, seminarios y conferencias llevan un proceso de programación y desarrollo, en el cual nos encontramos; para llevarlos a cabo a partir del segundo trimestre de 2019.;  3. Los indicadores de Actividad A1, A2, A3, A5, B1 se cumplieron al 100.0 por ciento al primer trimestre de conformidad a la meta programada, por lo que no presentan variación en su cumplimiento al periodo. (Los cuales se explican en el Anexo 2 INFORMAICÓN CUALITA;  1. Para el primer trimestre de 2019, se observa en el INDICADOR ACTIVIDAD A6 ?Porcentaje de reuniones de Alerta de Violencia de Género contra las Mujeres realizadas con relación a las solicitadas?, que sólo se llevó a cabo una reunión con relación a las cinco solicitadas, alcanzando un 20.0 por ciento de cumplimiento del indicador.    Lo anterior debido a que, se estimó un aproximado de 5 reuniones trimestrales, sin embargo, dichas reuniones son coordinados por la Comisión Nacional para Prevenir y Erradicar la Violencia contra las Mujeres (CONAVIM), instancia que convoca a los Grupos de que atienden procedimientos de AVGM en los que participa la CNDH, motivo por el cual, esta Comisión no tiene incidencia directa en el número de reuniones que la CONAVIM establezca.  </t>
    </r>
  </si>
  <si>
    <r>
      <t>Acciones de mejora para el siguiente periodo
UR:</t>
    </r>
    <r>
      <rPr>
        <sz val="10"/>
        <rFont val="Montserrat"/>
      </rPr>
      <t xml:space="preserve"> 104
Acciones de Mejora:     En el periodo que se reporta: No aplica  </t>
    </r>
  </si>
  <si>
    <r>
      <t>Acciones realizadas en el periodo
UR:</t>
    </r>
    <r>
      <rPr>
        <sz val="10"/>
        <rFont val="Montserrat"/>
      </rPr>
      <t xml:space="preserve"> 120
Para el ejercicio 2019, la UTF planteó el proyecto específico denominado ?Acciones para fiscalización con perspectiva de género?, cuyo objetivo es contribuir al fortalecimiento y mejora de la rendición de cuentas del gasto programado que ejercen los partidos políticos, el cual contiene la actividad siguiente:  1. Asegurar la disponibilidad del servicio para la plataforma de visitas de verificación del gasto programado, en dispositivos móviles.  Para esta actividad la Coordinación Operativa de la UTF durante el primer trimestre examinó la viabilidad de adicionarse al sistema que actualmente se utiliza en los procesos electorales locales y federales para la realización del monitoreo de propaganda en la vía pública, así como medios impresos denominado ?SIMEI?.  El SIMEI es contratado anualmente mediante licitación pública nacional, el contrato anterior venció el 31 de marzo de 2019, por lo que, en el primer trimestre, se detallaron las condiciones del servicio y los aspectos técnicos que se requieren para realizar la actividad contenida en el proyecto específico que nos ocupa, con el propósito de integrarlo al procedimiento de contratación anual del sistema en este año, mediante el ?Apéndice E?. Dicha contratación estuvo a cargo de la Dirección de Programación Nacional de la UTF.  De tal manera, el 22 de marzo del 2019 se llevó a cabo la notificación de adjudicación del ?Servicio Integral bajo la modalidad de Software como servicio (SaaS)?, a la empresa ?Grupo Caprinet S.C.?, para realizar las actividades correspondientes al monitoreo de espectaculares y demás propaganda colocada en vía pública, medios impresos e internet y levantamiento de actas para las visitas de verificación 2019-2020 del Instituto Nacional Electoral, de la cual se desprende el uso de 22 dispositivos móviles con servicio de datos para la verificación de las actividades del gasto programado, por el periodo de seis meses.
</t>
    </r>
    <r>
      <rPr>
        <b/>
        <sz val="10"/>
        <rFont val="Montserrat"/>
      </rPr>
      <t>UR:</t>
    </r>
    <r>
      <rPr>
        <sz val="10"/>
        <rFont val="Montserrat"/>
      </rPr>
      <t xml:space="preserve"> 114
Durante este trimestre no se realizaron actividades derivado de que el recurso para la realización de las mismas esta programado para el mes de Junio de 2019, es decir para el segundo trimestre del año.</t>
    </r>
  </si>
  <si>
    <r>
      <t>Justificación de diferencia de avances con respecto a las metas programadas
UR:</t>
    </r>
    <r>
      <rPr>
        <sz val="10"/>
        <rFont val="Montserrat"/>
      </rPr>
      <t xml:space="preserve"> 120
No hay diferencia de avance entre lo programado y lo realizado, derivado de que el indicador se empezara a reportar en el segundo trimestre 
</t>
    </r>
    <r>
      <rPr>
        <b/>
        <sz val="10"/>
        <rFont val="Montserrat"/>
      </rPr>
      <t>UR:</t>
    </r>
    <r>
      <rPr>
        <sz val="10"/>
        <rFont val="Montserrat"/>
      </rPr>
      <t xml:space="preserve"> 114
No existen diferencias ya que la meta es anual y las actividades están programadas para realizarse en el mes de Junio</t>
    </r>
  </si>
  <si>
    <r>
      <t>Acciones de mejora para el siguiente periodo
UR:</t>
    </r>
    <r>
      <rPr>
        <sz val="10"/>
        <rFont val="Montserrat"/>
      </rPr>
      <t xml:space="preserve"> 120
Para la ejecución del proyecto del ejercicio 2019, la dinámica de trabajo de la UTF será la comunicación y coordinación constante con la DEA, con el propósito de cumplir con los objetivos del proyecto, lo que contribuirá a una reducción de tiempos para la contratación de los servicios, una adecuada planeación y ejecución de las actividades para obtener un resultado eficiente y eficaz en cada uno de los entregables programados.    Respecto a las modificaciones que deriven de la ejecución de las actividades del proyecto, éstas se realizaran mediante los formatos y plazos establecidos para tal fin.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  
</t>
    </r>
    <r>
      <rPr>
        <b/>
        <sz val="10"/>
        <rFont val="Montserrat"/>
      </rPr>
      <t>UR:</t>
    </r>
    <r>
      <rPr>
        <sz val="10"/>
        <rFont val="Montserrat"/>
      </rPr>
      <t xml:space="preserve"> 114
Sin información</t>
    </r>
  </si>
  <si>
    <r>
      <t>Acciones realizadas en el periodo
UR:</t>
    </r>
    <r>
      <rPr>
        <sz val="10"/>
        <rFont val="Montserrat"/>
      </rPr>
      <t xml:space="preserve"> 104
Durante el primer trimestre del año, la Coordinación Nacional de Comunicación Social (CNCS) presentó los primeros resultados del análisis interseccional sobre la cobertura de los medios durante el Proceso Electoral Federal 2017- 2018, desarrollado con base en la metodología propuesta por la misma Coordinación y enriquecida con los comentarios de la Comisión Temporal para el Fortalecimiento de la Igualdad de Género y No Discriminación en la Participación Política en el marco del Proceso Electoral 2017-2018. Los resultados y observaciones derivados de la aplicación de dicha metodología, servirán de base para el análisis sobre la cobertura de los medios durante los Procesos Electorales Locales 2018- 2019.   Asimismo, la CNCS recopila la información de los medios de comunicación convencionales y redes sociales para el análisis sobre la cobertura de los medios durante los Procesos Electorales Locales 2018- 2019.   </t>
    </r>
  </si>
  <si>
    <r>
      <t>Justificación de diferencia de avances con respecto a las metas programadas
UR:</t>
    </r>
    <r>
      <rPr>
        <sz val="10"/>
        <rFont val="Montserrat"/>
      </rPr>
      <t xml:space="preserve"> 104
No hay diferencia conforme a la meta anual programada en el indicador.</t>
    </r>
  </si>
  <si>
    <r>
      <t>Acciones de mejora para el siguiente periodo
UR:</t>
    </r>
    <r>
      <rPr>
        <sz val="10"/>
        <rFont val="Montserrat"/>
      </rPr>
      <t xml:space="preserve"> 104
Incorporar las observaciones de los análisis previos sobre la cobertura de los medios, realizados por la CNCS y presentados ante la Comisión, con el propósito de mejorar los mecanismos de búsqueda y recopilación de la información que sirve como insumo para éstos. </t>
    </r>
  </si>
  <si>
    <r>
      <t>Acciones realizadas en el periodo
UR:</t>
    </r>
    <r>
      <rPr>
        <sz val="10"/>
        <rFont val="Montserrat"/>
      </rPr>
      <t xml:space="preserve"> 120
Indicador: Porcentaje de actividades de género realizadas para la generación de líneas de acción y programas que fortalezcan la fiscalización con perspectiva de género. Para el ejercicio 2019, la UTF planteó el proyecto específico denominado ?Acciones para fiscalización con perspectiva de género?, cuyo objetivo es contribuir al fortalecimiento y mejora de la rendición de cuentas del gasto programado que ejercen los partidos políticos, el cual contiene las actividades siguientes:  1. Organizar un encuentro para fomentar la inclusión política de las y los jóvenes, generando acciones y programas que fortalezcan su participación política desde el gasto programado.  2. Llevar a cabo el estudio comparado de los resultados y logros alcanzados por los partidos políticos mediante los Programas Anuales de Trabajo del rubro de capacitación, promoción y desarrollo del liderazgo político de las mujeres del ejercicio 2016 respecto del 2017.  3. Organizar el segundo encuentro para el fortalecimiento ;  Indicador Observaciones promedio de la revisión a los Programas Anuales de Trabajo recibidos. Para la Actividad: Realizar el análisis cualitativo y cuantitativo, gestión y verificación de la información contenida en los Programas Anuales de Trabajo del gasto programado que presenten los partidos políticos nacionales y locales en el ejercicio 2019.  Se contrataron 9 personas, de las cuales 3 desempeñarán el puesto de Líder de Fiscalización con perspectiva de género y 6 el de Analista de Apoyo a la Fiscalización y Proyectos, quiénes colaborarán con el personal de la Coordinación Operativa de la UTF, para realizar el análisis cualitativo y cuantitativo de la información contenida en los Programas Anuales de Trabajo (PAT) que presenten los partidos políticos nacionales y locales en el ejercicio 2019. Para el análisis y seguimiento de la información contenida en los PAT, la Coordinación Operativa desarrolló una matriz de evaluación de los elementos que integran la estructura de los programas, con el objeto de emitir recomendaciones u observaciones a los partidos políticos, respecto del contenido y alineación de los proyectos que lo integran, atendiendo lo señalado en la normatividad en la materia. En el primer trimestre, de los 413 PAT recibidos, se analizó el 28.81%, equivalente a 119 programas correspondientes a los rubros del gasto programado, tomando en consideración la fecha de presentación a la UTF; por lo que el personal de la Coordinación Operativa de la UTF, determinó 526 hallazgos que darán origen a las observaciones o recomendaciones de carácter informativo que se emitirán con el propósito de orientar a los partidos políticos para la mejora en su planeación, ejecución y ejercicio eficiente de los recursos del gasto programado. En el mes siguiente inmediato del trimestre que se reporta, serán notificadas vía oficio a las y los responsables de finanzas de los partidos políticos nacionales y locales, las observaciones y recomendaciones emitidas por la UTF.
</t>
    </r>
    <r>
      <rPr>
        <b/>
        <sz val="10"/>
        <rFont val="Montserrat"/>
      </rPr>
      <t>UR:</t>
    </r>
    <r>
      <rPr>
        <sz val="10"/>
        <rFont val="Montserrat"/>
      </rPr>
      <t xml:space="preserve"> 112
Se elaboraron y autorizaron los términos de referencia para la contratación de las personas físicas o morales que realizarán cada uno de los cuatro estudios.   En el caso del primer estudio, se realizó la investigación de mercado y se avanzó en la realización de los trámites administrativos para la contratación. </t>
    </r>
  </si>
  <si>
    <r>
      <t>Justificación de diferencia de avances con respecto a las metas programadas
UR:</t>
    </r>
    <r>
      <rPr>
        <sz val="10"/>
        <rFont val="Montserrat"/>
      </rPr>
      <t xml:space="preserve"> 120
Indicador: Observaciones promedio de la revisión a los Programas Anuales de Trabajo recibidos. Se observa una diferencia de avance realizado por abajo del programado, en razón de que algunos partidos políticos presentaron sus Programas Anuales de Trabajo después de su fecha de vencimiento, por lo que su análisis se realizará en el segundo trimestre.    Además, la contratación del personal que apoyaría en el análisis de los PAT, se realizó en los meses de febrero y marzo, toda vez que, la autorización presupuestal del ejercicio 2019 quedo definida hasta el mes de enero del presente año, situación que generó incertidumbre para la programación y realización de las actividades.  ;  Para el indicador Porcentaje de actividades de género realizadas para la generación de líneas de acción y programas que fortalezcan la fiscalización con perspectiva de género, no hay diferencia de avances, la frecuencia de medición para este proyecto se determinó con una periodicidad anual.
</t>
    </r>
    <r>
      <rPr>
        <b/>
        <sz val="10"/>
        <rFont val="Montserrat"/>
      </rPr>
      <t>UR:</t>
    </r>
    <r>
      <rPr>
        <sz val="10"/>
        <rFont val="Montserrat"/>
      </rPr>
      <t xml:space="preserve"> 112
No existe diferencia en los avances. Se cumplió con el avance comprometido en tiempo y forma.</t>
    </r>
  </si>
  <si>
    <r>
      <t>Acciones de mejora para el siguiente periodo
UR:</t>
    </r>
    <r>
      <rPr>
        <sz val="10"/>
        <rFont val="Montserrat"/>
      </rPr>
      <t xml:space="preserve"> 120
Para la ejecución del proyecto del ejercicio 2019, la dinámica de trabajo de la UTF será la comunicación y coordinación constante con la DEA, con el propósito de cumplir con los objetivos del proyecto, lo que contribuirá a una reducción de tiempos para la contratación de los servicios, una adecuada planeación y ejecución de las actividades para obtener un resultado eficiente y eficaz en cada uno de los entregables programados.    Respecto a las modificaciones que deriven de la ejecución de las actividades del proyecto, éstas se realizaran mediante los formatos y plazos establecidos para tal fin.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  
</t>
    </r>
    <r>
      <rPr>
        <b/>
        <sz val="10"/>
        <rFont val="Montserrat"/>
      </rPr>
      <t>UR:</t>
    </r>
    <r>
      <rPr>
        <sz val="10"/>
        <rFont val="Montserrat"/>
      </rPr>
      <t xml:space="preserve"> 112
Se dará un seguimiento más puntual con el área administrativa para asegurar que los trámites respectivos se realicen con mayor celeridad. </t>
    </r>
  </si>
  <si>
    <r>
      <t>Acciones realizadas en el periodo
UR:</t>
    </r>
    <r>
      <rPr>
        <sz val="10"/>
        <rFont val="Montserrat"/>
      </rPr>
      <t xml:space="preserve"> 123
Indicador Porcentaje de Designaciones de Consejeras Electorales en los OPLE.  En el proceso de selección y designación 2018-2019 en las entidades de Chiapas, Durango, Guerrero y Tamaulipas participaron en igualdad de condiciones tanto mujeres como hombres, para realizar la referida selección se atedió a lo dispuesto en el artículo 27 del Reglamento del Instituto Nacional Electoral para la designación y la remoción de las y los consejeros presidentes y las y los consejeros electorales de los organismos públicos locales electorales, que establece que en cada una de las etapas se procurará atender la igualdad de género, una composición multidisciplinaria y multicultural; que las y los aspirantes serán evaluados en atención a los principios de objetividad e imparcialidad y sin discriminación motivada por origen étnico, género, condición social, orientación religiosa, preferencias sexuales, estado civil o cualesquier otra que atente contra la dignidad humana y tenga por objeto anular o meno;  Indicador Porcentaje de informes estadísticos realizados.  1. Seguimiento al registro de las candidaturas del proceso electoral local 2017-2018, donde se verificó e informó a la Comisión de Vinculación con los Organismos Públicos Locales, la cantidad de mujeres y hombres que solicitaron su registro y en su caso, obtuvieron la calidad de candidatos, así como los resultados de los cómputos correspondientes, asignaciones de representación proporcional y de las determinaciones que tomaron los tribunales electorales locales y las respectivas salas regionales y sala superior del Tribunal del Poder Judicial de la Federación.  2.Seguimiento y concentrado de la información del procedimiento de selección y designación de consejeras y consejeros electorales de los órganos desconcentrados de los Organismo Públicos Locales (OPL), en el pasado proceso electoral local ordinario, se realiza la recopilación de la información correspondiente al proceso actual, con la finalidad de realizar un informe que dé cuenta de la integración de los órganos de forma paritaria.  3.Concentración de la información correspondiente al registro de las candidaturas presentadas para el presente proceso electoral local, para integrar los datos y verificar el nivel de cumplimiento de la calidad paritaria, y en su caso, la calidad de candidato electo.  4.Concentración de la información correspondiente al registro de las candidaturas independientes que pretenden contender en el presente proceso electoral, para en su conjunto, incluirlas en caso de obtener la calidad de candidatos, en la base correspondiente y realizar el informe a la instancia respectiva.  5.Se ha coordinado la concentración de información respecto a la regulación de candidaturas indígenas y jóvenes en las 32 entidades, así como las acciones afirmativas que, en su caso emitieron los OPL para el proceso electoral local o el actual, con la finalidad de proponer reglas generales para la regulación por cada uno de los OPL.
</t>
    </r>
    <r>
      <rPr>
        <b/>
        <sz val="10"/>
        <rFont val="Montserrat"/>
      </rPr>
      <t>UR:</t>
    </r>
    <r>
      <rPr>
        <sz val="10"/>
        <rFont val="Montserrat"/>
      </rPr>
      <t xml:space="preserve"> 122
Durante el primer trimestre se realizaron las siguientes acciones:  -?Programa de formación para desarrollar ambientes laborales libre de violencia y discriminación en los órganos desconcentrados?, cuyo objetivo es desarrollar en el personal de mando superior habilidades para promover conductas asertivas, dirigidas a disminuir algunas de las causas que dan lugar al acoso y hostigamiento en sus equipos de trabajo.  -Décimo Sexta Sesión Ordinaria del Comité de seguimiento para casos de hostigamiento y acoso sexual o laboral en el INE.  -Primera Sesión Ordinaria 2019 del Grupo de Trabajo de Igualdad y No Discriminación del INE.  -Foros para garantizar la paridad de género en las seis entidades federativas con Proceso Electoral Local 2018-2019  -?Masculinidades y desigualdades?, primera sesión del Seminario ?¿Por qué el género es relevante para los hombres? Las Nuevas Masculinidades?  -Seguimiento a la Red de Mujeres Electas  -Ceremonia de entrega de la Presidencia del Observatorio de Partic</t>
    </r>
  </si>
  <si>
    <r>
      <t>Justificación de diferencia de avances con respecto a las metas programadas
UR:</t>
    </r>
    <r>
      <rPr>
        <sz val="10"/>
        <rFont val="Montserrat"/>
      </rPr>
      <t xml:space="preserve"> 123
Indicador: Porcentaje de Designaciones de Consejeras Electorales en los OPL. Pesé a tener seis plazas a ocupar únicamente se ocuparon cinco en virtud de que el Consejo General determino declarar desierto el proceso de selección y designación de la Consejera o Consejero Presidente del Instituto Electoral de Tamaulipas, de las cuales tres fueron ocupadas por mujeres lo cual representa el 50% respecto del total de plazas vacantes, superando la meta programada del 33.33%;  Indicador: Porcentaje de informes estadísticos realizados sin comentarios ya que el avance es anual.
</t>
    </r>
    <r>
      <rPr>
        <b/>
        <sz val="10"/>
        <rFont val="Montserrat"/>
      </rPr>
      <t>UR:</t>
    </r>
    <r>
      <rPr>
        <sz val="10"/>
        <rFont val="Montserrat"/>
      </rPr>
      <t xml:space="preserve"> 122
Las actividades que comprenden los indicadores están contempladas para desarrollarse durante todo el año, en ese sentido, no se advierte un retraso sustantivo en los proyectos.</t>
    </r>
  </si>
  <si>
    <r>
      <t>Acciones de mejora para el siguiente periodo
UR:</t>
    </r>
    <r>
      <rPr>
        <sz val="10"/>
        <rFont val="Montserrat"/>
      </rPr>
      <t xml:space="preserve"> 123
Sin información
</t>
    </r>
    <r>
      <rPr>
        <b/>
        <sz val="10"/>
        <rFont val="Montserrat"/>
      </rPr>
      <t>UR:</t>
    </r>
    <r>
      <rPr>
        <sz val="10"/>
        <rFont val="Montserrat"/>
      </rPr>
      <t xml:space="preserve"> 122
Agilizar los trámites administrativos para que los proyectos se cumplan en tiempo y forma.</t>
    </r>
  </si>
  <si>
    <r>
      <t>Acciones realizadas en el periodo
UR:</t>
    </r>
    <r>
      <rPr>
        <sz val="10"/>
        <rFont val="Montserrat"/>
      </rPr>
      <t xml:space="preserve"> 115
Para el indicador: Porcentaje de eventos de difusión realizados. El 8 de marzo se produjo un spot conmemorativo con la finalidad de visibilizar las brechas que separan a mujeres y hombres que sería difundido a través de las redes del Instituto. Su población objetivo era la ciudadanía en general. Dicho material fue reproducido más de 36,700 ocasiones en las distintas plataformas digitales en las que fue difundido.;  Para el indicador: Porcentaje de acciones para promover la participación y el ejercicio de derechos políticos de las mujeres. Se llevaron a cabo reuniones para la concertación de un convenio de colaboración con una institución externa para la evaluación de proyectos de 2018, así como los de 2019. Se pretende que esta institución también otorgue capacitación a organizaciones de la sociedad.;  Para el indicador:Porcentaje de participantes en actividades para promover la participación de las mujeres en distintas vertientes se llevaron a cabo actividades de capacitación a mujeres en distintas entidades federativas en el marco de proyectos del Programa Nacional de Impulso a la Participación Política de Mujeres a través de Organizaciones de la Sociedad Civil 2018. Una buena parte de las actividades programadas de estos proyectos están calendarizadas durante los primeros meses del año, para algunas de ellas, personal del Instituto ha sido invitado a participar. </t>
    </r>
  </si>
  <si>
    <r>
      <t>Justificación de diferencia de avances con respecto a las metas programadas
UR:</t>
    </r>
    <r>
      <rPr>
        <sz val="10"/>
        <rFont val="Montserrat"/>
      </rPr>
      <t xml:space="preserve"> 115
Para el indicador Porcentaje de eventos de difusión realizados no aplica ya que es anual el avance.;  Para el indicador : Porcentaje de acciones para promover la participación y el ejercicio de derechos políticos de las mujeres, no aplica ya que el reporte de avance de actividades esta programado para iniciar en el mes de abril.;  Para el indicador: Porcentaje de participantes en actividades para promover la participación de las mujeres en distintas vertientes.No se alcanza el avance programado dado que se detectaron inconsistencias en los soportes documentales de asistencia a los eventos y talleres de capacitación. </t>
    </r>
  </si>
  <si>
    <r>
      <t>Acciones de mejora para el siguiente periodo
UR:</t>
    </r>
    <r>
      <rPr>
        <sz val="10"/>
        <rFont val="Montserrat"/>
      </rPr>
      <t xml:space="preserve"> 115
Para el indicador: Porcentaje de participantes en actividades para promover la participación de las mujeres en distintas vertientes. Se trabaja en la revisión de dichas inconsistencias; asimismo, se tienen programadas visitas a eventos de algunos de los proyectos que se llevan a cabo.</t>
    </r>
  </si>
  <si>
    <r>
      <t>Acciones realizadas en el periodo
UR:</t>
    </r>
    <r>
      <rPr>
        <sz val="10"/>
        <rFont val="Montserrat"/>
      </rPr>
      <t xml:space="preserve"> 116
Las acciones están programadas para el segundo trimestre</t>
    </r>
  </si>
  <si>
    <r>
      <t>Justificación de diferencia de avances con respecto a las metas programadas
UR:</t>
    </r>
    <r>
      <rPr>
        <sz val="10"/>
        <rFont val="Montserrat"/>
      </rPr>
      <t xml:space="preserve"> 116
Las actividades están programadas para llevarse a cabo durante el segundo trimestre del año</t>
    </r>
  </si>
  <si>
    <r>
      <t>Acciones de mejora para el siguiente periodo
UR:</t>
    </r>
    <r>
      <rPr>
        <sz val="10"/>
        <rFont val="Montserrat"/>
      </rPr>
      <t xml:space="preserve"> 116
Las actividades están programadas para llevarse a cabo durante el segundo trimestre del año</t>
    </r>
  </si>
  <si>
    <r>
      <t>Acciones realizadas en el periodo
UR:</t>
    </r>
    <r>
      <rPr>
        <sz val="10"/>
        <rFont val="Montserrat"/>
      </rPr>
      <t xml:space="preserve"> 600
Durante el primer trimestre de 2019, la Dirección General Adjunta de Género estructuró una propuesta del Plan de Trabajo con Enfoque Social, Inclusión y Perspectiva de Género, que será incorporada al Programa Sectorial de Turismo, una vez aprobado el Plan Nacional de Desarrollo 2019-2024, asimismo se diseñaron los indicadores de las acciones 188 y 324 que comprenden los recursos asignados en el Anexo 13 del Presupuesto de Egresos de la Federación para el ejercicio 2019, que están siendo consensados con el Instituto Nacional de las Mujeres INMUJERES, e integrados a su plataforma y al portal aplicativo de la SHCP (PASH). Dichas acciones están enfocadas a atender problemas de pobreza, marginación y discriminación de las mujeres en entornos rurales; apoyar el desarrollo del turismo cultural a través de la labor de las y los cronistas de barrio, desarrollar acciones articuladas para la prevención y promoción de la denuncia de la trata de personas, principalmente con fines de explotación sexual y laboral de niñas, niños y adolescentes, y el trabajo infantil; establecer las condiciones para promover y facilitar el acceso a actividades turísticas, para que un mayor número de personas de la tercera edad, principalmente mujeres, en situación de vulnerabilidad tengan acceso a viajar y dotar a las y los servidores públicos de la SECTUR y sus órganos desconcentrados, con las competencias necesarias para diseñar proyectos y desempeñar sus funciones bajo enfoques de Género, Inclusión y Derechos Humanos.  Por lo anterior y debido a que los proyectos están en fase de aprobación, se estableció que las acciones y el ejercicio del presupuesto se empezarán a implementar a finales del segundo trimestre de 2019, cumpliendo en tiempo y forma con la aplicación del presupuesto correspondiente.     </t>
    </r>
  </si>
  <si>
    <r>
      <t>Justificación de diferencia de avances con respecto a las metas programadas
UR:</t>
    </r>
    <r>
      <rPr>
        <sz val="10"/>
        <rFont val="Montserrat"/>
      </rPr>
      <t xml:space="preserve"> 600
No hay diferencia en el avance lo  realizado en el primer trimestre de 2019 está conforme a lo programado para dicho periodo.</t>
    </r>
  </si>
  <si>
    <r>
      <t>Acciones de mejora para el siguiente periodo
UR:</t>
    </r>
    <r>
      <rPr>
        <sz val="10"/>
        <rFont val="Montserrat"/>
      </rPr>
      <t xml:space="preserve"> 600
Sin información</t>
    </r>
  </si>
  <si>
    <r>
      <t>Acciones realizadas en el periodo
UR:</t>
    </r>
    <r>
      <rPr>
        <sz val="10"/>
        <rFont val="Montserrat"/>
      </rPr>
      <t xml:space="preserve"> 213
La incorporación de la perspectiva de género en el Pensión para el Bienestar de las Personas Adultas Mayores, permite contribuir a que las mujeres accedan a sus derechos sociales y se beneficien de manera igualitaria de esos derechos.  En el anexo 1, se muestra que de las 6,504,142 personas adultas mayores del Padrón Activo de Beneficiarios del Programa Pensión para Adultos Mayores, 2,845,861 son hombres y 3,658,281, son mujeres, es decir que el 56% de la población atendida son mujeres.</t>
    </r>
  </si>
  <si>
    <r>
      <t>Justificación de diferencia de avances con respecto a las metas programadas
UR:</t>
    </r>
    <r>
      <rPr>
        <sz val="10"/>
        <rFont val="Montserrat"/>
      </rPr>
      <t xml:space="preserve"> 213
El avance al primer trimestre es mayor a la meta anual debido a que se presento una mayor incorporación de mujeres al programa. </t>
    </r>
  </si>
  <si>
    <r>
      <t>Acciones de mejora para el siguiente periodo
UR:</t>
    </r>
    <r>
      <rPr>
        <sz val="10"/>
        <rFont val="Montserrat"/>
      </rPr>
      <t xml:space="preserve"> 213
Continuar con la perspectiva de género para contribuir el acceso y beneficio igualitario de las mujeres a sus derechos sociales. </t>
    </r>
  </si>
  <si>
    <r>
      <t>Acciones realizadas en el periodo
UR:</t>
    </r>
    <r>
      <rPr>
        <sz val="10"/>
        <rFont val="Montserrat"/>
      </rPr>
      <t xml:space="preserve"> 211
Sin información</t>
    </r>
  </si>
  <si>
    <r>
      <t>Justificación de diferencia de avances con respecto a las metas programadas
UR:</t>
    </r>
    <r>
      <rPr>
        <sz val="10"/>
        <rFont val="Montserrat"/>
      </rPr>
      <t xml:space="preserve"> 211
Porcentaje de hijas o niñas al cuidado de personas Beneficiarias. Para el ejercicio fiscal 2019, el Programa de Estancias Infantiles para Apoyar a Madres Trabajadoras (PEI) cambió a ?Programa de Apoyo para el Bienestar de las Niñas y Niños, Hijos de Madres Trabajadoras? (ROP publicadas en el DOF: 28/02/2019); derivado de lo anterior, el Programa tuvo modificaciones sustanciales en sus modalidades, actividades y  mecánica operativa.     De esta manera, a la fecha, la UR no cuenta con la información suficiente que permita el cálculo de los indicadores, por lo que se reporta en cero su avance.      ;  Porcentaje de mujeres Beneficiarias del Programa. Para el ejercicio fiscal 2019, el Programa de Estancias Infantiles para Apoyar a Madres Trabajadoras (PEI) cambió a ?Programa de Apoyo para el Bienestar de las Niñas y Niños, Hijos de Madres Trabajadoras? (ROP publicadas en el DOF: 28/02/2019); derivado de lo anterior, el Programa tuvo modificaciones sustanciales en sus modalidades, actividades y  mecánica operativa.     De esta manera, a la fecha, la UR no cuenta con la información suficiente que permita el cálculo de los indicadores, por lo que se reporta en cero su avance.</t>
    </r>
  </si>
  <si>
    <r>
      <t>Acciones de mejora para el siguiente periodo
UR:</t>
    </r>
    <r>
      <rPr>
        <sz val="10"/>
        <rFont val="Montserrat"/>
      </rPr>
      <t xml:space="preserve"> 211
Sin información</t>
    </r>
  </si>
  <si>
    <r>
      <t>Acciones realizadas en el periodo
UR:</t>
    </r>
    <r>
      <rPr>
        <sz val="10"/>
        <rFont val="Montserrat"/>
      </rPr>
      <t xml:space="preserve"> D00
Durante este primer trimestre, se revisaron los Informes Finales de las Instancias de Mujeres de las Entidades Federativas (IMEF), así como sus Programas Anuales, mismos que hasta el momento se analizaron en 24 mesas colegiadas en las que participaron especialistas de la academia, OSC y gobierno. Al momento se han efectuado 27 Mesas de Análisis y 10 IMEF han logrado cerrar el ejercicio fiscal 2018 y se recibieron los Programas Anuales 2019, mismos que se encuentran en proceso de análisis en mesas colegiadas conformadas por especialistas de la academia, OSC y gobierno. Al momento se han efectuado 24 Mesas de Análisis.</t>
    </r>
  </si>
  <si>
    <r>
      <t>Justificación de diferencia de avances con respecto a las metas programadas
UR:</t>
    </r>
    <r>
      <rPr>
        <sz val="10"/>
        <rFont val="Montserrat"/>
      </rPr>
      <t xml:space="preserve"> D00
Se revisaron los Informes Finales de las Instancias de Mujeres de las Entidades Federativas (IMEF) del ejercicio fiscal 2018, y se recibieron y analizaron 24 Programas Anuales que se ejecutaran durante el año 2019, mismos que se analizaron en 24 mesas colegiadas en las que participaron especialistas de la academia, OSC y gobierno. Posterior a esto, se firmarán los correspondientes Convenios de Coordinación con el Indesol, para iniciar de inmediato las acciones y reportar avances a partir del segundo trimestre.</t>
    </r>
  </si>
  <si>
    <r>
      <t>Acciones de mejora para el siguiente periodo
UR:</t>
    </r>
    <r>
      <rPr>
        <sz val="10"/>
        <rFont val="Montserrat"/>
      </rPr>
      <t xml:space="preserve"> D00
Se firmarán los correspondientes Convenios de Coordinación con el Indesol, para iniciar de inmediato las acciones y reportar avances a partir del segundo trimestre.</t>
    </r>
  </si>
  <si>
    <r>
      <t>Acciones realizadas en el periodo
UR:</t>
    </r>
    <r>
      <rPr>
        <sz val="10"/>
        <rFont val="Montserrat"/>
      </rPr>
      <t xml:space="preserve"> L00
En el periodo enero-marzo de 2019, no se programaron metas ni se tuvieron avances en apoyos para la implementación, desarrollo, consolidación y crecimiento de proyectos de economía social para la producción y el consumo, en beneficio de OSSE constituidos exclusiva o mayoritariamente por mujeres, debido a que el Presupuesto aprobado Calendarizado para el ejercicio fiscal 2019 del INAES, informado por la Dirección General de Programación y Presupuesto de la Secretaría de Bienestar, establece que la disponibilidad de recursos del Programa para Subsidios, entre los que se encuentran dichos apoyos, será a partir del mes de abril de 2019.
</t>
    </r>
    <r>
      <rPr>
        <b/>
        <sz val="10"/>
        <rFont val="Montserrat"/>
      </rPr>
      <t>UR:</t>
    </r>
    <r>
      <rPr>
        <sz val="10"/>
        <rFont val="Montserrat"/>
      </rPr>
      <t xml:space="preserve"> 210
Al primer trimestre de 2019, la DGOP no contó con metas programadas para otorgar apoyos para la implementación de proyectos productivos, por lo que no reporta avance en las acciones.</t>
    </r>
  </si>
  <si>
    <r>
      <t>Justificación de diferencia de avances con respecto a las metas programadas
UR:</t>
    </r>
    <r>
      <rPr>
        <sz val="10"/>
        <rFont val="Montserrat"/>
      </rPr>
      <t xml:space="preserve"> L00
Para el periodo enero-marzo de 2019, no se programaron metas ni se tuvieron avances de estos apoyos en beneficio de OSSE constituidos exclusiva o mayoritariamente por mujeres, debido a que el Presupuesto aprobado Calendarizado para el ejercicio fiscal 2019 del INAES, informado por la Dirección General de Programación y Presupuesto de la Secretaría de Bienestar, establece que la disponibilidad de recursos del Programa para Subsidios, entre los que se encuentran los apoyos para proyectos de economía social para la producción y el consumo, será a partir del mes de abril de 2019. 
</t>
    </r>
    <r>
      <rPr>
        <b/>
        <sz val="10"/>
        <rFont val="Montserrat"/>
      </rPr>
      <t>UR:</t>
    </r>
    <r>
      <rPr>
        <sz val="10"/>
        <rFont val="Montserrat"/>
      </rPr>
      <t xml:space="preserve"> 210
Al primer trimestre de 2019, la DGOP no contó con metas programadas para otorgar apoyos para la implementación de proyectos productivos, por lo que no reporta avance en las acciones para el primer trimestre.</t>
    </r>
  </si>
  <si>
    <r>
      <t>Acciones de mejora para el siguiente periodo
UR:</t>
    </r>
    <r>
      <rPr>
        <sz val="10"/>
        <rFont val="Montserrat"/>
      </rPr>
      <t xml:space="preserve"> L00
Sin información
</t>
    </r>
    <r>
      <rPr>
        <b/>
        <sz val="10"/>
        <rFont val="Montserrat"/>
      </rPr>
      <t>UR:</t>
    </r>
    <r>
      <rPr>
        <sz val="10"/>
        <rFont val="Montserrat"/>
      </rPr>
      <t xml:space="preserve"> 210
Derivado de que el proceso de operación de la DGOP se tiene programado iniciar a partir del segundo trimestre, se estima otorgar apoyos para proyectos productivos en el tercer trimestre del ejercicio fiscal.</t>
    </r>
  </si>
  <si>
    <r>
      <t>Acciones realizadas en el periodo
UR:</t>
    </r>
    <r>
      <rPr>
        <sz val="10"/>
        <rFont val="Montserrat"/>
      </rPr>
      <t xml:space="preserve"> VUY
Se diseño las Políticas de Operación del E016</t>
    </r>
  </si>
  <si>
    <r>
      <t>Justificación de diferencia de avances con respecto a las metas programadas
UR:</t>
    </r>
    <r>
      <rPr>
        <sz val="10"/>
        <rFont val="Montserrat"/>
      </rPr>
      <t xml:space="preserve"> VUY
El indicador es semestral</t>
    </r>
  </si>
  <si>
    <r>
      <t>Acciones de mejora para el siguiente periodo
UR:</t>
    </r>
    <r>
      <rPr>
        <sz val="10"/>
        <rFont val="Montserrat"/>
      </rPr>
      <t xml:space="preserve"> VUY
Sin información</t>
    </r>
  </si>
  <si>
    <r>
      <t>Acciones realizadas en el periodo
UR:</t>
    </r>
    <r>
      <rPr>
        <sz val="10"/>
        <rFont val="Montserrat"/>
      </rPr>
      <t xml:space="preserve"> 411
En el primer trimestre del 2019, se ministraron recursos para el pago de ayuda a 30 viudas. Del universo de las viudas a las que se les expidió el pago de la ayuda semestral, solo cobraron 25 la ayuda correspondiente al primer semestre de 2019.    Aunque se trata de un grupo pequeño mujeres, el apoyo económico brindado, es fundamental para ellas en tanto les permite satisfacer sus necesidades más elementales y subsanar la ausencia de beneficios de seguridad social, sobre todo en las entidades federativas con bajo poder adquisitivo como en las que ellas viven.  </t>
    </r>
  </si>
  <si>
    <r>
      <t>Justificación de diferencia de avances con respecto a las metas programadas
UR:</t>
    </r>
    <r>
      <rPr>
        <sz val="10"/>
        <rFont val="Montserrat"/>
      </rPr>
      <t xml:space="preserve"> 411
Conocer con oportunidad su estado de salud, debido a que cuando éste es delicado, no se presentan a pasar revista de sobrevivencia o no se presentan a cobrar su ayuda económica semestral. En ocasiones demora la información sobre su supervivencia o deceso y en ciertos casos, no existe un familiar responsable que brinde información o entregue el acta de defunción.  Para algunas beneficiarias que viven en diferentes estados de la República, el pase de revista se realiza con huella digital, en virtud de que no saben escribir o están imposibilitadas para hacerlo por su condición física. La revista de supervivencia en las entidades federativas, es realizada por las Delegaciones de la Secretaría de Bienestar y del Servicio de Administración Tributaria (SAT), en apoyo a las funciones llevadas a cabo por la Unidad de Política y Control Presupuestario perteneciente a la Secretaría de Hacienda y Crédito Público. En algunos municipios no existe una oficina en la que las viudas puedan dirigirse para realizar el pase de revista de supervivencia, aclaración de dudas o notificaciones de cambio, y tampoco hay sucursal bancaria, por lo cual tienen que trasladarse a otro municipio para realizar dichos trámites o el cobro de su ayuda económica. La principal dificultad es la edad de las beneficiarias, que ya no les permite moverse por sí solas.  </t>
    </r>
  </si>
  <si>
    <r>
      <t>Acciones de mejora para el siguiente periodo
UR:</t>
    </r>
    <r>
      <rPr>
        <sz val="10"/>
        <rFont val="Montserrat"/>
      </rPr>
      <t xml:space="preserve"> 411
Continuar con el fortalecimiento de la relación que se tiene con las Delegaciones de la Secretaría de Bienestar y del SAT en las entidades federativas, siendo en algunas de éstas nuestro único contacto.  Seguir realizando el pase de Revista de Supervivencia para este grupo de mujeres.  Apertura para realizar el cobro de su ayuda en la sucursal del Banco Santander en la República Mexicana de su preferencia.  Fortalecer el vinculo con la Secretaria y las Beneficiarias a fin de resolver de forma oportuna sus dudas y contratiempos  </t>
    </r>
  </si>
  <si>
    <r>
      <t>Acciones realizadas en el periodo
UR:</t>
    </r>
    <r>
      <rPr>
        <sz val="10"/>
        <rFont val="Montserrat"/>
      </rPr>
      <t xml:space="preserve"> E00
En el periodo que se reporta la Comisión Nacional para el Uso Eficiente de la Energía realizo la armonización y actualización del Codigo de Conducta, Mecanismos de Atencion a Quejas o Denuncias, así como la difusión por medio de correo electronico al personal adscrito y la publicación en las paginas oficiales de la CONUEE de dichos documentos. </t>
    </r>
  </si>
  <si>
    <r>
      <t>Justificación de diferencia de avances con respecto a las metas programadas
UR:</t>
    </r>
    <r>
      <rPr>
        <sz val="10"/>
        <rFont val="Montserrat"/>
      </rPr>
      <t xml:space="preserve"> E00
Derivado del cambio de administración y la falta de personal, no se pudieron difundir información sobre expedición de licencias de paternidad y del lenguaje inclyente en informes y documentos oficiales, no obstante, esta en proceso de difusión en temas sobre la materia. Cabe mencionar, que se aplicó la Detección de Necesidades de Capacitación (DNC) donde se identificaron los cursos en materia de Genero.</t>
    </r>
  </si>
  <si>
    <r>
      <t>Acciones de mejora para el siguiente periodo
UR:</t>
    </r>
    <r>
      <rPr>
        <sz val="10"/>
        <rFont val="Montserrat"/>
      </rPr>
      <t xml:space="preserve"> E00
Difusión de los temas de Licencias de Paternidad por medios electronicos (correo electronico y fondos de pantalla de los equipos de computo) así como en los talones de pago se pondran leyendas sobre el uso del Lenguaje Incluyente en los informes y documetnos oficiales.  Tambien se llevara acabo el proceso de contratación del Plan Anual de Capacitación (PAC) para la formación del personal adscrito a la CONUEE en materia de Genero.</t>
    </r>
  </si>
  <si>
    <r>
      <t>Acciones realizadas en el periodo
UR:</t>
    </r>
    <r>
      <rPr>
        <sz val="10"/>
        <rFont val="Montserrat"/>
      </rPr>
      <t xml:space="preserve"> A00
Se difundió material a todo el personal, a través de correo electrónico sobre el día internacional de las mujeres, 08 de marzo.  En tableros instalados en cada piso, se colocó información e imagen, relacionado a mujeres que transformaron México, igualdad de género y sobre qué tipo de masculinidad encarna un hombre.   </t>
    </r>
  </si>
  <si>
    <r>
      <t>Justificación de diferencia de avances con respecto a las metas programadas
UR:</t>
    </r>
    <r>
      <rPr>
        <sz val="10"/>
        <rFont val="Montserrat"/>
      </rPr>
      <t xml:space="preserve"> A00
Debido a que el calendario para las acciones de capacitación marca dos meses del ejercicio, iniciando en el mes de abril.</t>
    </r>
  </si>
  <si>
    <r>
      <t>Acciones de mejora para el siguiente periodo
UR:</t>
    </r>
    <r>
      <rPr>
        <sz val="10"/>
        <rFont val="Montserrat"/>
      </rPr>
      <t xml:space="preserve"> A00
Se realizarán diversas acciones de sensibilización al personal en materia de igualdad de género, no discriminación y de la importancia del uso de lenguaje incluyente.</t>
    </r>
  </si>
  <si>
    <r>
      <t>Acciones realizadas en el periodo
UR:</t>
    </r>
    <r>
      <rPr>
        <sz val="10"/>
        <rFont val="Montserrat"/>
      </rPr>
      <t xml:space="preserve"> TOM
Para la acción 291, le corresponde el indicador porcentaje de las personas servidoras públicas del CENACE capacitados en temas de igualdad entre mujeres y hombres desagregado por sexo durante 2019. Al primer trimestre se da comienzo con la planeación de actividades y en la etapa de solicitar cotizaciones para la prestación de los servicios.  Para la acción 161, le corresponde el indicador porcentaje de las personas servidoras públicas del CENACE informados en materia de equidad de género, no discriminación, no violencia y ética pública durante 2019, dichas acciones se tienen planeadas para el tercer trimestre de 2019. Sin embargo, nos encontramos en la etapa de solicitar cotizaciones para el producto que estamos diseñando y que enmarcarán la campaña de difusión y promoción.  Para la acción 155, le corresponde el indicador porcentaje de asistencia a eventos institucionales en materia de equidad de género, no discriminación, no violencia, corresponsabilidad entre la vida laboral, familiar y personal y ética pública del personal que integra el CENACE. Sin embargo, nos encontramos en la etapa de solicitar cotizaciones para la prestación de los servicios.  </t>
    </r>
  </si>
  <si>
    <r>
      <t>Justificación de diferencia de avances con respecto a las metas programadas
UR:</t>
    </r>
    <r>
      <rPr>
        <sz val="10"/>
        <rFont val="Montserrat"/>
      </rPr>
      <t xml:space="preserve"> TOM
Para el primer trimestre no se muestra avance dado que las acciones están programadas realizarse a partir del segundo trimestre del año.</t>
    </r>
  </si>
  <si>
    <r>
      <t>Acciones de mejora para el siguiente periodo
UR:</t>
    </r>
    <r>
      <rPr>
        <sz val="10"/>
        <rFont val="Montserrat"/>
      </rPr>
      <t xml:space="preserve"> TOM
Se debe dar continuidad con la investigación de mercado y poder elegir las mejores condiciones que cumplan las metas planteadas.</t>
    </r>
  </si>
  <si>
    <r>
      <t>Acciones realizadas en el periodo
UR:</t>
    </r>
    <r>
      <rPr>
        <sz val="10"/>
        <rFont val="Montserrat"/>
      </rPr>
      <t xml:space="preserve"> 811
Porcentaje de pago de inscripciones y colegiaturas a las y los hijos de servidores públicos que hayan desempeñado funciones o tareas de combate a la delincuencia y que hayan fallecido en el desempeño de esas funciones  En el periodo enero-marzo de 2019, la Dirección General de Recursos Humanos y Organización pagó 122 facturas por concepto de inscripción y/o colegiaturas, lo que representó el 86.5% de las 141 facturas recibidas, 3.6 puntos porcentuales por debajo de la meta programada de 90.2%.</t>
    </r>
  </si>
  <si>
    <r>
      <t>Justificación de diferencia de avances con respecto a las metas programadas
UR:</t>
    </r>
    <r>
      <rPr>
        <sz val="10"/>
        <rFont val="Montserrat"/>
      </rPr>
      <t xml:space="preserve"> 811
Porcentaje de pago de inscripciones y colegiaturas a las y los hijos de servidores públicos que hayan desempeñado funciones o tareas de combate a la delincuencia y que hayan fallecido en el desempeño de esas funciones.  La variación observada en el indicador se debe a que, existe una diferencia de 19 facturas, en razón de que las personas solicitantes remitieron la documentación correspondiente fuera del periodo requerido por la DGRHO (primeros 10 días de cada mes), por lo que su trámite de pago se consumará en el mes de abril, y en otros casos se identificaron diversas inconsistencias en los escritos de solicitud, por lo que se devolvieron a las solicitantes para su corrección.</t>
    </r>
  </si>
  <si>
    <r>
      <t>Acciones de mejora para el siguiente periodo
UR:</t>
    </r>
    <r>
      <rPr>
        <sz val="10"/>
        <rFont val="Montserrat"/>
      </rPr>
      <t xml:space="preserve"> 811
Se reforzará, mediante correo electrónico y llamadas telefónicas, la información sobre los plazos y requisitos que deben de cumplir las facturas para dar trámite a su reembolso, y se hará un recordatorio por estas mismas vías dentro de los primeros 5 días de cada mes, a efecto de procurar que los documentos sean enviados en tiempo y forma.</t>
    </r>
  </si>
  <si>
    <r>
      <t>Acciones realizadas en el periodo
UR:</t>
    </r>
    <r>
      <rPr>
        <sz val="10"/>
        <rFont val="Montserrat"/>
      </rPr>
      <t xml:space="preserve"> B00
Porcentaje de cursos con temas básicos de género y violencia contra las mujeres, impartidos por el Instituto de Formación Ministerial, Policial y Pericial.  Este indicador es de periodicidad anual, sin embargo, al cierre del primer trimestre, con el propósito de capacitar al personal en temas de sensibilización de género, se realizaron los trámites de contratación del personal docente y la integración del Programa Académico.  Porcentaje de personal capacitado en los temas de género y violencia contra las mujeres, impartidos por el Instituto de Formación Ministerial, Policial y Pericial  Este indicador es de periodicidad anual, sin embargo, con el propósito de capacitar al personal en temas de sensibilización de género, en el periodo que se reporta se realizaron los trámites de contratación del personal docente y la integración del Programa Académico.
</t>
    </r>
    <r>
      <rPr>
        <b/>
        <sz val="10"/>
        <rFont val="Montserrat"/>
      </rPr>
      <t>UR:</t>
    </r>
    <r>
      <rPr>
        <sz val="10"/>
        <rFont val="Montserrat"/>
      </rPr>
      <t xml:space="preserve"> SKC
Porcentaje de cursos impartidos en materia de Igualdad entre Mujeres y Hombres, Erradicación de la Violencia de Género y cualquier forma de discriminación de género, por el INACIPE en 2019.  Al cierre del primer trimestre de 2019, no se realizaron cursos en materia de Igualdad entre Mujeres y Hombres, Erradicación de la Violencia de Género y cualquier forma de discriminación de género por el INACIPE, por lo que no se tienen avances a este periodo con relación a la meta programada.   Porcentaje de servidoras públicas del INACIPE capacitadas en 2019.  Este indicador es de periodicidad anual, por lo que su avance se reportará hasta el cierre del ejercicio, sin embargo, durante el primer trimestre de 2019 se realizó un curso de capacitación, con un total de 9 participantes, de los cuales 3 son mujeres y 6 son hombres. Cabe señalar que este indicador únicamente contempla a las servidoras y servidores públicos del INACIPE que conforman la estructura orgánica de esta Institución.
</t>
    </r>
    <r>
      <rPr>
        <b/>
        <sz val="10"/>
        <rFont val="Montserrat"/>
      </rPr>
      <t>UR:</t>
    </r>
    <r>
      <rPr>
        <sz val="10"/>
        <rFont val="Montserrat"/>
      </rPr>
      <t xml:space="preserve"> 133
Con el propósito de contar con una participación igualitaria en actividades académicas en materia de género y derechos humanos, de enero a marzo de 2019, recibieron capacitación 139 servidoras públicas y servidores públicos, 87 mujeres y 52 hombres, lo que significó el 7% del total del personal programado a capacitar de la FGR, el cual asciende a 2,000 personas.</t>
    </r>
  </si>
  <si>
    <r>
      <t>Justificación de diferencia de avances con respecto a las metas programadas
UR:</t>
    </r>
    <r>
      <rPr>
        <sz val="10"/>
        <rFont val="Montserrat"/>
      </rPr>
      <t xml:space="preserve"> B00
Porcentaje de cursos con temas básicos de género y violencia contra las mujeres, impartidos por el Instituto de Formación Ministerial, Policial y Pericial.  El indicador no presenta variación debido a que es de periodicidad anual.  Porcentaje de personal capacitado en los temas de género y violencia contra las mujeres, impartidos por el Instituto de Formación Ministerial, Policial y Pericial  El indicador no presenta variación debido a que es de periodicidad anual.
</t>
    </r>
    <r>
      <rPr>
        <b/>
        <sz val="10"/>
        <rFont val="Montserrat"/>
      </rPr>
      <t>UR:</t>
    </r>
    <r>
      <rPr>
        <sz val="10"/>
        <rFont val="Montserrat"/>
      </rPr>
      <t xml:space="preserve"> SKC
Porcentaje de cursos impartidos en materia de Igualdad entre Mujeres y Hombres, Erradicación de la Violencia de Género y cualquier forma de discriminación de género, por el INACIPE en 2019.  La variación obedeció a que estos cursos se realizan en respuesta a las necesidades de la Fiscalía General de la República, así como la oferta y demanda académica de diversas instituciones de la Administración Pública Federal o instituciones privadas.  Es importante mencionar que este indicador se refiere los cursos impartidos para formación y profesionalización objeto de la creación del INACIPE, enfocado en las áreas de seguridad pública, procuración y administración de justicia y en ejecución de sanciones.  Porcentaje de servidoras públicas del INACIPE capacitadas en 2019.  El indicador no presenta variación debido a que es de periodicidad anual.
</t>
    </r>
    <r>
      <rPr>
        <b/>
        <sz val="10"/>
        <rFont val="Montserrat"/>
      </rPr>
      <t>UR:</t>
    </r>
    <r>
      <rPr>
        <sz val="10"/>
        <rFont val="Montserrat"/>
      </rPr>
      <t xml:space="preserve"> 133
Se cumplió la meta programada al periodo.  </t>
    </r>
  </si>
  <si>
    <r>
      <t>Acciones de mejora para el siguiente periodo
UR:</t>
    </r>
    <r>
      <rPr>
        <sz val="10"/>
        <rFont val="Montserrat"/>
      </rPr>
      <t xml:space="preserve"> B00
No se presentaron acciones de mejora en este periodo.
</t>
    </r>
    <r>
      <rPr>
        <b/>
        <sz val="10"/>
        <rFont val="Montserrat"/>
      </rPr>
      <t>UR:</t>
    </r>
    <r>
      <rPr>
        <sz val="10"/>
        <rFont val="Montserrat"/>
      </rPr>
      <t xml:space="preserve"> SKC
No se presentaron acciones de mejora en este periodo.
</t>
    </r>
    <r>
      <rPr>
        <b/>
        <sz val="10"/>
        <rFont val="Montserrat"/>
      </rPr>
      <t>UR:</t>
    </r>
    <r>
      <rPr>
        <sz val="10"/>
        <rFont val="Montserrat"/>
      </rPr>
      <t xml:space="preserve"> 133
No se presentaron acciones de mejora en este periodo.</t>
    </r>
  </si>
  <si>
    <r>
      <t>Acciones realizadas en el periodo
UR:</t>
    </r>
    <r>
      <rPr>
        <sz val="10"/>
        <rFont val="Montserrat"/>
      </rPr>
      <t xml:space="preserve"> 700
Porcentaje de servidores públicos de nivel medio, alto y enlace de la FEPADE que aprobaron la capacitación en materia de violencia política respecto al total de servidores públicos de medio, alto y enlace de la FEPADE inscritos en la capacitación en materia de violencia política.     En el primer trimestre de 2019 no se presentan avances.     Porcentaje de actividades realizadas sobre el tema de género en materia electoral y violencia política en materia electoral.     En el primer trimestre de 2019 no se presentan avances.     Porcentaje de personal sustantivo de la FEPADE que aprobaron las capacitaciones relativas a los protocolos de actuación en materia de género respecto al total del personal sustantivo de la FEPADE inscrito en capacitaciones de protocolos de actuación en materia de género.    En el primer trimestre de 2019 no se presentan avances.     Porcentaje de reuniones realizadas en seguimiento a la propuesta legislativa en materia de violencia política    En el primer trimestre de 2019 no se presentan avances. </t>
    </r>
  </si>
  <si>
    <r>
      <t>Justificación de diferencia de avances con respecto a las metas programadas
UR:</t>
    </r>
    <r>
      <rPr>
        <sz val="10"/>
        <rFont val="Montserrat"/>
      </rPr>
      <t xml:space="preserve"> 700
Porcentaje de servidores públicos de nivel medio, alto y enlace de la FEPADE que aprobaron la capacitación en materia de violencia política respecto al total de servidores públicos de medio, alto y enlace de la FEPADE inscritos en la capacitación en materia de violencia política.   Las capacitaciones están programadas a partir del segundo trimestre del 2019.  Porcentaje de actividades realizadas sobre el tema de género en materia electoral y violencia política en materia electoral.   Las actividades están programadas a partir del segundo trimestre del 2019.  Porcentaje de personal sustantivo de la FEPADE que aprobaron las capacitaciones relativas a los protocolos de actuación en materia de género respecto al total del personal sustantivo de la FEPADE inscrito en capacitaciones de protocolos de actuación en materia de género.  Las capacitaciones están programadas a partir del segundo trimestre del 2019.  Porcentaje de reuniones realizadas en seguimiento a la propuesta legislativa en materia de violencia política  Las reuniones están programadas a partir del segundo trimestre del 2019.  </t>
    </r>
  </si>
  <si>
    <r>
      <t>Acciones de mejora para el siguiente periodo
UR:</t>
    </r>
    <r>
      <rPr>
        <sz val="10"/>
        <rFont val="Montserrat"/>
      </rPr>
      <t xml:space="preserve"> 700
No se presentaron acciones de mejora en este periodo.</t>
    </r>
  </si>
  <si>
    <r>
      <t>Acciones realizadas en el periodo
UR:</t>
    </r>
    <r>
      <rPr>
        <sz val="10"/>
        <rFont val="Montserrat"/>
      </rPr>
      <t xml:space="preserve"> 601
Porcentaje de actividades de capacitación y prevención realizadas en 2019.  Durante el primer trimestre de 2019 se realizaron 27 actividades de capacitación y prevención, lo que representó el 27% con relación a las 100 actividades programadas para 2019 y 10 puntos porcentuales por encima de la meta programada al periodo (17%).   Porcentaje de reuniones atendidas para construir mecanismos y proyectos de apoyo para la promoción de los derechos humanos, la prevención de los delitos de violencia contra las mujeres y trata de personas en 2019.  En cuanto a las reuniones, durante el primer trimestre de 2019, se atendieron 11 reuniones, lo que representó un avance del 7.4% de las 148 programadas para 2019, 3.4 puntos porcentuales por debajo de la meta programada al periodo de 10.8%.   Porcentaje de materiales impresos de divulgación distribuidos en 2019.  Durante el primer trimestre de 2019, se distribuyeron 9 materiales de divulgación.   Porcentaje de personas atendidas en el Refugio Especializado en 2019.  Durante el primer trimestre de 2019, proporcionó atención integral a 12 mujeres, adolescentes y niñas víctimas, lo que representó el 13.3% respecto de las 90 víctimas programadas a ingresar en el Refugio Especializado en 2019.  Porcentaje de víctimas atendidas en Apoyo Emergente en 2019.  Al primer trimestre de 2019, se brindó atención de manera emergente a través de la Dirección de Vinculación Institucional, a 155 víctimas, lo que representó el 25% respecto a los 621 programadas a atender en el año   Porcentaje de servicios otorgados por la FEVIMTRA a mujeres, niñas, niños y adolescentes víctimas de violencia de género extrema y trata de personas, en 2019.  Al primer trimestre de 2019 se otorgaron 5,679 servicios a víctimas de violencia de género extrema y trata de personas, lo que representó el 15.5% respecto de los 36,607 programados a realizar en el año.
</t>
    </r>
    <r>
      <rPr>
        <b/>
        <sz val="10"/>
        <rFont val="Montserrat"/>
      </rPr>
      <t>UR:</t>
    </r>
    <r>
      <rPr>
        <sz val="10"/>
        <rFont val="Montserrat"/>
      </rPr>
      <t xml:space="preserve"> 600
Porcentaje de acciones de capacitación dirigidas a las y los servidores públicos de los tres niveles de gobierno realizadas en 2019.  Se realizó una actividad de capacitación, lo que representando el 10% de las 10 actividades programadas en 2019, con lo que se cumplió la meta programada al periodo.   Porcentaje de acciones de capacitación dirigidas a población indígena realizadas en 2019.  Se realizó una actividad de capacitación, representando el 10% de las 10 actividades programadas a realizar en 2019, con lo que cumplió con la meta programada al periodo.   Porcentaje de acciones de difusión en pro de los derechos humanos  de los Pueblos Indígenas y prevención de  violencia de género.  No se tienen programadas acciones para este trimestre.  Porcentaje de servidoras y servidores públicos de los tres niveles de gobierno de mandos medios y superiores capacitados.  Participaron 3 personas, representando 10% de las 30 personas programadas a capacitarse en el año, con lo que se cumplió la meta programada al periodo  Porcentaje de acciones realizadas para el proceso de desarrollo de una evaluación de impacto sobre la capacitación en temas de género.  Se registró un avance del proyecto del 9%, lo que representó 1 punto porcentual por debajo de la meta trimestral programada (10%).   Porcentaje de acciones realizadas en el desarrollo de la Estrategia de Prevención del Ejercicio de Violencia de Género en el Ámbito Laboral y Doméstico.  Se registró un avance del proyecto del 6%, lo que representó 4 puntos porcentuales por debajo de la meta trimestral programada (10%).   Porcentaje de servidores/as públicos/as que aprobaron los cursos de argumentación jurídica con perspectiva de género.  Indicador de periodicidad anual.  Porcentaje de servidores/as públicos/as que aprobaron las capacitaciones en servicios periciales con perspectiva de género.  Indicador de periodicidad anual.</t>
    </r>
  </si>
  <si>
    <r>
      <t>Justificación de diferencia de avances con respecto a las metas programadas
UR:</t>
    </r>
    <r>
      <rPr>
        <sz val="10"/>
        <rFont val="Montserrat"/>
      </rPr>
      <t xml:space="preserve"> 601
Porcentaje de actividades de capacitación y prevención realizadas en 2019.  El comportamiento de la meta obedeció, a que se realizaron actividades de capacitación que no se tenían contempladas.  Porcentaje de reuniones atendidas para construir mecanismos y proyectos de apoyo para la promoción de los derechos humanos, la prevención de los delitos de violencia contra las mujeres y trata de personas en 2019.  La variación en la meta obedeció, a que no se pudieron llevar a cabo las reuniones derivado de las cargas de trabajo de esta institución derivado de que se cuenta con menos personal de manera momentánea.   Porcentaje de materiales impresos de divulgación distribuidos en 2019.  La variación obedeció a que se proporcionó información, de manera verbal y escrita, para prevenir la violencia contra las mujeres y los delitos en materia de trata de personas,  de manera adicional a la programado, lo que permitió contribuir a la igualdad entre mujeres y hombres y al combate de los delitos en materia de trata de personas.  Porcentaje de personas atendidas en el Refugio Especializado en 2019.  La variación en la meta obedeció a que las solicitudes para ingresar víctimas al Refugio Especializado por parte de los AMPF y de las Procuradurías y Fiscalías Generales de Justicia de los Estados han disminuido. Asimismo, a la disminución respecto a las necesidades específicas de cada víctima, en las cuales muchas de ellas no requieren la medida de protección que ofrece el Refugio.  Porcentaje de víctimas atendidas en Apoyo Emergente en 2019.  Se cumplió la meta programada al periodo.  Porcentaje de servicios otorgados por la FEVIMTRA a mujeres, niñas, niños y adolescentes víctimas de violencia de género extrema y trata de personas, en 2019.  La variación obedeció, principalmente, al detrimento en la demanda de los servicios proporcionados a las víctimas, los cuales están relacionados a las necesidades específicas de cada una de las víctimas y la atención de acuerdo a sus necesidades.
</t>
    </r>
    <r>
      <rPr>
        <b/>
        <sz val="10"/>
        <rFont val="Montserrat"/>
      </rPr>
      <t>UR:</t>
    </r>
    <r>
      <rPr>
        <sz val="10"/>
        <rFont val="Montserrat"/>
      </rPr>
      <t xml:space="preserve"> 600
Porcentaje de acciones de capacitación dirigidas a las y los servidores públicos de los tres niveles de gobierno realizadas en 2019.  Se cumplió la meta programada al periodo.  Porcentaje de acciones de capacitación dirigidas a población indígena realizadas en 2019.  Se cumplió la meta programada al periodo.  Porcentaje de acciones de difusión en pro de los derechos humanos  de los Pueblos Indígenas y prevención de  violencia de género.  Estas actividades están programadas para que inicien a partir del segundo trimestre.  Porcentaje de servidoras y servidores públicos de los tres niveles de gobierno de mandos medios y superiores capacitados.  Se cumplió la meta programada al periodo.  Porcentaje de acciones realizadas para el proceso de desarrollo de una evaluación de impacto sobre la capacitación en temas de género.  No se alcanzó la meta del periodo debido a que, entre las acciones planeadas, se encontraba realizar reuniones para presentar el proyecto a las áreas de la FGR con las que se espera colaborar, pero no se pudo llevar a cabo una reunión con la Fiscalía Especial para los Delitos de Violencia contra las Mujeres y Trata de Personas.  Porcentaje de acciones realizadas en el desarrollo de la Estrategia de Prevención del Ejercicio de Violencia de Género en el Ámbito Laboral y Doméstico.  No se alcanzó la meta del periodo, debido a que no fue posible concluir todas las acciones planeadas, ya que se replantearon algunos aspectos desde los Términos de Referencia del proyecto.  Porcentaje de servidores/as públicos/as que aprobaron los cursos de argumentación jurídica con perspectiva de género, dirigidos principalmente a personal ministerial de la FGR.  Indicador de periodicidad anual.  Porcentaje de servidores/as públicos/as que aprobaron las capacitaciones en servicios periciales con perspectiva de género, dirigidas principalmente a personal pericial de la FGR.  Indicador de periodicidad anual.</t>
    </r>
  </si>
  <si>
    <r>
      <t>Acciones de mejora para el siguiente periodo
UR:</t>
    </r>
    <r>
      <rPr>
        <sz val="10"/>
        <rFont val="Montserrat"/>
      </rPr>
      <t xml:space="preserve"> 601
Fortalecer continuamente la cooperación interinstitucional, en especial con el sector salud para la recepción de víctimas en estado de emergencia.  Reforzar mecanismos de cooperación con instituciones, empresas y organizaciones públicas y privadas, con el objeto de promover apoyos en materia de capacitación, educación, cultura, actividades formativas y recreativas en beneficio de las usuarias.
</t>
    </r>
    <r>
      <rPr>
        <b/>
        <sz val="10"/>
        <rFont val="Montserrat"/>
      </rPr>
      <t>UR:</t>
    </r>
    <r>
      <rPr>
        <sz val="10"/>
        <rFont val="Montserrat"/>
      </rPr>
      <t xml:space="preserve"> 600
Referente a los indicadores Porcentaje de acciones realizadas para el proceso de desarrollo de una evaluación de impacto sobre la capacitación en temas de género y Porcentaje de acciones realizadas en el desarrollo de la Estrategia de Prevención del Ejercicio de Violencia de Género en el Ámbito Laboral y Doméstico, la UIG propone llevar a cabo una identificación más clara de las actividades a realizar en el periodo y una posible calendarización con fechas límite para su logro.</t>
    </r>
  </si>
  <si>
    <r>
      <t>Acciones realizadas en el periodo
UR:</t>
    </r>
    <r>
      <rPr>
        <sz val="10"/>
        <rFont val="Montserrat"/>
      </rPr>
      <t xml:space="preserve"> 400
Porcentaje de averiguaciones previas consignadas respecto de las despachadas en el 2019.  Durante el primer trimestre de 2019, se consignaron 9 expedientes de averiguaciones previas en materia de delincuencia organizada; lo que representó el 13.2% de los 68 expedientes despachados y 0.6 puntos porcentuales por arriba de la meta programada de 12.6%.    Porcentaje de Carpetas de Investigación terminadas por la aplicación de salidas alternas cumplidas, forma de terminación anticipada, criterios de oportunidad y juicio oral, respecto del total de Carpetas de Investigación Judicializadas.    Durante el primer trimestre de 2019, se terminaron 31 carpetas de investigación en materia de delincuencia organizada, lo que representó el 60.8% de las 51 carpetas de investigación judicializadas y 18.2 puntos porcentuales por arriba  de la meta programada de 42.6%.
</t>
    </r>
    <r>
      <rPr>
        <b/>
        <sz val="10"/>
        <rFont val="Montserrat"/>
      </rPr>
      <t>UR:</t>
    </r>
    <r>
      <rPr>
        <sz val="10"/>
        <rFont val="Montserrat"/>
      </rPr>
      <t xml:space="preserve"> 414
Porcentaje de Averiguaciones Previas Consignadas respecto de las Despachadas de la UEITMPO, en 2019.  Se consignó 1 expediente de averiguación previasen materia de delitos de Trata y Tráfico de Personas, lo que representó el 5.9% de los 17 expedientes despachados, y 5.9 puntos porcentuales por arriba de la meta programada al periodo de 0.    Porcentaje de carpetas de investigación terminadas por la aplicación de salidas alternas cumplidas, forma de terminación anticipada, criterios de oportunidad y juicio oral, respecto del total de carpetas de investigación judicializadas en 2019.  Al cierre del primer trimestre del ejercicio 2019, se terminaron 2 expedientes por la aplicación de salidas alternas cumplidas forma de terminación anticipada criterios de oportunidad y juicio oral, lo que representó; el 66.7% de las 3 carpetas de investigación judicializadas.</t>
    </r>
  </si>
  <si>
    <r>
      <t>Justificación de diferencia de avances con respecto a las metas programadas
UR:</t>
    </r>
    <r>
      <rPr>
        <sz val="10"/>
        <rFont val="Montserrat"/>
      </rPr>
      <t xml:space="preserve"> 400
Porcentaje de averiguaciones previas consignadas respecto de las despachadas en el 2019.  La variación en el indicador se debió, principalmente, a que derivado de que el Agente del Ministerio Público logró integrar correctamente el Expediente de la Averiguación Previa a través de líneas de investigación que le permitieron tener todos los elementos de prueba para su acreditar la probable responsabilidad ante la(el) Juez.  Porcentaje de Carpetas de Investigación terminadas por la aplicación de salidas alternas cumplidas, forma de terminación anticipada, criterios de oportunidad y juicio oral, respecto del total de Carpetas de Investigación Judicializadas.  La variación en el indicador de Carpetas de Investigación terminadas por la aplicación de salidas alternas cumplidas, obedeció, principalmente a que la mayoría de las salidas alternas aplicadas para los delitos atendidos en la Subprocuraduría son Procedimientos Abreviados y Juicio Oral, encontrando la duplicidad.
</t>
    </r>
    <r>
      <rPr>
        <b/>
        <sz val="10"/>
        <rFont val="Montserrat"/>
      </rPr>
      <t>UR:</t>
    </r>
    <r>
      <rPr>
        <sz val="10"/>
        <rFont val="Montserrat"/>
      </rPr>
      <t xml:space="preserve"> 414
Porcentaje de Averiguaciones Previas Consignadas respecto de las Despachadas de la UEITMPO, en 2019.   El comportamiento del indicador obedeció, principalmente, a que al momento de que el Agente del Ministerio Público Federal (AMPF) realizó el análisis de las averiguaciones previas, contó con los elementos suficientes para determinar la indagatoria como: incompetencia, reserva, acumulación, NEAP, conforme a  la normatividad en la materia (Código Federal de Procedimientos Penales y la Ley Orgánica de la Procuraduría General.  Porcentaje de carpetas de investigación terminadas por la aplicación de salidas alternas cumplidas, forma de terminación anticipada, criterios de oportunidad y juicio oral, respecto del total de carpetas de investigación judicializadas en 2019.  El comportamiento del indicador, obedeció, principalmente a que las carpetas de investigación, antes de llegar a la judicialización, pueden ser concluidas mediante salidas alternas y/o formas de terminación anticipada o bien algún criterio de oportunidad durante el proceso, mismos que de acuerdo al Código Nacional de Procedimientos Penales pueden aplicarse hasta antes de la audiencia a juicio oral.</t>
    </r>
  </si>
  <si>
    <r>
      <t>Acciones de mejora para el siguiente periodo
UR:</t>
    </r>
    <r>
      <rPr>
        <sz val="10"/>
        <rFont val="Montserrat"/>
      </rPr>
      <t xml:space="preserve"> 400
No se presentaron acciones de mejora en este periodo.
</t>
    </r>
    <r>
      <rPr>
        <b/>
        <sz val="10"/>
        <rFont val="Montserrat"/>
      </rPr>
      <t>UR:</t>
    </r>
    <r>
      <rPr>
        <sz val="10"/>
        <rFont val="Montserrat"/>
      </rPr>
      <t xml:space="preserve"> 414
No se presentaron acciones de mejora en este periodo.</t>
    </r>
  </si>
  <si>
    <r>
      <t>Acciones realizadas en el periodo
UR:</t>
    </r>
    <r>
      <rPr>
        <sz val="10"/>
        <rFont val="Montserrat"/>
      </rPr>
      <t xml:space="preserve"> 601
Porcentaje de Averiguaciones Previas despachadas en materia de delitos de violencia contra las mujeres y trata de personas respecto a las Averiguaciones Previas en trámite en 2019.  Se despacharon 29 averiguaciones previas: (19) Incompetencias, (6) No ejercicios de la acción penal, (2) acumulaciones y (2) Reservas; lo que representó el 7.2% respecto de los 401 expedientes en trámite, y 3.7 puntos porcentuales por arriba de la meta programada al periodo de 3.6%.  Porcentaje de carpetas de investigación atendidas respecto de las carpetas de investigación en trámite en materia del orden federal por delitos de violencia contra las mujeres y trata de personas 2019.  Se atendieron 116 carpetas de investigación: (14) Acumulaciones, (7) Archivo Temporal, (48) Incompetencias, (24) No ejercicios de la acción penal, (22) Abstenciones de investigación y 1  judicialización lo que representó el 16.5 % respecto de las 704 carpetas de investigación en trámite, cifra mayor a 13.9 puntos porcentuales respecto a la meta programada al periodo de 2.5%.   Porcentaje de insumos de apoyo a la función ministerial entregados en 2019.  No se realizaron avances debido a que se tiene programada la presentación de un insumo para el último trimestre de 2019.  Porcentaje de servicios proporcionados por el Centro de Atención Telefónica (CAT) de la FEVIMTRA, en 2019.  Se atendieron 1,907 llamadas y correos electrónicos, lo que representó el cumplimiento del 29.4% respecto los 6,495 servicios para el presente año, cifra superior en 4.3 puntos porcentuales por encima de la meta programada al periodo de 25.1%.   Porcentaje de alertas y prealertas activadas a nivel nacional, en 2019.  Al primer trimestre de 2019 se registra un avance del 23.5 % de la meta establecida para el año, 0.7 puntos porcentuales por debajo de la meta programada al periodo que se reporta de 24.3%, lo que considera 32 niñas, niños y adolescentes, 22 mujeres y 10 hombres.</t>
    </r>
  </si>
  <si>
    <r>
      <t>Justificación de diferencia de avances con respecto a las metas programadas
UR:</t>
    </r>
    <r>
      <rPr>
        <sz val="10"/>
        <rFont val="Montserrat"/>
      </rPr>
      <t xml:space="preserve"> 601
Porcentaje de Averiguaciones Previas despachadas en materia de delitos de violencia contra las mujeres y trata de personas respecto a las Averiguaciones Previas en trámite en 2019.  La variación en el indicador obedeció a que partir de la entrada en vigor del CNPP en el país, se redujo el número de expedientes de AP´s, al no iniciarse nuevas investigaciones en el procedimiento penal inquisitivo mixto y no aumentar constantemente el número de averiguaciones previas, genera que, con la cantidad de despachos existentes, el porcentaje alcanzado sea mayor al programado.  Porcentaje de carpetas de investigación atendidas respecto de las carpetas de investigación en trámite en materia del orden federal por delitos de violencia contra las mujeres y trata de personas 2019.  La variación del indicador se debió, a los criterios operativos para la depuración de las Unidades de Atención Inmediata, con lo que se agilizó la determinación de investigaciones no complejas, aunado a que durante el presente año, se continua fortaleciendo la Unidad de Investigación y Litigación de esa Fiscalía, asignando un mayor número de AMPF, lo que incrementa el porcentaje de carpetas de investigación atendidas.   Porcentaje de insumos de apoyo a la función ministerial entregados en 2019.  En el primer trimestre de 2019 no se presentan avances.   Porcentaje de servicios proporcionados por el Centro de Atención Telefónica (CAT) de la FEVIMTRA, en 2019.  El comportamiento, obedeció a la difusión que se dio a los servicios que brinda la Fiscalía, así como de las diversas pláticas que se brindaron en escuelas y otras instituciones públicas.   Porcentaje de alertas y prealertas activadas a nivel nacional, en 2019.  Las cifras alcanzadas son el resultado de la estrecha colaboración entre las Coordinaciones Estatales y la Coordinación Nacional del Programa Alerta AMBER México derivada de las mesas regionales realizadas.</t>
    </r>
  </si>
  <si>
    <r>
      <t>Acciones de mejora para el siguiente periodo
UR:</t>
    </r>
    <r>
      <rPr>
        <sz val="10"/>
        <rFont val="Montserrat"/>
      </rPr>
      <t xml:space="preserve"> 601
No se presentaron acciones de mejora en este periodo.</t>
    </r>
  </si>
  <si>
    <r>
      <t>Acciones realizadas en el periodo
UR:</t>
    </r>
    <r>
      <rPr>
        <sz val="10"/>
        <rFont val="Montserrat"/>
      </rPr>
      <t xml:space="preserve"> RHQ
Durante el primer trimestre se inició con la difusión y la recepción de solicitudes por lo que aún no se presentan obstáculos referentes a la operación del Programa Apoyos para el Desarrollo Forestal Sustentable 2019. Al cierre del primer trimestre de 2019, no se han asignado recursos debido a que aún no cierran las convocatorias. Se tiene programado que la asignación de apoyos inicie en el segundo trimestre del año.  </t>
    </r>
  </si>
  <si>
    <r>
      <t>Justificación de diferencia de avances con respecto a las metas programadas
UR:</t>
    </r>
    <r>
      <rPr>
        <sz val="10"/>
        <rFont val="Montserrat"/>
      </rPr>
      <t xml:space="preserve"> RHQ
Al cierre del mes de marzo el Porcentaje de apoyos otorgados a mujeres registró un valor de 0.00% debido a que a esta fecha no había concluido el periodo de recepción de solicitudes y en consecuencia no había iniciado el periodo de asignación de apoyos. </t>
    </r>
  </si>
  <si>
    <r>
      <t>Acciones de mejora para el siguiente periodo
UR:</t>
    </r>
    <r>
      <rPr>
        <sz val="10"/>
        <rFont val="Montserrat"/>
      </rPr>
      <t xml:space="preserve"> RHQ
Actualmente en las 32 entidades federativas se da seguimiento a la captura de información de las solicitudes de apoyo en el Sistema Integral de Apoyos CONAFOR (SIAC III), durante el segundo trimestre del año y conforme cierren cada una de las convocatorias se iniciará el proceso de dictaminación de las solicitudes de apoyo para su posterior asignación por parte de los comités técnicos estatales o nacional</t>
    </r>
  </si>
  <si>
    <r>
      <t>Acciones realizadas en el periodo
UR:</t>
    </r>
    <r>
      <rPr>
        <sz val="10"/>
        <rFont val="Montserrat"/>
      </rPr>
      <t xml:space="preserve"> F00
El día 08 de marzo de 2019, se llevó a cabo la publicación de la convocatoria a nivel nacional del Programa de Conservación para el Desarrollo Sostenible (PROCODES). A partir del día siguiente de la fecha de publicación de la convocatoria, se cuenta con 20 días hábiles para la recepción de solicitudes, por lo que la fecha de cierre de recepción de solicitudes vence el 8 de abril de 2019. </t>
    </r>
  </si>
  <si>
    <r>
      <t>Justificación de diferencia de avances con respecto a las metas programadas
UR:</t>
    </r>
    <r>
      <rPr>
        <sz val="10"/>
        <rFont val="Montserrat"/>
      </rPr>
      <t xml:space="preserve"> F00
El Programa de Conservación para el Desarrollo Sostenible (PROCODES) correspondiente al ejercicio fiscal 2019, a la fecha se encuentra en etapa pre-operativa, esto debido a que la publicación del Acuerdo por el que se establecen las Reglas de Operación del PROCODES se llevó a cabo el día 26 de febrero de 2019 en el Diario Oficial de la Federación y en las páginas de Internet de la CONANP y la SEMARNAT,  lo anterior en cumplimiento a del numeral 4.2 Actividades y plazos de las citadas Reglas de Operación.</t>
    </r>
  </si>
  <si>
    <r>
      <t>Acciones de mejora para el siguiente periodo
UR:</t>
    </r>
    <r>
      <rPr>
        <sz val="10"/>
        <rFont val="Montserrat"/>
      </rPr>
      <t xml:space="preserve"> F00
Sin acciones programadas.</t>
    </r>
  </si>
  <si>
    <r>
      <t>Acciones realizadas en el periodo
UR:</t>
    </r>
    <r>
      <rPr>
        <sz val="10"/>
        <rFont val="Montserrat"/>
      </rPr>
      <t xml:space="preserve"> 510
El Programa integra un procedimiento establecido en las Reglas de Operación, del cual se presenta un breve resumen en el anexo 3 ? Notas Adicionales.  Al término del primer trimestre del presente año, y de acuerdo a los plazos establecidos, el área responsable del programa se encuentra aún en fase de revisión de PTOs y PCAs. Por otro lado, el proceso para la determinación de los proyectos que serán ejecutados dentro de las diversas modalidades y en consecuencia la población atendida dentro de los polígonos de atención prioritaria, iniciará conforme a lo establecido en procedimiento de operación del Programa de Mejoramiento Urbano.   Al respecto es preciso mencionar, que el PMU es un programa nuevo, cuyas reglas de operación fueron publicadas el 28 de febrero del año en curso. </t>
    </r>
  </si>
  <si>
    <r>
      <t>Justificación de diferencia de avances con respecto a las metas programadas
UR:</t>
    </r>
    <r>
      <rPr>
        <sz val="10"/>
        <rFont val="Montserrat"/>
      </rPr>
      <t xml:space="preserve"> 510
El indicador es semestral de manera que en la captura de julio se reportará lo relativo al primer semestre conteniendo las acciones de los dos primeros trimestres.</t>
    </r>
  </si>
  <si>
    <r>
      <t>Acciones de mejora para el siguiente periodo
UR:</t>
    </r>
    <r>
      <rPr>
        <sz val="10"/>
        <rFont val="Montserrat"/>
      </rPr>
      <t xml:space="preserve"> 510
El indicador es semestral de manera que en la captura de julio se reportará lo relativo al primer semestre conteniendo las acciones de los dos primeros trimestres.</t>
    </r>
  </si>
  <si>
    <r>
      <t>Acciones realizadas en el periodo
UR:</t>
    </r>
    <r>
      <rPr>
        <sz val="10"/>
        <rFont val="Montserrat"/>
      </rPr>
      <t xml:space="preserve"> 410
Se realizó un conversatorio con Mujeres de la SEDATU con la intención de identificar cuáles son las principales problemáticas que se enfrenta esta Secretaría en el ámbito de cultura institucional, corresponsabilidad entre la vida laboral y familiar, y finalmente acoso y hostigamiento sexual. Dando como resultado de esta exposición de experiencias un instrumento que permita realizar acciones que favorezcan la transversalización de la perspectiva de género, denominado: Decálogo para la Transversalización de la Perspectiva de Género en la SEDATU .  También se realizó un taller denominado La Autonomía de las Mujeres como elemento de Empoderamiento, cuyo objetivo es que las participantes, adquieran herramientas psico-corporales y sociales, que les permitan desarrollar su autonomía como un derecho humano y que ésta no se vea limitada por la violencia, sino como una oportunidad de empoderamiento personal que le proporcione mayor bienestar y se vea reflejado en todos los ámbitos de su vida. No obstante estas actividades aún siguen en proceso por lo que no se vera reglejado en el avance físico de metas </t>
    </r>
  </si>
  <si>
    <r>
      <t>Justificación de diferencia de avances con respecto a las metas programadas
UR:</t>
    </r>
    <r>
      <rPr>
        <sz val="10"/>
        <rFont val="Montserrat"/>
      </rPr>
      <t xml:space="preserve"> 410
Ninguna ;  El proceso para obtener la suficiencia presupuestal aún no se encuentra liberado por lo que conforme a lo planeado no se pueden ejecutar las acciones, las actividades que se han realizado aún se encuentran en proceso. </t>
    </r>
  </si>
  <si>
    <r>
      <t>Acciones de mejora para el siguiente periodo
UR:</t>
    </r>
    <r>
      <rPr>
        <sz val="10"/>
        <rFont val="Montserrat"/>
      </rPr>
      <t xml:space="preserve"> 410
Apegarse al plan de trabajo una vez liberado el presupuesto </t>
    </r>
  </si>
  <si>
    <r>
      <t>Acciones realizadas en el periodo
UR:</t>
    </r>
    <r>
      <rPr>
        <sz val="10"/>
        <rFont val="Montserrat"/>
      </rPr>
      <t xml:space="preserve"> 310
Al primer trimestre de 2019, se atendió a un total de 7,289 buscadores de empleo que acudieron al Servicio Nacional de Empleo (SNE) en alguna de sus 168 oficinas distribuidas en el territorio nacional para acceder a subsidios de apoyo a través de los subprogramas: Bécate, Fomento al Autoempleo y Repatriados Trabajando. De estas personas 3,521 son mujeres (48.3%) y, como resultado de las intervenciones, se colocaron 1,076 personas de las cuales el 51.5% son mujeres (554); proporción que da cuenta del esfuerzo de colocar en un empleo u ocupación productiva a las mujeres que demandan el apoyo del SNE.</t>
    </r>
  </si>
  <si>
    <r>
      <t>Justificación de diferencia de avances con respecto a las metas programadas
UR:</t>
    </r>
    <r>
      <rPr>
        <sz val="10"/>
        <rFont val="Montserrat"/>
      </rPr>
      <t xml:space="preserve"> 310
Sin información</t>
    </r>
  </si>
  <si>
    <r>
      <t>Acciones de mejora para el siguiente periodo
UR:</t>
    </r>
    <r>
      <rPr>
        <sz val="10"/>
        <rFont val="Montserrat"/>
      </rPr>
      <t xml:space="preserve"> 310
Sin información</t>
    </r>
  </si>
  <si>
    <r>
      <t>Acciones realizadas en el periodo
UR:</t>
    </r>
    <r>
      <rPr>
        <sz val="10"/>
        <rFont val="Montserrat"/>
      </rPr>
      <t xml:space="preserve"> 410
155 Promoción de las buenas prácticas laborales en materia de inclusión, igualdad, combate a la violencia laboral y conciliación trabajo familia.    Se realizaron 344 acciones de difusión y asesoría dirigidas a empresas, organizaciones e instituciones públicas y privadas que operan en el país, en materia de mejores prácticas laborales, así como para la certificación de la Norma Mexicana NMX-R-025-SCFI-2015 para la Igualdad Laboral entre Mujeres y hombres.    Con la Promoción de las buenas prácticas laborales en materia de inclusión, igualdad, combate a la violencia laboral y conciliación trabajo familia, se atendieron a 118,570 personas de las cuales 24,657 fueron mujeres y 93,913 son hombres.    El 27 de febrero del presente se llevó a cabo el lanzamiento de la Convocatoria del Distintivo Empresa Familiarmente Responsable, dando inicio al Cronograma de actividades contemplado para 2018 y se registraron 82 centros de trabajo.     Para el primer trimestre de 2019 se han certificado 20 C;  153 Evaluaciones con fines de certificación de competencias laborales de Jornaleras y Jornaleros Agrícolas:     La Dirección de Inclusión Laboral y Trabajo de Menores se encuentra explorando la posibilidad de suscribir las Bases de Colaboración con INCA Rural para el ejercicio 2019.  </t>
    </r>
  </si>
  <si>
    <r>
      <t>Justificación de diferencia de avances con respecto a las metas programadas
UR:</t>
    </r>
    <r>
      <rPr>
        <sz val="10"/>
        <rFont val="Montserrat"/>
      </rPr>
      <t xml:space="preserve"> 410
Sin información</t>
    </r>
  </si>
  <si>
    <r>
      <t>Acciones de mejora para el siguiente periodo
UR:</t>
    </r>
    <r>
      <rPr>
        <sz val="10"/>
        <rFont val="Montserrat"/>
      </rPr>
      <t xml:space="preserve"> 410
Al ser el Sistema para el Control y Seguimiento de la Red Nacional de Vinculación Laboral (SRNVL) un mecanismo para la integración de la información que proveen las Redes de Vinculación Laboral, es necesario que su funcionamiento sea seguro, oportuno y ágil. Sin embargo, a la fecha no se han realizado acciones de mantenimiento, lo que trae consigo:  ? Algunas funciones no operan de acuerdo a lo esperado, ocasionando con ello que se invierta más tiempo en el proceso de análisis de la información y por tanto la obtención de resultados finales.  ? No se han podido integrar nuevas variables en el SRNVL, con la finalidad de obtener mayor información sobre los servicios de inclusión laboral.  ? Es necesario realizar procesos de análisis alternos ya que la presentación actual de la información es limitada.;  Obstáculos:  Los obstáculos que se han presentado durante la operación se reducen a la resistencia cultural a la inclusión de la Perspectiva de Género en los mecanismos de gestión de los ;  La certificación de la competencia laboral de las y los jornaleros agrícolas enfrenta el obstáculo de poco presupuesto asignado para esta acción institucional.</t>
    </r>
  </si>
  <si>
    <r>
      <t>Acciones realizadas en el periodo
UR:</t>
    </r>
    <r>
      <rPr>
        <sz val="10"/>
        <rFont val="Montserrat"/>
      </rPr>
      <t xml:space="preserve"> 114
Durante el primer trimestre del presente año, en materia de igualdad de género, se realizó la planeación y el trámite administrativo para llevar a cabo la contratación de los servicios de capacitación a servidoras y servidores públicos de la Secretaría de Marina-Armada de México, a través de la impartición de conferencias presenciales, con lo cual se impactará al 27.53% de las mujeres y un 5.19% de los hombres que laboran en la Institución. Asimismo, se realizó la evaluación y el trámite administrativo para la contratación de servicios de impresión y elaboración de material informativo, mismo que será distribuido al personal naval de los mandos navales, por lo que se tiene programada la adquisición y distribución de 29,400 artículos, con énfasis de impactar al 100% de las Mujeres Navales las cuales representan aproximadamente el 17.5% de la planilla orgánica de la Institución, citadas acciones se llevarán a cabo durante los meses de abril a noviembre del presente año. Por otra parte, en el tema de sensibilización y concientización al personal naval, se inició la evaluación y el trámite administrativo para la contratación de los servicios, mediante la exhibición de una campaña integral de concientización la cual se realizara en conmemoración del 25 de noviembre ?Día Internacional para la Eliminación de la Violencia contra las Mujeres?, a fin de fomentar un cambio de cultura a favor de la igualdad sustantiva entre mujeres y hombres. </t>
    </r>
  </si>
  <si>
    <r>
      <t>Justificación de diferencia de avances con respecto a las metas programadas
UR:</t>
    </r>
    <r>
      <rPr>
        <sz val="10"/>
        <rFont val="Montserrat"/>
      </rPr>
      <t xml:space="preserve"> 114
Durante el primer trimestre del presente año, se realizó la planeación y el trámite administrativo para llevar a cabo la contratación de los servicios de capacitación a servidoras y servidores públicos en materia de igualdad de género, e impresión y elaboración de material informativo en materia de Igualdad de Género. Asimismo, se inició la evaluación y el trámite administrativo para llevar a cabo la contratación de los servicios de sensibilización y concientización. </t>
    </r>
  </si>
  <si>
    <r>
      <t>Acciones de mejora para el siguiente periodo
UR:</t>
    </r>
    <r>
      <rPr>
        <sz val="10"/>
        <rFont val="Montserrat"/>
      </rPr>
      <t xml:space="preserve"> 114
De continuar contando con presupuesto etiquetado en materia de Igualdad de Género, se contratarán los servicios de capacitación, impresión y elaboración de material informativo, así como de sensibilización, con la finalidad de fortalecer el cambio de cultura institucional a favor de la igualdad sustantiva entre mujeres y hombres, dentro y fuera de la institución, en el entorno social y familiar. </t>
    </r>
  </si>
  <si>
    <r>
      <t>Acciones realizadas en el periodo
UR:</t>
    </r>
    <r>
      <rPr>
        <sz val="10"/>
        <rFont val="Montserrat"/>
      </rPr>
      <t xml:space="preserve"> NCG
Este presupuesto fue utilizado, para dar continuidad y ampliar la cobertura de los servicios de detección y atención oportuna de las lesiones del tracto genital inferior, particularmente en aquellos grupos de mujeres que presentan mayores riesgos o rezagos de atención. A lo largo de 7 años se ha consolidado la infraestructura necesaria para realizar tamizaje mediante citología cervical y detención del ADN del virus del papiloma humano (VPH), mediante captura de híbridos, a todas las pacientes que lo soliciten. Asimismo, se ha completado la infraestructura para establecer los diagnósticos definitivos y brindar tratamiento ambulatorio (en la mayoría de los casos) a quienes resulten afectadas de lesiones precursoras / preinvasoras, o cáncer. De igual manera con la implementación del Programa, el Instituto tuvo la capacidad de realizar  estudios complementarios a la mastografía como parte del proceso diagnóstico de tumores mamarios: ultrasonidos, biopsias, marcajes y resonancias. Además, ofrecer quimio y radioterapia a las pacientes que resulten con neoplasias malignas en instalaciones especialmente dedicadas a ese fin.
</t>
    </r>
    <r>
      <rPr>
        <b/>
        <sz val="10"/>
        <rFont val="Montserrat"/>
      </rPr>
      <t>UR:</t>
    </r>
    <r>
      <rPr>
        <sz val="10"/>
        <rFont val="Montserrat"/>
      </rPr>
      <t xml:space="preserve"> M7F
Organización e impartición de 1 curso de capacitación para profesionales de la salud de diversas instituciones públicas y organizaciones sociales tanto de la Ciudad de México como de 8 estados de la República Mexicana en el tema de: Familia y adicciones (Documentos asociados: Anexo 1. Población capacitada). 
</t>
    </r>
    <r>
      <rPr>
        <b/>
        <sz val="10"/>
        <rFont val="Montserrat"/>
      </rPr>
      <t>UR:</t>
    </r>
    <r>
      <rPr>
        <sz val="10"/>
        <rFont val="Montserrat"/>
      </rPr>
      <t xml:space="preserve"> NBV
Cáncer de Pulmón: Del 1 de enero al 31 de marzo del 2019 se atendieron 261 pacientes de ellas 30 son mujeres de nuevo ingreso y 231 pacientes subsecuentes, a cada uno se les da un seguimiento adecuado a su enfermedad continuando con: Detección de mutación EGFR, Consulta personalizada, Donación de medicamento, Consulta de psico-oncología, Consulta de neumología y Seguimiento de cita mensual.;  Post-mastectomía: Durante el período enero-marzo el resultado alcanzado fue del 80.4% ya que, de las 56 reconstrucciones mamarias a pacientes elegibles, 11 fueron descartada por el equipo médico por presentarse condiciones médicas durante el procedimiento de reconstrucción que impidieron hacerlo seguro desde el punto de vista oncológico y vital para la paciente, por lo que fueron suspendidas y/o reprogramadas.   Durante el período enero-marzo se benefició a 692 pacientes elegibles de cáncer de mama, lo que representa el 10.4% de la población total estimada de mujeres con cáncer de mama, vigentes e;  Clínica de Cáncer Familiar: Durante el período comprendido entre el 1º de enero al 31 de marzo del 2019, se brindaron 626 consultas a 576 pacientes en la Clínica de Cáncer Hereditario, del Instituto Nacional de Cancerología (INCAN). La mayoría de los pacientes atendidos fueron mujeres, en un 92% (532 pacientes). Los principales estados de origen, de las y los pacientes, fueron la Ciudad de México, Estado de México, Hidalgo, Puebla, Morelos y Guerrero, en relación a la ubicación geográfica del INCAN, en la región central del país. 
</t>
    </r>
    <r>
      <rPr>
        <b/>
        <sz val="10"/>
        <rFont val="Montserrat"/>
      </rPr>
      <t>UR:</t>
    </r>
    <r>
      <rPr>
        <sz val="10"/>
        <rFont val="Montserrat"/>
      </rPr>
      <t xml:space="preserve"> L00
Planificación Familiar. Destaca la formalización del Convenio Específico en materia de ministración de subsidios para el fortalecimiento de acciones en salud pública en las entidades federativas (Convenio AFASPE), lo que permitió transferir recursos financieros del Ramo 12 a 25 Servicios Estatales de Salud en apoyo a la coordinación, supervisión y operación del programa.  ;  Cáncer de la Mujer. Se ha trabajado en las entidades federativas con el personal disponible para realizar los tamizajes y se ha retroalimentado a las entidades al respecto de sus evaluaciones para fomentar el desarrollo de estrategias que permitan incrementar la cobertura.;  Salud Materna y Perinatal. La supervisión y asesoría por parte de personal experimentado en muerte materna a las entidades federativas, la capacitación constante del personal de salud, la promoción de la salud en unidades médicas, la realización oportuna de detecciones de enfermedades concomitantes durante el control prenatal, e</t>
    </r>
  </si>
  <si>
    <r>
      <t>Justificación de diferencia de avances con respecto a las metas programadas
UR:</t>
    </r>
    <r>
      <rPr>
        <sz val="10"/>
        <rFont val="Montserrat"/>
      </rPr>
      <t xml:space="preserve"> NCG
Este presupuesto fue utilizado en este trimestre para fortalecer y ampliar las actividades de prevención y control de cáncer cérvico uterino y cáncer de mama, específicamente en aquellos nichos en los que aún existen rezagos que para superarse que requieren de una mayor inversión.
</t>
    </r>
    <r>
      <rPr>
        <b/>
        <sz val="10"/>
        <rFont val="Montserrat"/>
      </rPr>
      <t>UR:</t>
    </r>
    <r>
      <rPr>
        <sz val="10"/>
        <rFont val="Montserrat"/>
      </rPr>
      <t xml:space="preserve"> M7F
Realizar difusión de los cursos para que un mayor número de personas de instituciones gubernamentales y organizaciones sociales que atienden a la población en las diferentes entidades del país se beneficien de su contenido y puedan aplicarlo en sus sitios de trabajo.
</t>
    </r>
    <r>
      <rPr>
        <b/>
        <sz val="10"/>
        <rFont val="Montserrat"/>
      </rPr>
      <t>UR:</t>
    </r>
    <r>
      <rPr>
        <sz val="10"/>
        <rFont val="Montserrat"/>
      </rPr>
      <t xml:space="preserve"> NBV
Sin información
</t>
    </r>
    <r>
      <rPr>
        <b/>
        <sz val="10"/>
        <rFont val="Montserrat"/>
      </rPr>
      <t>UR:</t>
    </r>
    <r>
      <rPr>
        <sz val="10"/>
        <rFont val="Montserrat"/>
      </rPr>
      <t xml:space="preserve"> L00
Planificación Familiar. El principal obstáculo para informar el avance real del programa está relacionado con el rezago y la falta de oportunidad que presenta la nueva plataforma que instrumentó la Dirección General de Información en Salud (DGIS), fuente principal de información para el seguimiento del programa.;  Igualdad de Género en Salud. Nombre del indicador: Porcentaje de sesiones informativas con entrega de material sobre género en salud, masculinidades saludables, derechos humanos, interculturalidad, diversidad sexual y cultura institucional. Avance: 18% Justificación: El avance físico realizado del indicador de resultados fue cumplido.  ;  Salud Sexual y Reproductiva. El principal obstáculo para informar el avance real del programa está relacionado con el rezago y la falta de oportunidad que presenta la nueva plataforma que instrumentó la Dirección General de Información en Salud (DGIS), fuente principal de información para el seguimiento del programa.;  Cáncer de la Mujer. El;  Salud Materna y Perinatal. El control prenatal es una oportunidad decisiva para que los profesionales sanitarios brinden atención, apoyo e información a las embarazadas. Hasta este primer trimestre, el indicador se registra 8.6 puntos porcentuales por debajo de la meta establecida comprometiendo el avance en la reducción de muerte materna registrado hasta el momento a nivel nacional.   En este contexto, para asegurar la salud integral tanto de la madre como de la persona recién nacida, es primordial identificar tempranamente enfermedades metabólicas, para otorgar un tratamiento oportuno y prevenir un daño grave e irreversible a la salud del recién nacido a través del tamiz metabólico. De enero a marzo del presente año para el indicador de tamiz se reportan coberturas por encima del 100%.  La transición de los sistemas de información actuales SIS-SINBA, aunado al subregistro de información en las entidades federativas, desafortunadamente no permiten evaluar el avance real de ambos indicadores ya que, los informes paralelos desarrollados al interior de cada estado registran coberturas por encima de la meta establecida. De igual manera, el registro de los laboratorios estatales de tamiz, reportan coberturas mayores al 90%.  
</t>
    </r>
    <r>
      <rPr>
        <b/>
        <sz val="10"/>
        <rFont val="Montserrat"/>
      </rPr>
      <t>UR:</t>
    </r>
    <r>
      <rPr>
        <sz val="10"/>
        <rFont val="Montserrat"/>
      </rPr>
      <t xml:space="preserve"> NCD
En el Trimestre el indicador Porcentaje de mujeres a las que se les otorgo tratamiento dirigido por presentar mutaciones de gen EGFR se mostró un cumplimiento del 40.5% ya que de las 7 mujeres que presentaron mutación se les otorgo el tratamiento. En lo que se refiere al indicador Porcentaje de mujeres con diagnóstico de asma a las que se les otorgó consulta y tratamiento gratuito mostró un cumplimiento del 11.5%, Por lo que se refiere al indicador Porcentaje de mujeres con EPID a quienes se les realizaron pruebas de función respiratoria de seguimiento gratuitas mostró un cumplimiento del 47.1%; el Porcentaje de mujeres a quienes se les realizaron estudios gratuitos para diagnóstico diferencial de EPID reflejo un cumplimiento del 1.8%, porcentaje menor al programado originalmente. Por lo que se refiere al Porcentaje de mujeres con diagnóstico de EPID a las que se les otorgo tratamiento gratuito mostró un cumplimiento del 46.2%, disminuyendo el número de mujeres a quienes se les otorgó medicamento gratuito.
</t>
    </r>
    <r>
      <rPr>
        <b/>
        <sz val="10"/>
        <rFont val="Montserrat"/>
      </rPr>
      <t>UR:</t>
    </r>
    <r>
      <rPr>
        <sz val="10"/>
        <rFont val="Montserrat"/>
      </rPr>
      <t xml:space="preserve"> NDE
El indicador se ubica 2.9% por debajo de la meta programada, lo que es resultado de un importante incremento en el tota</t>
    </r>
  </si>
  <si>
    <r>
      <t>Acciones de mejora para el siguiente periodo
UR:</t>
    </r>
    <r>
      <rPr>
        <sz val="10"/>
        <rFont val="Montserrat"/>
      </rPr>
      <t xml:space="preserve"> NCG
Continuar con el fortalecimiento y ampliación de la cobertura de mastografías y citologías en la población de pacientes atendidas en el Instituto dando mayor énfasis en aquellas mujeres que no cuentan con un estudio de tamizaje para cáncer de acuerdo a la periodicidad establecida por la norma oficial mexicana. De igual manera brindar una detección, diagnóstico y  tratamiento oportuno a los casos que se detectan. El programa se desarrolla de manera eficiente y oportuna.
</t>
    </r>
    <r>
      <rPr>
        <b/>
        <sz val="10"/>
        <rFont val="Montserrat"/>
      </rPr>
      <t>UR:</t>
    </r>
    <r>
      <rPr>
        <sz val="10"/>
        <rFont val="Montserrat"/>
      </rPr>
      <t xml:space="preserve"> M7F
Se logró alcanzar la meta programada, al capacitar a 25 personas durante el primer trimestre del año. Se continuará con la difusión de los modelos de intervención del Instituto para incrementar el número de capacitados en estos modelos.
</t>
    </r>
    <r>
      <rPr>
        <b/>
        <sz val="10"/>
        <rFont val="Montserrat"/>
      </rPr>
      <t>UR:</t>
    </r>
    <r>
      <rPr>
        <sz val="10"/>
        <rFont val="Montserrat"/>
      </rPr>
      <t xml:space="preserve"> NBV
Sin información
</t>
    </r>
    <r>
      <rPr>
        <b/>
        <sz val="10"/>
        <rFont val="Montserrat"/>
      </rPr>
      <t>UR:</t>
    </r>
    <r>
      <rPr>
        <sz val="10"/>
        <rFont val="Montserrat"/>
      </rPr>
      <t xml:space="preserve"> L00
Salud Sexual y Reproductiva. Se efectuará un Taller Nacional con personal clave del programa para identificar estrategias que permitan fortalecer o reorientar las acciones en esta materia y contribuir a la reducción de los rezagos que siguen prevaleciendo al interior del país.;  Planificación Familiar. Se efectuará un Taller Nacional con personal clave del programa para identificar estrategias que permitan fortalecer o reorientar las acciones en esta materia y contribuir a la reducción de los rezagos que siguen prevaleciendo al interior del país.;  Igualdad de Género en Salud. Se espera que a través de la difusión se promueva la reflexión y cambio de los roles estereotipados de género dentro de la Secretaría de Salud y en los Servicios Estatales de Salud, además de visibilizar en la población la importancia de la igualdad de género en salud y de la corresponsabilidad, el clima laboral y la prevención del hostigamiento y acoso sexual, por otro lado se espera sensibilizar a la población ;  Salud Materna y Perinatal. La supervisión y asesoría por parte de personal experimentado en muerte materna a las entidades federativas, la capacitación constante del personal de salud, la promoción de la salud en unidades médicas, la realización oportuna de detecciones de enfermedades concomitantes durante el control prenatal, el fortalecimiento de procesos tales como: referencia y contrarreferencia, planificación familiar, planeación y gestión, asegurar el tamizaje a toda persona recién nacida, son acciones implementadas y que seguirán siendo prioritarias para continuar con la reducción de la morbilidad y mortalidad materna y perinatal en nuestro país.
</t>
    </r>
    <r>
      <rPr>
        <b/>
        <sz val="10"/>
        <rFont val="Montserrat"/>
      </rPr>
      <t>UR:</t>
    </r>
    <r>
      <rPr>
        <sz val="10"/>
        <rFont val="Montserrat"/>
      </rPr>
      <t xml:space="preserve"> NCD
Se continuará buscando nuevas oportunidades para realizar perfiles tanto reumatológicos como de alérgenos que actualmente no se realizan en el laboratorio del INER y que permiten apoyar el diagnóstico en este tipo de EPID, así como la búsqueda a nivel de investigación básica (utilizando muestras de sangre) para identificar biomarcadores que permitan hacer diagnostico específico menos invasivos, sin embargo, con la limitación del presupuesto en este ejercicio se vio detenido.
</t>
    </r>
    <r>
      <rPr>
        <b/>
        <sz val="10"/>
        <rFont val="Montserrat"/>
      </rPr>
      <t>UR:</t>
    </r>
    <r>
      <rPr>
        <sz val="10"/>
        <rFont val="Montserrat"/>
      </rPr>
      <t xml:space="preserve"> NDE
Vigilar la consignación oportuna y completa de la información de consultas en el expediente clínico electrónico, además de evaluar el buen funcionamiento del mismo, para poder contar con datos fidedignos y confiables que permitan la toma de decisiones informada.</t>
    </r>
  </si>
  <si>
    <r>
      <t>Acciones realizadas en el periodo
UR:</t>
    </r>
    <r>
      <rPr>
        <sz val="10"/>
        <rFont val="Montserrat"/>
      </rPr>
      <t xml:space="preserve"> R00
CAMPAÑA DE DIFUSIÓN   Este trimestre la Dirección General de Comunicación Social (DGCS) de la Secretaría de Salud está revisando y gestionando la difusión de los programas, definiendo períodos de transmisión. ;  MATERIAL IMPRESO  Se diseñó material con contenidos de Síndrome de Turner y ha sido autorizado por el área técnica, se encuentra pendiente la autorización por el área de Comunicación Social de la Secretaría de Salud y de Presidencia de la Republica para su reproducción. </t>
    </r>
  </si>
  <si>
    <r>
      <t>Justificación de diferencia de avances con respecto a las metas programadas
UR:</t>
    </r>
    <r>
      <rPr>
        <sz val="10"/>
        <rFont val="Montserrat"/>
      </rPr>
      <t xml:space="preserve"> R00
Sin información</t>
    </r>
  </si>
  <si>
    <r>
      <t>Acciones de mejora para el siguiente periodo
UR:</t>
    </r>
    <r>
      <rPr>
        <sz val="10"/>
        <rFont val="Montserrat"/>
      </rPr>
      <t xml:space="preserve"> R00
Se verificará el proceso de autorización de las dos actividades: Impresión de material, campaña de difusión, para el seguimiento.</t>
    </r>
  </si>
  <si>
    <r>
      <t>Acciones realizadas en el periodo
UR:</t>
    </r>
    <r>
      <rPr>
        <sz val="10"/>
        <rFont val="Montserrat"/>
      </rPr>
      <t xml:space="preserve"> K00
En el primer trimestre del 2019, se programó  el presupuesto en las 23 entidades para recibir recursos para el traslado de mujeres con VIH en control, a los servicios especializados en VIH (Capasits y Saih). Las entidades fueron: Aguascalientes, Baja California, Baja California Sur, Coahuila,  Chihuahua, Ciudad de México, Guerrero, Hidalgo, Jalisco, Estado de México, Michoacán, Morelos, Nayarit, Oaxaca, Quintana Roo, San Luis Potosí, Sinaloa, Sonora, Tabasco, Tamaulipas, Tlaxcala, Yucatán y Zacatecas.   Asimismo, se llevaron a cabo las acciones necesarias para que este recurso quedara legalizado en el Convenio Específico en materia de ministración de subsidios para el fortalecimiento de acciones de salud pública en las entidades federativas (AFASPE) 2019.  ;  En el primer trimestre, se proporcionó tratamiento con antirretrovirales (TAR) a 20,846 mujeres, con lo cual se logró un avance de 98.3% respecto de la meta anual programada (21,200). Con lo anterior, se mantiene el acceso universal a tratamiento de mujeres y hombres que son detectados y vinculados a los servicios de atención de la Secretaría de Salud.
</t>
    </r>
    <r>
      <rPr>
        <b/>
        <sz val="10"/>
        <rFont val="Montserrat"/>
      </rPr>
      <t>UR:</t>
    </r>
    <r>
      <rPr>
        <sz val="10"/>
        <rFont val="Montserrat"/>
      </rPr>
      <t xml:space="preserve"> NBD
Se está ejecutando el Programa P016 Prevención y Atención de VIH/SIDA y otras ITS. Con una asignación de recursos para el ejercicio 2019 de $1? 378,975.50 y acciones específicas para detención de Pacientes Mujeres con VIH/SIDA y otras ITS, por lo que anualmente ya se encuentra incluido en el Presupuesto de Egresos de la Federación del Hospital General de México.  Estas Acciones Afirmativas: En Consultadas totales otorgadas  1, 671, de 1er. vez 650 y Subsecuente     1,021. Egresos Hospitalarios 64. Días Estancias 1,219. Promedio Días Estancias 19.05. Estudios de VIH 1er Trimestre,  total de Estudios de VIH  1, 078, Estudios a Mujeres 600 y Estudios a Hombres 478.    En Educación para la Salud  22 cursos de Prevención de Cáncer Cérvico Uterino  322 asistentes,    18 cursos de Reconocer los signos más frecuentes de violencia Intrafamiliar 226 asistentes, 34 cursos de Salud Sexual y Reproductiva responsable Prevención de ETS  514 asistentes, 111 cursos Prevención de Cáncer Mama 1,814 asistentes, 1 curso Previniendo el VIH 20 asistentes, 3 cursos Qué es la Hepatitis A,B,C 79 asistentes y 1 curso Planificación Familiar 20 asistentes. En total fueron 190 cursos 2,995 asistentes.
</t>
    </r>
    <r>
      <rPr>
        <b/>
        <sz val="10"/>
        <rFont val="Montserrat"/>
      </rPr>
      <t>UR:</t>
    </r>
    <r>
      <rPr>
        <sz val="10"/>
        <rFont val="Montserrat"/>
      </rPr>
      <t xml:space="preserve"> NDE
En este trimestre la cobertura de estudios en mujeres fue de 2,033 tanto para VIH y otras ITS, a los hombres se le realizaron 281 estudios.
</t>
    </r>
    <r>
      <rPr>
        <b/>
        <sz val="10"/>
        <rFont val="Montserrat"/>
      </rPr>
      <t>UR:</t>
    </r>
    <r>
      <rPr>
        <sz val="10"/>
        <rFont val="Montserrat"/>
      </rPr>
      <t xml:space="preserve"> NCD
En el primer trimestre del año se proporcionó atención clínica a 324 mujeres en las diferentes especialidades que otorga el Centro de Investigación en Enfermedades Infecciosas, CIENI.  En el protocolo de investigación de embarazadas se reclutaron 74 mujeres, con el objeto de que tengan acceso a pruebas de detección de diversas infecciones para ser detectadas, tratadas, controladas o curadas y, en la mayoría de los casos, evitar que los productos adquieran las infecciones. Se realizaron 2195 estudios de laboratorio en el LDV-CIENI, lo que permite que las mujeres tengan acceso a servicios de laboratorio de calidad para su seguimiento clínico y detección.   En lo que se refiere a los servicios de consejería en VIH, se otorgaron a 130 mujeres, el CIENI es uno de los pocos centros en México que ofertan este modelo de consejería que permite centrarse en los usuarios del servicio e implementar planes personalizados para reducir el riesgo de adquirir o transmitir la infección por VIH. Con la finalidad de continuar proporcionando atención integral a mujeres que viven con VIH/SIDA, en este ejercicio se agregaron dos indicadores más que permitirán medir el proceso y resultado de las actividades desempeñadas. En este periodo se registró el egreso por mejoría de 14 mujeres que fueron hospitalizadas para estabilizar su sistema inmunológico y mejorar su calidad de vida. Asimismo, se continúa con el énfasis en talleres psicoeducativos de generalidades del VIH y nutrición, intensivos, prevención positiva</t>
    </r>
  </si>
  <si>
    <r>
      <t>Justificación de diferencia de avances con respecto a las metas programadas
UR:</t>
    </r>
    <r>
      <rPr>
        <sz val="10"/>
        <rFont val="Montserrat"/>
      </rPr>
      <t xml:space="preserve"> K00
Sin información
</t>
    </r>
    <r>
      <rPr>
        <b/>
        <sz val="10"/>
        <rFont val="Montserrat"/>
      </rPr>
      <t>UR:</t>
    </r>
    <r>
      <rPr>
        <sz val="10"/>
        <rFont val="Montserrat"/>
      </rPr>
      <t xml:space="preserve"> NBD
El Programa P016 Prevención y Atención del VIH/SIDA y otras ITS, para el ejercicio presupuestal 2019, se evaluará a través del reporte de avance de los dos indicadores siguientes:    Porcentaje de mujeres detectadas con VIH/SIDA y otras ITS y Porcentaje de mujeres satisfechas con la Atención Médica recibida en el área de VIH/SIDA y Otras ITS.    El indicador Porcentaje de mujeres Detectadas con VIH/SIDA y Otras ITS. Tiene una Meta anual de 2.8%(72/2,564); su avance al primer trimestre fue de 0.7%(4/600). El indicador Porcentaje de mujeres satisfechas con la Atención Médica en el área de VIH/SIDA y Otras ITS. Tiene una Programación anual de 95.0%(190/200) y al primer semestre de, 95.0%(95/100); debido a que su reporte es semestral y anual, a este primer reporte, no se tienen avances.  Explicación sobre los resultados: En el indicador Porcentaje de mujeres detectadas con VIH/SIDA y otras ITS, se programó una meta del indicador de 2.8 programado el resultado alcanzado fue de 0.7 al primer trimestre, se obtuvo un nivel de cumplimiento de (0.7/2.8)*100=25%. Sin embargo, en las variables los valores absolutos, son valores menores a lo esperado, de 600 mujeres programadas a la prueba, solo 4 mujeres salieron positivas y la meta fue de 18 positivas de 641 mujeres programadas.  En el caso del género masculino se programaron para la prueba a 470 varones resultando 51 positivos lo que da un resultado de ((51/470)*100)=10.7%, lo que refleja un alto índice de varones infectados  portadores del VIH/SIDA y otras ITS, lo que se convierte en una gran problemática para la salud.  
</t>
    </r>
    <r>
      <rPr>
        <b/>
        <sz val="10"/>
        <rFont val="Montserrat"/>
      </rPr>
      <t>UR:</t>
    </r>
    <r>
      <rPr>
        <sz val="10"/>
        <rFont val="Montserrat"/>
      </rPr>
      <t xml:space="preserve"> NDE
En este trimestre por cada hombre se atendieron 7 mujeres.    
</t>
    </r>
    <r>
      <rPr>
        <b/>
        <sz val="10"/>
        <rFont val="Montserrat"/>
      </rPr>
      <t>UR:</t>
    </r>
    <r>
      <rPr>
        <sz val="10"/>
        <rFont val="Montserrat"/>
      </rPr>
      <t xml:space="preserve"> NCD
En el primer trimestre el indicador Porcentaje de mujeres que viven con VIH atendidas en las diferentes especialidades que otorga el CIENI y presentó un cumplimiento del 25.4% mostrando una disminución con respecto a la meta programada derivado de la demanda de atención en las diferentes especialidades. El indicador Porcentaje de mujeres reclutadas al protocolo de investigación de embarazadas a quienes se les realizaron pruebas de detección en el periodo mostró un cumplimiento del 29.0%. Por lo que respecta al indicador Porcentaje de mujeres a quienes se les realizaron estudios de laboratorio en el Laboratorio de Diagnóstico Virológico presentó un cumplimiento del 12.9%, resultado menor al programado originalmente. Para el indicador Porcentaje de mujeres que recibieron una consejería en VIH en el periodo mostró un cumplimiento del 37.8% mostrando un incremento. Referente al indicador Porcentaje de egresos por mejoría en mujeres que viven con VIH atendidas en hospitalización se obtuvo 100%. Y por último el indicador porcentaje de mujeres a quienes se les proporcionó algún taller psicoeducativo en VIH registró 60.2% de cumplimiento.
</t>
    </r>
    <r>
      <rPr>
        <b/>
        <sz val="10"/>
        <rFont val="Montserrat"/>
      </rPr>
      <t>UR:</t>
    </r>
    <r>
      <rPr>
        <sz val="10"/>
        <rFont val="Montserrat"/>
      </rPr>
      <t xml:space="preserve"> NBV
Sin información</t>
    </r>
  </si>
  <si>
    <r>
      <t>Acciones de mejora para el siguiente periodo
UR:</t>
    </r>
    <r>
      <rPr>
        <sz val="10"/>
        <rFont val="Montserrat"/>
      </rPr>
      <t xml:space="preserve"> K00
Sin información
</t>
    </r>
    <r>
      <rPr>
        <b/>
        <sz val="10"/>
        <rFont val="Montserrat"/>
      </rPr>
      <t>UR:</t>
    </r>
    <r>
      <rPr>
        <sz val="10"/>
        <rFont val="Montserrat"/>
      </rPr>
      <t xml:space="preserve"> NBD
  La orientación, educación y prevención sobre la salud de la población, es una oportunidad que las Instituciones de Salud tienen ya que es uno de los canales más adecuados para orientar, enfocar, abordar y transmitir estos conocimientos en lenguaje ciudadano con el propósito de abatir los índices de pacientes infectados por VIH/SIDA y otros ITS. Sin embargo, el obstáculo al que se enfrentan las Instituciones son los recursos disponibles para llevar a cabo estas acciones.  Así, también el reconocimiento y responsabilidad que deben asumir este tipo de paciente y sus familiares, de recibir la orientación y cuidados a seguir, para llevar una vida con calidad.  
</t>
    </r>
    <r>
      <rPr>
        <b/>
        <sz val="10"/>
        <rFont val="Montserrat"/>
      </rPr>
      <t>UR:</t>
    </r>
    <r>
      <rPr>
        <sz val="10"/>
        <rFont val="Montserrat"/>
      </rPr>
      <t xml:space="preserve"> NDE
Se continúa con algunas acciones implementadas previamente: explicarles a las pacientes en qué consisten los diferentes estudios y sus beneficios como el dar tratamientos oportunos o profilaxis. Se continúa otorgando consejería. Buscar pacientes embarazadas hospitalizadas a las que no se les había realizado pruebas para detección de VIH y ofertárselas en su cama.  Así como implementar programas para una mayor difusión de los beneficios de las pruebas de detección tanto de VIH como de otras ITS.  
</t>
    </r>
    <r>
      <rPr>
        <b/>
        <sz val="10"/>
        <rFont val="Montserrat"/>
      </rPr>
      <t>UR:</t>
    </r>
    <r>
      <rPr>
        <sz val="10"/>
        <rFont val="Montserrat"/>
      </rPr>
      <t xml:space="preserve"> NCD
Se continuará con los programas de atención clínica especializada por parte de Centro de Investigación en Enfermedades Infecciosas, CIENI como son atención clínica especializada, atención en el Laboratorio de Diagnóstico Virológico y la implementación de protocolos de investigación como el de mujeres embarazadas y proporcionar consejería en VIH. Los cuales permiten brindar una atención de calidad a las PVVIH, beneficiando directamente en la calidad de vida de las PVVIH y de sus familias.
</t>
    </r>
    <r>
      <rPr>
        <b/>
        <sz val="10"/>
        <rFont val="Montserrat"/>
      </rPr>
      <t>UR:</t>
    </r>
    <r>
      <rPr>
        <sz val="10"/>
        <rFont val="Montserrat"/>
      </rPr>
      <t xml:space="preserve"> NBV
Sin información</t>
    </r>
  </si>
  <si>
    <r>
      <t>Acciones realizadas en el periodo
UR:</t>
    </r>
    <r>
      <rPr>
        <sz val="10"/>
        <rFont val="Montserrat"/>
      </rPr>
      <t xml:space="preserve"> NDE
Durante el periodo, se realizaron 606 encuestas en el área hospitalaria, evaluando la atención proporcionada durante su estancia.</t>
    </r>
  </si>
  <si>
    <r>
      <t>Justificación de diferencia de avances con respecto a las metas programadas
UR:</t>
    </r>
    <r>
      <rPr>
        <sz val="10"/>
        <rFont val="Montserrat"/>
      </rPr>
      <t xml:space="preserve"> NDE
En general la calificación por las pacientes encuestadas fue muy buena, alcanzando un 91% de satisfacción.</t>
    </r>
  </si>
  <si>
    <r>
      <t>Acciones de mejora para el siguiente periodo
UR:</t>
    </r>
    <r>
      <rPr>
        <sz val="10"/>
        <rFont val="Montserrat"/>
      </rPr>
      <t xml:space="preserve"> NDE
La satisfacción se alcanzó debido a la excelente atención otorgada por el grupo multidisciplinario (obstetras, neonatólogos y enfermería.</t>
    </r>
  </si>
  <si>
    <r>
      <t>Acciones realizadas en el periodo
UR:</t>
    </r>
    <r>
      <rPr>
        <sz val="10"/>
        <rFont val="Montserrat"/>
      </rPr>
      <t xml:space="preserve"> NDE
Se llevó a cabo una sesión del Comité de Control y Desempeño Institucional, la Secretaría de la Función Pública recomendó el seguimiento trimestral de las recomendaciones transversales, ninguna es de perspectiva de género.  </t>
    </r>
  </si>
  <si>
    <r>
      <t>Justificación de diferencia de avances con respecto a las metas programadas
UR:</t>
    </r>
    <r>
      <rPr>
        <sz val="10"/>
        <rFont val="Montserrat"/>
      </rPr>
      <t xml:space="preserve"> NDE
Se cumplió con la meta, al realizarse la primera sesión ordinaria del Comité de Control y Desempeño Institucional durante el mes de marzo.</t>
    </r>
  </si>
  <si>
    <r>
      <t>Acciones de mejora para el siguiente periodo
UR:</t>
    </r>
    <r>
      <rPr>
        <sz val="10"/>
        <rFont val="Montserrat"/>
      </rPr>
      <t xml:space="preserve"> NDE
Sin obstáculos en la primera sesión sesión del COCODI. </t>
    </r>
  </si>
  <si>
    <r>
      <t>Acciones realizadas en el periodo
UR:</t>
    </r>
    <r>
      <rPr>
        <sz val="10"/>
        <rFont val="Montserrat"/>
      </rPr>
      <t xml:space="preserve"> NDE
Durante el periodo, Con la finalidad de sensibilizar al personal de la importancia de Erradicar la Violencia contra las niñas y las Mujeres, invitó al personal del INPer, al Sociodrama Laboral: Margaritas y Gardenias como actividad del Día Naranja, se publicó en la Intranet Institucional el díptico del permiso de paternidad.  Se realizaron los siguientes cursos: Difusión de la Política de Igualdad laboral; Compartiendo tiempos con igualdad; Estilos de vida saludable, nutrición y género; Interculturalidad, género y salud; Liderazgo, género y trabajo en equipo y Políticas de igualdad de Género.  Adicionalmente, se llevó a cabo la divulgación de las siguientes infografías: Ingenio y creatividad; corresponsabilidad familia-trabajo; planifica y organiza tu tiempo; servir bien es una obligación y publicó en las redes sociales institucionales,  el Día Internacional de las personas con Discapacidad y se realizó difusión en el boletín informativo mensual Línea Directa qué es el Día Naranja y porqué se conmemora.</t>
    </r>
  </si>
  <si>
    <r>
      <t>Justificación de diferencia de avances con respecto a las metas programadas
UR:</t>
    </r>
    <r>
      <rPr>
        <sz val="10"/>
        <rFont val="Montserrat"/>
      </rPr>
      <t xml:space="preserve"> NDE
Los cuatro programas institucionales que se reportan son, el Programa de Control Interno Institucional, el programa e Comité de Ética y de Prevención de Conflictos de Interés, la norma para la igualdad laboral entre mujeres y hombres y el programa Control de Riesgos.</t>
    </r>
  </si>
  <si>
    <r>
      <t>Acciones de mejora para el siguiente periodo
UR:</t>
    </r>
    <r>
      <rPr>
        <sz val="10"/>
        <rFont val="Montserrat"/>
      </rPr>
      <t xml:space="preserve"> NDE
Se continuará sensibilizando al personal institucional en los temas de derechos humanos, igualdad y no discriminación; fomentar el interés del personal, mediante la difusión de carteles y trípticos para una participación más activa.</t>
    </r>
  </si>
  <si>
    <r>
      <t>Acciones realizadas en el periodo
UR:</t>
    </r>
    <r>
      <rPr>
        <sz val="10"/>
        <rFont val="Montserrat"/>
      </rPr>
      <t xml:space="preserve"> R00
Se cuenta con el biológico y los insumos necesarios para la aplicación de la 2a dosis de la vacuna VPH en las niñas de 5o grado de primaria y las de 11 años no escolarizadas durante la ejecuciónnde la 2a SNS 2019.</t>
    </r>
  </si>
  <si>
    <r>
      <t>Justificación de diferencia de avances con respecto a las metas programadas
UR:</t>
    </r>
    <r>
      <rPr>
        <sz val="10"/>
        <rFont val="Montserrat"/>
      </rPr>
      <t xml:space="preserve"> R00
La población a vacunar con la 2a dosis de la vacuna VPH durante la 2a SNS 2019 corresponde a la población de 5º grado de primaria y las niñas de 11 años de edad no escolarizadas de las áreas de responsabilidad de la Secretaria de Salud a quienes se les aplicó la 1a dosis de vacuna contra el VPH durante la 3ª SNS 2018.    </t>
    </r>
  </si>
  <si>
    <r>
      <t>Acciones de mejora para el siguiente periodo
UR:</t>
    </r>
    <r>
      <rPr>
        <sz val="10"/>
        <rFont val="Montserrat"/>
      </rPr>
      <t xml:space="preserve"> R00
Contar con el listado nominal de las niñas vacunadas con la 1ª dosis de vacuna contra el VPH, durante la 3ª Semana Nacional de Salud 2017, programar visitas casa a casa para la búsqueda de las niñas del grupo blanco que no están acudiendo a la escuela.   Concertar reuniones con la SEP a nivel local a fin de facilitar el acceso al personal de salud a las escuelas de nivel primaria durante la 2ª Semana Nacional de Salud.    </t>
    </r>
  </si>
  <si>
    <r>
      <t>Acciones realizadas en el periodo
UR:</t>
    </r>
    <r>
      <rPr>
        <sz val="10"/>
        <rFont val="Montserrat"/>
      </rPr>
      <t xml:space="preserve"> X00
1.-Semana Nacional de Compartiendo Esfuerzos con Alcohólicos Anónimos para promover los servicios de las UNEME CAPA y así incrementar el número de jóvenes que asisten a a realizarse pruebas de tamizaje.  2.-Acciones preventivas en contextos educativos.  </t>
    </r>
  </si>
  <si>
    <r>
      <t>Justificación de diferencia de avances con respecto a las metas programadas
UR:</t>
    </r>
    <r>
      <rPr>
        <sz val="10"/>
        <rFont val="Montserrat"/>
      </rPr>
      <t xml:space="preserve"> X00
Se rebasó la meta programada debido a que durante el primer trimestre del año, se realizaron diversas acciones de difusión, sobre la Semana Nacional de Compartiendo Esfuerzos con Alcohólicos Anónimos, además de otras acciones preventivas en contextos educativos; lo cual favoreció para que se aplicaran tamizajes a estudiantes en su contexto educativo. </t>
    </r>
  </si>
  <si>
    <r>
      <t>Acciones de mejora para el siguiente periodo
UR:</t>
    </r>
    <r>
      <rPr>
        <sz val="10"/>
        <rFont val="Montserrat"/>
      </rPr>
      <t xml:space="preserve"> X00
Seguir fortaleciendo la vinculación institucional  con los Centros de Atención Primaria en Adicciones  y con las instituciones educativas para seguir teniendo acceso a las escuelas y desarrollar las pruebas de tamizaje.</t>
    </r>
  </si>
  <si>
    <r>
      <t>Acciones realizadas en el periodo
UR:</t>
    </r>
    <r>
      <rPr>
        <sz val="10"/>
        <rFont val="Montserrat"/>
      </rPr>
      <t xml:space="preserve"> NCD
En la Acción 342 Otorgar atención hospitalaria, en este trimestre egresaron 175 mujeres con diagnóstico de enfermedades respiratorias de alta complejidad (influenza, neumonía, enfermedades pleurales, tuberculosis, rinitis alérgica y trastornos del sueño), de las cuales el 87.43 por ciento egreso por mejoría, lo que refleja la eficacia de las acciones en el área clínica de hospitalización para atender diversos padecimientos de alta complejidad.    En la Acción 284 Otorgar atención médica especializada a mujeres con diagnóstico de EPOC y cáncer pulmonar por exposición a humo de leña, se proporcionaron 26 consultas de primera vez y subsecuentes a mujeres con éste diagnóstico, lo cual contribuye para que las mujeres con diagnóstico inicial comiencen con su tratamiento y las que ya lo tienen den un seguimiento a su enfermedad para mejorar su salud e incorporarse a sus actividades cotidianas.    Cabe mencionar que en este trimestre se han iniciado los trabajos de logística para llevar a cabo la Campaña Respirar sin Humo en zonas rurales.
</t>
    </r>
    <r>
      <rPr>
        <b/>
        <sz val="10"/>
        <rFont val="Montserrat"/>
      </rPr>
      <t>UR:</t>
    </r>
    <r>
      <rPr>
        <sz val="10"/>
        <rFont val="Montserrat"/>
      </rPr>
      <t xml:space="preserve"> 160
Las acciones de atenión médica especializada para la mujer y su neonato se llevan acabo de acuerdo a la necesidad y en mejoramiento de la salud de las y los pacientes. 
</t>
    </r>
    <r>
      <rPr>
        <b/>
        <sz val="10"/>
        <rFont val="Montserrat"/>
      </rPr>
      <t>UR:</t>
    </r>
    <r>
      <rPr>
        <sz val="10"/>
        <rFont val="Montserrat"/>
      </rPr>
      <t xml:space="preserve"> NBB
En el área de Hospitalización durante el período de enero  a marzo de 2019, se alcanzó un cumplimiento del indicador Porcentaje de pacientes mujeres atendidas en hospitalización, del 92.8 por ciento con respecto a la meta programada del 64.0 por ciento; al lograrse que el 59.4 por ciento (1,052) pacientes mujeres se atendieran en el área de hospitalización en relación a los 1,772 pacientes atendidos en esta área.    La disminución en el total de pacientes mujeres atendidas en hospitalización de 1,371 a 1,052 pacientes se debe a la disminución de camas por la reubicación de los servicios de la Torre Antigua de Hospitales a la torre de Especialidades por el sismo ocurrido el pasado 19 de septiembre de 2017 y de Acuerdo al Dictamen de Demolición de la Torre Antigua.  Se registró un decremento en los egresos hospitalarios por el cierre de agendas durante este periodo principalmente de cirugía general por la saturación de tiempos quirúrgicos, por la falta de personal de guardia que imposibi;  En el área de Consulta Externa Durante el período de enero a marzo, se alcanzó un cumplimiento del  indicador Porcentaje de pacientes mujeres atendidas en Consulta Externa del 94.9 por ciento con respecto a la meta programada del 63 por ciento; al lograrse que se otorgaran 20,476 consultas a pacientes mujeres, 59.8 por ciento de las 34,240 consultas otorgadas en esta área.  Así mismo se  otorgaron los siguientes servicios a pacientes del sexo femenino en el área de consulta externa:  1,588 estudios citológicos, 26  vacunas de toxoide tetánico a mujeres embarazadas y en edad fértil; 49  colocaciones de dispositivos intrauterinos; 42 métodos hormonales otorgados.  Dentro del Programa de Atención del Embarazo en la Adolescente, con el propósito de promover en la adolescente entre 13 y 19 años de edad, actitudes que les permitan, por medio de sesiones educativas y consejerías individuales, orientación sobre sexualidad y salud reproductiva se realizaron las siguientes acciones:    87 consejerías individuales, 57 sesiones educativas  con 144 participantes; 36 adolescentes fueron atendidas en consulta prenatal; 95 adolescentes atendidas por parto, cesáreas y aborto.  
</t>
    </r>
    <r>
      <rPr>
        <b/>
        <sz val="10"/>
        <rFont val="Montserrat"/>
      </rPr>
      <t>UR:</t>
    </r>
    <r>
      <rPr>
        <sz val="10"/>
        <rFont val="Montserrat"/>
      </rPr>
      <t xml:space="preserve"> NCK
SE CONTRIBUYE A CONSOLIDAR LAS ACCIONES QUE PROMUEVEN EL ACCESO DE LAS MUJERES A LOS SERVICIOS DE SALUD, PROPORCIONANDO ATENCIÓN A PACIENTES CON ESCLEROSIS MÚLTIPLE, DANDO PRIORIDAD A LA ATENCIÓN A MUJERES.
</t>
    </r>
    <r>
      <rPr>
        <b/>
        <sz val="10"/>
        <rFont val="Montserrat"/>
      </rPr>
      <t>UR:</t>
    </r>
    <r>
      <rPr>
        <sz val="10"/>
        <rFont val="Montserrat"/>
      </rPr>
      <t xml:space="preserve"> NDE
131 Otorgar atención ambulatoria  En el 1° trimestre se realizaron 812 encuestas a pacientes ambulatorias.  134 Otorgar atención hospitalaria  En este trimestre el 79.1% de los egresos hospitalarios fueron de población femenina. El indicador muestra una reducción relativa del 13.6% debido a la combinación de una discreta reducción del numerador (9.1% </t>
    </r>
  </si>
  <si>
    <r>
      <t>Justificación de diferencia de avances con respecto a las metas programadas
UR:</t>
    </r>
    <r>
      <rPr>
        <sz val="10"/>
        <rFont val="Montserrat"/>
      </rPr>
      <t xml:space="preserve"> NCD
En el trimestre, el indicador Porcentaje de mujeres con diagnóstico de enfermedades respiratorias de alta complejidad con atención médica especializada en los servicios de hospitalización mostró un cumplimiento del 35.3% con respecto a lo programado, el 87.43 por ciento egreso por mejoría lo que representa la eficiencia en la cobertura de atención médica especializada a las mujeres con diversas patologías de alta complejidad del aparato respiratorio. El indicador Porcentaje de consultas de primera vez y subsecuentes otorgadas a mujeres con diagnóstico de EPOC relacionado con el humo de leña reflejo un cumplimiento del 6.5% derivado de que en este trimestre se otorgaron menos consultas a mujeres con diagnóstico de EPOC por humo de leña.
</t>
    </r>
    <r>
      <rPr>
        <b/>
        <sz val="10"/>
        <rFont val="Montserrat"/>
      </rPr>
      <t>UR:</t>
    </r>
    <r>
      <rPr>
        <sz val="10"/>
        <rFont val="Montserrat"/>
      </rPr>
      <t xml:space="preserve"> 160
La variación en el registro de los avances es mínimo en relación a la meta programada, la meta programada se alcanza. 
</t>
    </r>
    <r>
      <rPr>
        <b/>
        <sz val="10"/>
        <rFont val="Montserrat"/>
      </rPr>
      <t>UR:</t>
    </r>
    <r>
      <rPr>
        <sz val="10"/>
        <rFont val="Montserrat"/>
      </rPr>
      <t xml:space="preserve"> NBB
En el área de Consulta Externa durante el período de enero a marzo, se alcanzó un cumplimiento del  indicador Porcentaje de pacientes mujeres atendidas en Consulta Externa del 94.9 por ciento con respecto a la meta programada del 63 por ciento; al lograrse que se otorgaran 20,476 consultas a pacientes mujeres, 59.8 por ciento de las 34,240 consultas otorgadas en esta área.    La disminución en el total de consultas otorgadas a mujeres (20,476 consultas) con respecto a las programadas (20,829 consultas) se debió a la reubicación de los servicios de la Torre Antigua de Hospitalización a la Torre de Especialidades por el sismo ocurrido el 19 de septiembre de 2017.    Además se debió a la disminución de la preconsulta y por consiguiente la consulta de primera vez, por el cierre de algunas agendas durante este periodo, por la saturación de tiempos quirúrgicos, por la falta de personal de guardia que imposibilita la utilización de los quirófanos en el turno vespertino.  ;  En el área de Hospitalziación durante el período de enero  a marzo de 2019, se alcanzó un cumplimiento del indicador Porcentaje de pacientes mujeres atendidas en hospitalización, del 92.8 por ciento con respecto a la meta programada del 64.0 por ciento; al lograrse que el 59.4 por ciento (1,052) pacientes mujeres se atendieran en el área de hospitalización en relación a los 1,772 pacientes atendidos en esta área.      La disminución en el total de pacientes mujeres atendidas en hospitalización de 1,371 a 1,052 pacientes se debe a la disminución de camas por la reubicación de los servicios de la Torre Antigua de Hospitales a la torre de Especialidades por el sismo ocurrido el pasado 19 de septiembre de 2017 y de Acuerdo al Dictamen de Demolición de la Torre Antigua.  Se registró un decremento en los egresos hospitalarios por el cierre de agendas durante este periodo principalmente de cirugía general por la saturación de tiempos quirúrgicos, por la falta de personal de guardia que imposibilita la utilización de los quirófanos en el turno vespertino.    
</t>
    </r>
    <r>
      <rPr>
        <b/>
        <sz val="10"/>
        <rFont val="Montserrat"/>
      </rPr>
      <t>UR:</t>
    </r>
    <r>
      <rPr>
        <sz val="10"/>
        <rFont val="Montserrat"/>
      </rPr>
      <t xml:space="preserve"> NCK
POR LA DEMANDA EN LA ATENCIÓN SE PUEDE PRESENTAR UNA MAYOR ATENCIÓN A PACIENTES DEL GÉNERO MASCULINO, SIN DEJAR DE DAR PRIORIDAD A LAS MUJERES.
</t>
    </r>
    <r>
      <rPr>
        <b/>
        <sz val="10"/>
        <rFont val="Montserrat"/>
      </rPr>
      <t>UR:</t>
    </r>
    <r>
      <rPr>
        <sz val="10"/>
        <rFont val="Montserrat"/>
      </rPr>
      <t xml:space="preserve"> NDE
De acuerdo a la meta programada se superó en un 7%.  El indicador muestra una reducción del 13.6% debido a la combinación de una discreta reducción del numerador (9.1% menos) a la par que un incremento en el total de egresos (aumento del 5.2% respecto de la cifra esperada). Este trimestre proporcionalmente hubo mayor número de egresos hospitalarios de neonatos de sexo masculino (49.4%) que en el primer   trimestre del 2018 (45.6%), lo que da cuenta de la menor proporción observada en los egresos de pacientes femeninas.  Se mantiene el surtimiento de medicamentos mediante la prescripción electrónica en los diferentes turnos y a todos los servicios hospitalarios de adultas, suministrando por dosis individualizada favoreciendo el acceso a los medicamentos de forma oportuna,  La proporción de egresos hospitalarios de mujeres con obesidad ha ido incrementando de tal suerte que al cierre del 20</t>
    </r>
  </si>
  <si>
    <r>
      <t>Acciones de mejora para el siguiente periodo
UR:</t>
    </r>
    <r>
      <rPr>
        <sz val="10"/>
        <rFont val="Montserrat"/>
      </rPr>
      <t xml:space="preserve"> NCD
Se continuará con la atención médica especializada a mujeres con diagnóstico de enfermedades respiratorias de alta complejidad en los servicios de hospitalización. Asimismo, se continuará con la identificación y atención de las enfermedades pulmonares asociadas a la inhalación de humo de leña al cocinar, abogando por la salud respiratoria de las mujeres de zonas marginadas y en pobreza extrema, se exponen a altas concentraciones de humo de leña. Estas acciones implementadas pretenden disminuir la brecha de género, al llevar hasta sus comunidades la Campaña Respirar sin Humo.
</t>
    </r>
    <r>
      <rPr>
        <b/>
        <sz val="10"/>
        <rFont val="Montserrat"/>
      </rPr>
      <t>UR:</t>
    </r>
    <r>
      <rPr>
        <sz val="10"/>
        <rFont val="Montserrat"/>
      </rPr>
      <t xml:space="preserve"> 160
Fortalecer los procesos de atención médica interdisciplinaria a la paciente y su neonato para lograr su mejoramiento y estado físico. 
</t>
    </r>
    <r>
      <rPr>
        <b/>
        <sz val="10"/>
        <rFont val="Montserrat"/>
      </rPr>
      <t>UR:</t>
    </r>
    <r>
      <rPr>
        <sz val="10"/>
        <rFont val="Montserrat"/>
      </rPr>
      <t xml:space="preserve"> NBB
En el área de Consulta Externa entre las acciones de mejora que se realizaron se encuentran: se continua con la Clínica de Atención de Embarazo: Proyecto Gea, una nueva forma de nacer Programa de educación en psicoprofilaxis ; con el propósito de mejorar la calidad y calidez de la atención médica del Servicio de Obstetricia del  Hospital General Dr. Manuel Gea González,  mediante la organización de un nuevo modelo de atención de parto, con el  fin de disminuir la morbimortalidad materno fetal y el índice de cesáreas y que responda a las necesidades y expectativas culturales de las mujeres y sus familias, este programa se encuentra limitado debido a la falta de espacio e instalaciones para poder beneficiar a un número de pacientes.;  En el área de Hospitalización entre las acciones de mejora que se realizaron se encuentran:  Continuaron las reuniones  diarias del Grupo de Directores y Subdirectores  y médicos para agilizar la atención  médica de pacientes, principalmente en el área de urgencias.    
</t>
    </r>
    <r>
      <rPr>
        <b/>
        <sz val="10"/>
        <rFont val="Montserrat"/>
      </rPr>
      <t>UR:</t>
    </r>
    <r>
      <rPr>
        <sz val="10"/>
        <rFont val="Montserrat"/>
      </rPr>
      <t xml:space="preserve"> NCK
SEGUIR TRABAJANDO EN LA ATENCIÓN PRIORITARIA A MUJERES.
</t>
    </r>
    <r>
      <rPr>
        <b/>
        <sz val="10"/>
        <rFont val="Montserrat"/>
      </rPr>
      <t>UR:</t>
    </r>
    <r>
      <rPr>
        <sz val="10"/>
        <rFont val="Montserrat"/>
      </rPr>
      <t xml:space="preserve"> NDE
Aunque el Instituto cuenta con servicios de Nutrición, Dietología y Endocrinología, quienes tienen a su cargo el control de pacientes con obesidad, lamentablemente con cierta frecuencia estas pacientes obstétricas no acuden en las primeras semanas de gestación al Instituto por lo que el tiempo de exposición a las recomendaciones de dieta y ejercicio es relativamente corto e insuficiente para lograr reducir la tasa de obesidad, además de que muchas de estas pacientes no se apegan al tratamiento recomendado.
</t>
    </r>
    <r>
      <rPr>
        <b/>
        <sz val="10"/>
        <rFont val="Montserrat"/>
      </rPr>
      <t>UR:</t>
    </r>
    <r>
      <rPr>
        <sz val="10"/>
        <rFont val="Montserrat"/>
      </rPr>
      <t xml:space="preserve"> NBV
Sin información</t>
    </r>
  </si>
  <si>
    <r>
      <t>Acciones realizadas en el periodo
UR:</t>
    </r>
    <r>
      <rPr>
        <sz val="10"/>
        <rFont val="Montserrat"/>
      </rPr>
      <t xml:space="preserve"> NDE
En el primer trimestre se han atendido 279 pacientes, se valoraron el neurodesarrollo de 140 pacientes en el 1er mes postparto, 92 pacientes con sus bebés a los 6 meses posparto y 59 binomios (madre hijo) al año postparto y 21 binomios (madre-hijo) a los 18 meses.  Se realizó la recolección de datos en forma mensual y una vez después del parto o cesárea, se realizaron revisiones antropométricas en el recién nacido en las siguientes 72 horas de su nacimiento, se determinaron pruebas bioquímicas una vez cada trimestre de gestación y una vez después de la resolución del embarazo.  
</t>
    </r>
    <r>
      <rPr>
        <b/>
        <sz val="10"/>
        <rFont val="Montserrat"/>
      </rPr>
      <t>UR:</t>
    </r>
    <r>
      <rPr>
        <sz val="10"/>
        <rFont val="Montserrat"/>
      </rPr>
      <t xml:space="preserve"> NCE
En el periodo enero-marzo no se ha impartido el curso en línea autodirigido Promoción de la salud de las mujeres adultas mayores, por lo que a la fecha de corte no se tiene número de participantes.
</t>
    </r>
    <r>
      <rPr>
        <b/>
        <sz val="10"/>
        <rFont val="Montserrat"/>
      </rPr>
      <t>UR:</t>
    </r>
    <r>
      <rPr>
        <sz val="10"/>
        <rFont val="Montserrat"/>
      </rPr>
      <t xml:space="preserve"> NDY
Indicador: Ficha de registro.- 1. Se llevó a cabo una reuión para definir el contenio general de la ficha y los campos sobre los cuáles se hará el registro electrónico de productividad. Se generó un archivo de excel con la propuesta de campos de registro electrónico. ;  Indicador: # productos de investigación 1. Los productos de investigación se encuentran actualmente en desarrollo. Uno de los manuscritos esta muy avanzado y esperamos publicarlo pronto; el manuscrito se enfoca en analizar la proporción de embarazos en la adolescencia que son subsecuentes (segundos y terceros embarazos). Adicionalmente, estamos finalizando un manuscrito sobre las condiciones del embarazo en la adolescencia a partir de un estudio efectuado en el 2017 que analizó las condicione sociales asociadas al embarazo en la adolescencia en la Encuesta Nacional de Niñas, Niños y Mujeres. Finalmente, hemos comenzado a desarrollar un análisis de embarazo subsecuente a nivel mundial, que permitirá identificar la posici;  Indicador: % de manuscritos científicos. 1. Los proyectos de investigación con perspectiva de género se encuentran en desarrollo. A la par que se genere la ficha de registro de productividad en el Sistema de Información en Investigación y Docencia, será posible generar información oportuna sobre toda la productividad del INSP que considere la perspectiva de género.</t>
    </r>
  </si>
  <si>
    <r>
      <t>Justificación de diferencia de avances con respecto a las metas programadas
UR:</t>
    </r>
    <r>
      <rPr>
        <sz val="10"/>
        <rFont val="Montserrat"/>
      </rPr>
      <t xml:space="preserve"> NDE
Se han captado 308 binomios madre-hijo y se han podido aplicar las pruebas propuestas.
</t>
    </r>
    <r>
      <rPr>
        <b/>
        <sz val="10"/>
        <rFont val="Montserrat"/>
      </rPr>
      <t>UR:</t>
    </r>
    <r>
      <rPr>
        <sz val="10"/>
        <rFont val="Montserrat"/>
      </rPr>
      <t xml:space="preserve"> NCE
En el periodo enero-marzo no se ha impartido el curso en línea autodirigido Promoción de la salud de las mujeres adultas mayores, por lo que a la fecha de corte aún no se cuenta con número de participantes. 
</t>
    </r>
    <r>
      <rPr>
        <b/>
        <sz val="10"/>
        <rFont val="Montserrat"/>
      </rPr>
      <t>UR:</t>
    </r>
    <r>
      <rPr>
        <sz val="10"/>
        <rFont val="Montserrat"/>
      </rPr>
      <t xml:space="preserve"> NDY
Sin información</t>
    </r>
  </si>
  <si>
    <r>
      <t>Acciones de mejora para el siguiente periodo
UR:</t>
    </r>
    <r>
      <rPr>
        <sz val="10"/>
        <rFont val="Montserrat"/>
      </rPr>
      <t xml:space="preserve"> NDE
Las pacientes han asistido a sus citas programadas.  
</t>
    </r>
    <r>
      <rPr>
        <b/>
        <sz val="10"/>
        <rFont val="Montserrat"/>
      </rPr>
      <t>UR:</t>
    </r>
    <r>
      <rPr>
        <sz val="10"/>
        <rFont val="Montserrat"/>
      </rPr>
      <t xml:space="preserve"> NCE
La impartición del curso en línea de Promoción de la salud de la mujer adulta mayor esta prevista en el segundo trimestre del año
</t>
    </r>
    <r>
      <rPr>
        <b/>
        <sz val="10"/>
        <rFont val="Montserrat"/>
      </rPr>
      <t>UR:</t>
    </r>
    <r>
      <rPr>
        <sz val="10"/>
        <rFont val="Montserrat"/>
      </rPr>
      <t xml:space="preserve"> NDY
Sin información</t>
    </r>
  </si>
  <si>
    <r>
      <t>Acciones realizadas en el periodo
UR:</t>
    </r>
    <r>
      <rPr>
        <sz val="10"/>
        <rFont val="Montserrat"/>
      </rPr>
      <t xml:space="preserve"> NDY
Indicador: % de aceptación de alumnas; En el trimestre enero-marzo la generación 2019 se conforma por 10 alumnas y alumnos, de los cuales 5 (50%) son mujeres y 5 (50%) son hombres. En el período enero-marzo el alumnado graduado fue de un total de 25, de los cuales 13 (52%) son mujeres y 12 (48%) son hombres. En el período enero-marzo el total de directoras y directores de tesis fue de un total de 25, de los cuales 14 (56%) son mujeres y 11 (44%) son hombres. En el período enero-marzo el alumnado capacitado fue de un total de 369, de los cuales 316 (86%) son mujeres y 53 (14%) son hombres. ;  indicador: % Directoras de tésis: En el período enero-marzo el total de directoras y directores de tesis fue de un total de 25, de los cuales 14 (56%) son mujeres y 11 (44%) son hombres.   ;  Indicador: % alumnas graduadas: En el período enero-marzo el alumnado graduado fue de un total de 25, de los cuales 13 (52%) son mujeres y 12 (48%) son hombres. ;  Indicador: % alumnas capacitadas:  En el período enero-marzo el alumnado capacitado fue de un total de 369, de los cuales 316 (86%) son mujeres y 53 (14%) son hombres. 
</t>
    </r>
    <r>
      <rPr>
        <b/>
        <sz val="10"/>
        <rFont val="Montserrat"/>
      </rPr>
      <t>UR:</t>
    </r>
    <r>
      <rPr>
        <sz val="10"/>
        <rFont val="Montserrat"/>
      </rPr>
      <t xml:space="preserve"> NBV
Durante el primer trimestre del año, se concluyó el ciclo académico de los cursos de alta especialidad en medicina, graduando a un total de 18 médicos radiólogos. También se concluyó el segundo curso del año 2018 para técnicos radiólogos, con un total de 26 alumnos.   También se realzaron las visitas a las unidades del Hospital Regional de Alta Especialidad Ciudad Salud en Tapachula, y al Centro Oncológico Estatal ISSEMyM. La primera arrojó resultados satisfactorios, mientras que la segunda mostró que se requieren medidas correctivas antes de continuar con el proceso. Por cuestiones de seguridad, las visitas a las unidades de Celaya y León se pospusieron hasta que te tengan condiciones aceptables.  Se inició la planeación de los cursos, campaña de tamizaje y verificación de unidades. Los programas podrán realizarse una vez que se cuente con el presupuesto asignado.  
</t>
    </r>
    <r>
      <rPr>
        <b/>
        <sz val="10"/>
        <rFont val="Montserrat"/>
      </rPr>
      <t>UR:</t>
    </r>
    <r>
      <rPr>
        <sz val="10"/>
        <rFont val="Montserrat"/>
      </rPr>
      <t xml:space="preserve"> NDE
Durante el primer trimestre de 2019 se llevaron a cabo  las siguientes acciones:   E010 163 Durante el mes de marzo, fueron aceptados para estudiar una Especialización Médica en el INPer, 199 médicos residentes de los cuales 137 son mujeres, las especialidades médicas que ofrece el Instituto son las siguientes:  Ginecología y Obstetricia, Biología de la Reproducción Humana, Infectología, Medicina Materno Fetal, Neonatología y Urología Ginecológica; así como para los Curso de Posgrado de Alta Especialidad en Medicina que son: Cirugía Endoscópica Ginecológica, Cuidados Intensivos Neonatales, Genética Perinatal, Medicina Crítica en Obstetricia.  E010 302 se llevaron a cabo, dos cursos de inducción institucional: inducción para médicos residentes de la especialidad de Ginecología y Obstetricia y para personal administrativo de nuevo ingreso. 
</t>
    </r>
    <r>
      <rPr>
        <b/>
        <sz val="10"/>
        <rFont val="Montserrat"/>
      </rPr>
      <t>UR:</t>
    </r>
    <r>
      <rPr>
        <sz val="10"/>
        <rFont val="Montserrat"/>
      </rPr>
      <t xml:space="preserve"> 160
El comportamiento del indicador se reporta anualmente. </t>
    </r>
  </si>
  <si>
    <r>
      <t>Justificación de diferencia de avances con respecto a las metas programadas
UR:</t>
    </r>
    <r>
      <rPr>
        <sz val="10"/>
        <rFont val="Montserrat"/>
      </rPr>
      <t xml:space="preserve"> NDY
Sin información
</t>
    </r>
    <r>
      <rPr>
        <b/>
        <sz val="10"/>
        <rFont val="Montserrat"/>
      </rPr>
      <t>UR:</t>
    </r>
    <r>
      <rPr>
        <sz val="10"/>
        <rFont val="Montserrat"/>
      </rPr>
      <t xml:space="preserve"> NBV
Sin información
</t>
    </r>
    <r>
      <rPr>
        <b/>
        <sz val="10"/>
        <rFont val="Montserrat"/>
      </rPr>
      <t>UR:</t>
    </r>
    <r>
      <rPr>
        <sz val="10"/>
        <rFont val="Montserrat"/>
      </rPr>
      <t xml:space="preserve"> NDE
E010 163 En este rubro se observa que el 68.8% de los médicos en preparación en el Instituto son mujeres y que por lo tanto en el INPer no se hacen diferencias de género para el ingreso o para la permanencia en los cursos de formación de recursos humanos especializados para la salud, mostrándose la equidad con la que se manejan las Especialidades Médicas y Curso de Posgrado de Alta Especialidad en Medicina.  E010 302 De las 322 acciones de capacitación realizadas durante el primer trimestre (enero-marzo), 19 fueron servidores/as públicos que recibieron capacitación en materia de derechos humanos de las mujeres y perspectiva de género en la salud.
</t>
    </r>
    <r>
      <rPr>
        <b/>
        <sz val="10"/>
        <rFont val="Montserrat"/>
      </rPr>
      <t>UR:</t>
    </r>
    <r>
      <rPr>
        <sz val="10"/>
        <rFont val="Montserrat"/>
      </rPr>
      <t xml:space="preserve"> 160
El comportamiento del indicador se reporta de forma anual. </t>
    </r>
  </si>
  <si>
    <r>
      <t>Acciones de mejora para el siguiente periodo
UR:</t>
    </r>
    <r>
      <rPr>
        <sz val="10"/>
        <rFont val="Montserrat"/>
      </rPr>
      <t xml:space="preserve"> NDY
Sin información
</t>
    </r>
    <r>
      <rPr>
        <b/>
        <sz val="10"/>
        <rFont val="Montserrat"/>
      </rPr>
      <t>UR:</t>
    </r>
    <r>
      <rPr>
        <sz val="10"/>
        <rFont val="Montserrat"/>
      </rPr>
      <t xml:space="preserve"> NBV
Sin información
</t>
    </r>
    <r>
      <rPr>
        <b/>
        <sz val="10"/>
        <rFont val="Montserrat"/>
      </rPr>
      <t>UR:</t>
    </r>
    <r>
      <rPr>
        <sz val="10"/>
        <rFont val="Montserrat"/>
      </rPr>
      <t xml:space="preserve"> NDE
Para dar cumplimiento en las materias de protección civil, inducción, calidad, derechos humanos y erogaciones para la igualdad entre mujeres y hombres, se contempla a todo el personal del instituto (área administrativa, médica, paramédica y afín). 
</t>
    </r>
    <r>
      <rPr>
        <b/>
        <sz val="10"/>
        <rFont val="Montserrat"/>
      </rPr>
      <t>UR:</t>
    </r>
    <r>
      <rPr>
        <sz val="10"/>
        <rFont val="Montserrat"/>
      </rPr>
      <t xml:space="preserve"> 160
Las actividades de este indicador se realizan de acuerdo al programa vigente de la institución. </t>
    </r>
  </si>
  <si>
    <r>
      <t>Acciones realizadas en el periodo
UR:</t>
    </r>
    <r>
      <rPr>
        <sz val="10"/>
        <rFont val="Montserrat"/>
      </rPr>
      <t xml:space="preserve"> 500
Con el fin de contribuir a asegurar la mayor inclusión y equidad educativa entre todos los grupos de la población para la construcción de una sociedad más justa mediante el otorgamiento de becas a personas que cuentan con un ingreso per cápita inferior a la línea de pobreza por ingreso, para la permanencia y terminación de su educación superior.    Los beneficiarios de las becas son estudiantes de hasta 29 años cumplidos, al momento de presentar la solicitud de beca, que encuentren matriculados en alguna institución de Educación Superior perteneciente al Sistema Educativo Nacional que cumplan con los requisitos de elegibilidad correspondientes.    Los requisitos son:  Tener un ingreso per cápita declarado menor a la Línea de Pobreza por Ingreso correspondiente al mes de julio de 2018 y en función del estrato rural urbano de la localidad de residencia de la persona solicitante.  Estar inscrito en alguno de los subsistemas o Instituciones Públicas de Educación Superior, en la modalidad escolarizada.  Estar inscrito en una institución particular de Educación Superior perteneciente al Sistema Educativo Nacional con quien la Federación, tenga celebrado un Convenio de Colaboración, y esté recibiendo por parte de dicha institución una beca del 100% para el pago de la matrícula.  No estar recibiendo otra beca para la educación de tipo superior de origen federal.   </t>
    </r>
  </si>
  <si>
    <r>
      <t>Justificación de diferencia de avances con respecto a las metas programadas
UR:</t>
    </r>
    <r>
      <rPr>
        <sz val="10"/>
        <rFont val="Montserrat"/>
      </rPr>
      <t xml:space="preserve"> 500
El programa U-280 es un programa nuevo. Por ello, en el actual ejercicio fiscal se partió de una meta teórica estimada. La operación del programa en el transcurso del ejercicio fiscal puede generar comportamientos en el indicador distintos a los estimados originalmente, mismos que servirán de referente para la estimación de la meta del programa para ejercicios fiscales subsecuentes. </t>
    </r>
  </si>
  <si>
    <r>
      <t>Acciones de mejora para el siguiente periodo
UR:</t>
    </r>
    <r>
      <rPr>
        <sz val="10"/>
        <rFont val="Montserrat"/>
      </rPr>
      <t xml:space="preserve"> 500
El presupuesto parece quedarse corto para el interés que puede despertar esta beca por lo que se pude presentar una sobredemanda de la misma.</t>
    </r>
  </si>
  <si>
    <r>
      <t>Acciones realizadas en el periodo
UR:</t>
    </r>
    <r>
      <rPr>
        <sz val="10"/>
        <rFont val="Montserrat"/>
      </rPr>
      <t xml:space="preserve"> 600
Durante el periodo no se cuenta con acciones realizadas.</t>
    </r>
  </si>
  <si>
    <r>
      <t>Justificación de diferencia de avances con respecto a las metas programadas
UR:</t>
    </r>
    <r>
      <rPr>
        <sz val="10"/>
        <rFont val="Montserrat"/>
      </rPr>
      <t xml:space="preserve"> 600
Durante el primer trimestre del ejercicio presupuestal 2019, el Programa no ha emitido convocatorias, por lo que aún no se tienen avances por reportar.</t>
    </r>
  </si>
  <si>
    <r>
      <t>Acciones de mejora para el siguiente periodo
UR:</t>
    </r>
    <r>
      <rPr>
        <sz val="10"/>
        <rFont val="Montserrat"/>
      </rPr>
      <t xml:space="preserve"> 600
Las becas dependen de la demanda de cada estudiante y su otorgamiento del cumplimiento de los requisitos establecidos en las Reglas de Operación de PROSPERA Programa de Inclusión Social.</t>
    </r>
  </si>
  <si>
    <r>
      <t>Acciones realizadas en el periodo
UR:</t>
    </r>
    <r>
      <rPr>
        <sz val="10"/>
        <rFont val="Montserrat"/>
      </rPr>
      <t xml:space="preserve"> 310
En el periodo enero marzo de 2019, se ha dado continuidad a las metas y líneas de acción derivadas de 2018, esto es: Curso en Línea sobre Protocolos de Prevención, Detección y Actuación en casos de Abuso Sexual Infantil y Maltrato en las Escuelas. De igual forma se está realizando el cierre del ciclo escolar 2018-2019.  Se está organizando la capacitación a equipos estatales para el ciclo escolar 2019-2020.  </t>
    </r>
  </si>
  <si>
    <r>
      <t>Justificación de diferencia de avances con respecto a las metas programadas
UR:</t>
    </r>
    <r>
      <rPr>
        <sz val="10"/>
        <rFont val="Montserrat"/>
      </rPr>
      <t xml:space="preserve"> 310
no aplica</t>
    </r>
  </si>
  <si>
    <r>
      <t>Acciones de mejora para el siguiente periodo
UR:</t>
    </r>
    <r>
      <rPr>
        <sz val="10"/>
        <rFont val="Montserrat"/>
      </rPr>
      <t xml:space="preserve"> 310
La principal problemática que enfrenta el Programa es la movilidad del personal de la Coordinaciones Locales y la presión de grupos sindicales en las entidades que limitan la operación del PNCE en la entrega oportuna, en tiempo y forma, de materiales educativos a las escuelas.  Oportunidades  Fortalecer al equipo central y a los equipos estatales en los aspectos técnicos pedagógicos para la implementación y desarrollo del programa, con un enfoque de participativo y democrático en la convivencia escolar.   </t>
    </r>
  </si>
  <si>
    <r>
      <t>Acciones realizadas en el periodo
UR:</t>
    </r>
    <r>
      <rPr>
        <sz val="10"/>
        <rFont val="Montserrat"/>
      </rPr>
      <t xml:space="preserve"> 511
Acción 290 Actividades realizadas por las Instituciones de Educación Superior:  Se encuentran en funcionamiento 10 Guarderías Infantiles operadas por 7 IES.  Actividades realizadas por la instancia normativa del programa Fortalecimiento de la Calidad Educativa:  Se elaboró el modelo de asignación del recurso autorizado para apoyar a los proyectos de Estancias Infantiles y/o Guarderías.  Se elaboraron los Convenio de Apoyo para su formalización respectiva, para estar en condiciones de ministrar el recurso asignad conforme al modelo de asignación.  Se realizó el proceso de reprogramación de recursos apoyados con recursos del PFCE 2019.  Acción 291 Actividades realizadas por las Instituciones de Educación Superior (IES):   Se encuentran iniciando el desarrollo de las actividades plasmadas en los 12 proyectos de capacitación correspondientes a otras tantas IES que fueron evaluados favorablemente y recibieron recursos en el marco del PFCE.  Actividades realizadas por la instancia normativa del Programa Fortalecimiento de la Calidad Educativa:   Se elaboró el modelo de asignación del recurso autorizado para apoyar a los proyectos de Estancias Infantiles y/o Guarderías.  Se elaboraron los Convenio de Apoyo para su formalización respectiva, para estar en condiciones de ministrar el recurso asignad conforme al modelo de asignación.  Se realizó el proceso de reprogramación de recursos del PFCE 2019 y se apertura el módulo de Seguimiento para realizar lo propio con el recurso del PFCE 2019  </t>
    </r>
  </si>
  <si>
    <r>
      <t>Justificación de diferencia de avances con respecto a las metas programadas
UR:</t>
    </r>
    <r>
      <rPr>
        <sz val="10"/>
        <rFont val="Montserrat"/>
      </rPr>
      <t xml:space="preserve"> 511
El recurso asignado en el marco del PFCE para el ejercicio fiscal 2019, se empezará a ejercer, de conformidad con lo establecido en las Reglas de Operación vigentes, a partir del 1° de abril de dicho año.</t>
    </r>
  </si>
  <si>
    <r>
      <t>Acciones de mejora para el siguiente periodo
UR:</t>
    </r>
    <r>
      <rPr>
        <sz val="10"/>
        <rFont val="Montserrat"/>
      </rPr>
      <t xml:space="preserve"> 511
Acción 290 y 291 Es importante destacar que la Dirección General de Educación Superior Universitaria (DGESU), es la responsable de la implementación y seguimiento del Programa presupuestario S267 Fortalecimiento de la Calidad Educativas (PFCE) para el tipo Superior, desempeñándose como una instancia normativa, por lo cual, no es responsable de la ejecución de las actividades que se reportan a través de los indicadores manejados, ya que toda la información suministrada es responsabilidad de las Instituciones de Educación Superior (IES) beneficiadas por el programa.  De la misma manera, las metas reportadas son establecidas por las mismas instituciones que planifican y estiman el ejercicio del recurso, debido a lo anterior los resultados proporcionados no siempre reflejan en su totalidad la operación realizada, ya que muchas veces las IES no realizan el reporte puntual de la información que se les solicita, en especial cuando los indicadores muestran algún decremento.  </t>
    </r>
  </si>
  <si>
    <r>
      <t>Acciones realizadas en el periodo
UR:</t>
    </r>
    <r>
      <rPr>
        <sz val="10"/>
        <rFont val="Montserrat"/>
      </rPr>
      <t xml:space="preserve"> 314
El primer trimestre del ejercicio representa una etapa de planeación de los procesos de formación continua, en la que a partir de la publicación en el Diario Oficial de la Federación de las Reglas de Operación del Programa para el Desarrollo Profesional Docente para el ejercicio 2019, se desarrolla un Documento normativo base de los procesos de formación, como el marco normativo para regular la formación continua del personal educativo en el nivel básico.  A partir de ésta Documento normativo base, se desarrollan las 32 estrategias estatales en las que cada Autoridad Educativa Local, plantea los procesos formativos a desarrollar en el ejercicio, en el que se incluyen las temáticas de derechos humanos, convivencia escolar pacifica e igualdad de género  </t>
    </r>
  </si>
  <si>
    <r>
      <t>Justificación de diferencia de avances con respecto a las metas programadas
UR:</t>
    </r>
    <r>
      <rPr>
        <sz val="10"/>
        <rFont val="Montserrat"/>
      </rPr>
      <t xml:space="preserve"> 314
NO APLICA</t>
    </r>
  </si>
  <si>
    <r>
      <t>Acciones de mejora para el siguiente periodo
UR:</t>
    </r>
    <r>
      <rPr>
        <sz val="10"/>
        <rFont val="Montserrat"/>
      </rPr>
      <t xml:space="preserve"> 314
La transición en la administración del gobierno federal para un nuevo periodo, ha extendido los plazos para la gestión en algunos procesos, incluida la publicación de las Reglas de Operación, esto ha desplazado actividades que se tenían calendarizadas y que generalmente se cumplían en el primer trimestre del ejercicio; sin embargo, será procedente realizar los ajustes correspondientes para cumplir de manera eficiente y eficaz la planeación, operación y control de los procesos de formación docente.</t>
    </r>
  </si>
  <si>
    <r>
      <t>Acciones realizadas en el periodo
UR:</t>
    </r>
    <r>
      <rPr>
        <sz val="10"/>
        <rFont val="Montserrat"/>
      </rPr>
      <t xml:space="preserve"> 313
Para el presente periodo no se reportan avances, toda vez que aún no se radican los recursos a las entidades para la operación del programa.
</t>
    </r>
    <r>
      <rPr>
        <b/>
        <sz val="10"/>
        <rFont val="Montserrat"/>
      </rPr>
      <t>UR:</t>
    </r>
    <r>
      <rPr>
        <sz val="10"/>
        <rFont val="Montserrat"/>
      </rPr>
      <t xml:space="preserve"> 312
No hay acciones dado que por Reglas de Operación, el Plan Anual de Trabajo que envían las Autoridades Educativas Locales Responsables del Programa, se termina de consolidar al 31 de mayo del presente.    </t>
    </r>
  </si>
  <si>
    <r>
      <t>Justificación de diferencia de avances con respecto a las metas programadas
UR:</t>
    </r>
    <r>
      <rPr>
        <sz val="10"/>
        <rFont val="Montserrat"/>
      </rPr>
      <t xml:space="preserve"> 313
No se reportan avances para el presente trimestre debido a que no se programaron acciones porque  en este periodo aún no se radican recursos a las entidades para la operación del programa.
</t>
    </r>
    <r>
      <rPr>
        <b/>
        <sz val="10"/>
        <rFont val="Montserrat"/>
      </rPr>
      <t>UR:</t>
    </r>
    <r>
      <rPr>
        <sz val="10"/>
        <rFont val="Montserrat"/>
      </rPr>
      <t xml:space="preserve"> 312
No es posible conocer la totalidad de la población atendida para cada entidad federativa debido a que por Reglas de Operación, el Plan Anual de Trabajo que envían las Autoridades Educativas Locales Responsables del Programa, se termina de consolidar al 31 de mayo del presente.</t>
    </r>
  </si>
  <si>
    <r>
      <t>Acciones de mejora para el siguiente periodo
UR:</t>
    </r>
    <r>
      <rPr>
        <sz val="10"/>
        <rFont val="Montserrat"/>
      </rPr>
      <t xml:space="preserve"> 313
no aplica
</t>
    </r>
    <r>
      <rPr>
        <b/>
        <sz val="10"/>
        <rFont val="Montserrat"/>
      </rPr>
      <t>UR:</t>
    </r>
    <r>
      <rPr>
        <sz val="10"/>
        <rFont val="Montserrat"/>
      </rPr>
      <t xml:space="preserve"> 312
no aplica</t>
    </r>
  </si>
  <si>
    <r>
      <t>Acciones realizadas en el periodo
UR:</t>
    </r>
    <r>
      <rPr>
        <sz val="10"/>
        <rFont val="Montserrat"/>
      </rPr>
      <t xml:space="preserve"> B00
Para el periodo que se reporta, la fase de sustitución correspondiente al periodo escolar 2019-2 se encuentra en proceso, mientras que la Convocatoria de Manutención para la Educación Superior, está por concluir la fase de validaciones. Las cifras definitivas serán reportadas en el segundo informe trimestral.
</t>
    </r>
    <r>
      <rPr>
        <b/>
        <sz val="10"/>
        <rFont val="Montserrat"/>
      </rPr>
      <t>UR:</t>
    </r>
    <r>
      <rPr>
        <sz val="10"/>
        <rFont val="Montserrat"/>
      </rPr>
      <t xml:space="preserve"> 313
A pesar de que la Federación no ha transferido a las AEL el presupuesto asignado para la Beca por ser una año atípico y aunado a la reducción presupuestal del presente ejercicio fiscal 2019 equivale al 50.67% en comparación del ejercicio fiscal 2018, las autoridades educativas locales siguen ?Validando solicitudes para el otorgamiento de becas? y han participado en reuniones de trabajo para que las beneficiarias de la beca se capaciten en torno a salud sexual y reproductiva, derechos y prevención de la violencia, mediante pláticas y talleres impartidos por alguna institución del sector público, privado o social.  La Auditoria Superior de la Federación está realizando la auditoría 115-ds ?Programa Nacional de Becas?, de la fiscalización de la cuenta pública 2018 (Auditoría especial de desempeño).  Se atendieron los Aspectos Susceptibles de Mejora (MSASM) derivado de informes y evaluaciones a programas presupuestarios de la Administración Pública Federal, emitido conjuntamente por el Consejo Nacional de Evaluación de la Política de Desarrollo Social (CONEVAL) y la Secretaría de Hacienda y Crédito Público
</t>
    </r>
    <r>
      <rPr>
        <b/>
        <sz val="10"/>
        <rFont val="Montserrat"/>
      </rPr>
      <t>UR:</t>
    </r>
    <r>
      <rPr>
        <sz val="10"/>
        <rFont val="Montserrat"/>
      </rPr>
      <t xml:space="preserve"> 500
La CNBES impulsa acciones afirmativas al otorgar 28,553 becas para elevar la retención femenina en educación superior, fomentar la profesionalización docente e incentivar la integración de mujeres en carreras de ingeniería, tecnología y ciencias físico-matemáticas.
</t>
    </r>
    <r>
      <rPr>
        <b/>
        <sz val="10"/>
        <rFont val="Montserrat"/>
      </rPr>
      <t>UR:</t>
    </r>
    <r>
      <rPr>
        <sz val="10"/>
        <rFont val="Montserrat"/>
      </rPr>
      <t xml:space="preserve"> A00
Al cierre del primer trimestre de 2019, la UPN no ha entregado becas de Manutención, debido a que la convocatoria que para ello se emite, fue publicada en el mes de marzo y actualmente se está en proceso de revisión de las reasignaciones.
</t>
    </r>
    <r>
      <rPr>
        <b/>
        <sz val="10"/>
        <rFont val="Montserrat"/>
      </rPr>
      <t>UR:</t>
    </r>
    <r>
      <rPr>
        <sz val="10"/>
        <rFont val="Montserrat"/>
      </rPr>
      <t xml:space="preserve"> 600
Montos diferenciados. Las jóvenes beneficiarias reciben un apoyo económico mayor en $75.00 en las modalidades de Abandono, Ingreso, Permanencia, Reinserción, Prepa en Línea y Beca para hijos de policías federales. Por otro lado, se otorgan $600.00 más a las beneficiarias de Formación Dual inscritas en una carrera de corte industrial.    Criterios de priorización: Cuando los recursos son insuficientes, se priorizan los apoyos a la población más vulnerable a través de las siguientes variables: índice de vulnerabilidad socioeconómica, condición de discapacidad, autodeterminación de pertenencia a un grupo indígena, alumna que cumpla con los requisitos, madre joven y/o joven embarazada y haber pertenecido al padrón de becarios PROMAJOVEN.  
</t>
    </r>
    <r>
      <rPr>
        <b/>
        <sz val="10"/>
        <rFont val="Montserrat"/>
      </rPr>
      <t>UR:</t>
    </r>
    <r>
      <rPr>
        <sz val="10"/>
        <rFont val="Montserrat"/>
      </rPr>
      <t xml:space="preserve"> A2M
Al primer trimestre del 2018 se otorgaron 84 becas a mujeres de un total de 159. En las convocatorias que emitirá la Institución, se establecerá como criterio de priorización lo siguiente: ?Se dará prioridad a las alumnas que cumplan con todos los requisitos, con la finalidad de reducir las brechas de desigualdad de género?.
</t>
    </r>
    <r>
      <rPr>
        <b/>
        <sz val="10"/>
        <rFont val="Montserrat"/>
      </rPr>
      <t>UR:</t>
    </r>
    <r>
      <rPr>
        <sz val="10"/>
        <rFont val="Montserrat"/>
      </rPr>
      <t xml:space="preserve"> A3Q
Otorgar becas a las estudiantes de los planteles de nivel medio superior, superior y de posgrado de la UNAM, para coadyuvar a su acceso, permanencia y conclusión de los estudios que están cursando.</t>
    </r>
  </si>
  <si>
    <r>
      <t>Justificación de diferencia de avances con respecto a las metas programadas
UR:</t>
    </r>
    <r>
      <rPr>
        <sz val="10"/>
        <rFont val="Montserrat"/>
      </rPr>
      <t xml:space="preserve"> B00
Este indicador está programado para el segundo y cuarto trimestre del año.        
</t>
    </r>
    <r>
      <rPr>
        <b/>
        <sz val="10"/>
        <rFont val="Montserrat"/>
      </rPr>
      <t>UR:</t>
    </r>
    <r>
      <rPr>
        <sz val="10"/>
        <rFont val="Montserrat"/>
      </rPr>
      <t xml:space="preserve"> 313
De acuerdo a lo establecido en el indicador de Componente 1 de la Matriz de Indicadores para Resultados (MIR) Becas de alfabetización y educación básica otorgadas a madres jóvenes y jóvenes embarazadas entre los 12 y 18 años 11 meses de edad. el avance en la atención a las becarias se reportará en el segundo trimestre del año, lo anterior aunado a que al  término del primer trimestre la Federación no ha transferido a las Autoridades Educativas Locales el presupuesto asignado para la Beca cabe resaltar que las RO  fueron publicadas el 25 de marzo de 2019.
</t>
    </r>
    <r>
      <rPr>
        <b/>
        <sz val="10"/>
        <rFont val="Montserrat"/>
      </rPr>
      <t>UR:</t>
    </r>
    <r>
      <rPr>
        <sz val="10"/>
        <rFont val="Montserrat"/>
      </rPr>
      <t xml:space="preserve"> 500
Se recibió un menor número de solicitudes de beca por parte de alumnas y docentes de áreas de ingeniería, tecnología y ciencias físico-matemáticas, por lo que el avance en la meta fue menor al programado en 0.2%  Gracias a los criterios de priorización se otorgaron más becas a mujeres jefas de familia que estudian en carreras de ingeniería tecnología y ciencias físico-matemáticas con respecto a lo planeado, por lo que se superó la meta en 0.6% 
</t>
    </r>
    <r>
      <rPr>
        <b/>
        <sz val="10"/>
        <rFont val="Montserrat"/>
      </rPr>
      <t>UR:</t>
    </r>
    <r>
      <rPr>
        <sz val="10"/>
        <rFont val="Montserrat"/>
      </rPr>
      <t xml:space="preserve"> A00
Debido a que el indicador tiene una programación anual, al primer trimestre del año no se reportan avances.
</t>
    </r>
    <r>
      <rPr>
        <b/>
        <sz val="10"/>
        <rFont val="Montserrat"/>
      </rPr>
      <t>UR:</t>
    </r>
    <r>
      <rPr>
        <sz val="10"/>
        <rFont val="Montserrat"/>
      </rPr>
      <t xml:space="preserve"> 600
Durante el primer trimestre del ejercicio presupuestal 2019, el Programa no ha emitido convocatorias, por lo que aún no se tienen avances por reportar.
</t>
    </r>
    <r>
      <rPr>
        <b/>
        <sz val="10"/>
        <rFont val="Montserrat"/>
      </rPr>
      <t>UR:</t>
    </r>
    <r>
      <rPr>
        <sz val="10"/>
        <rFont val="Montserrat"/>
      </rPr>
      <t xml:space="preserve"> A2M
El pasado 1° de febrero, el Sindicato Independiente de Trabajadores de la Universidad Autónoma Metropolitana estalló una huelga en esta institución, lo cual provocó la suspensión de las actividades administrativas y académicas, así como el cierre de sus instalaciones. 
</t>
    </r>
    <r>
      <rPr>
        <b/>
        <sz val="10"/>
        <rFont val="Montserrat"/>
      </rPr>
      <t>UR:</t>
    </r>
    <r>
      <rPr>
        <sz val="10"/>
        <rFont val="Montserrat"/>
      </rPr>
      <t xml:space="preserve"> A3Q
Porcentaje de permanencia de estudiantes becadas  en los niveles medio superior, superior y posgrado. Al cierre del primer trimestre, no se cuenta con avances, derivado de que la medición es anual.  A la fecha se tiene un registro de  36,639 alumnas becadas  de los niveles educativos medio superior, superior y de posgrado, cifra que corresponde al inicio del ciclo escolar, con lo cual se busca apoyar a la acceso, permanencia y superación  académica.   Cabe señalar que el porcentaje de permanencia se tiene programado registrarlo en el 4to trimestre del año.  Porcentaje de presupuesto asignado a becas para alumnas respecto al presupuesto asignado al programa presupuestarioAl primer trimestre, se registro un monto de $66,487,756  erogados para el otorgamiento de becas para alumnas. A través de este indicador se busca apoyar en el acceso, la permanencia y la terminación de los estudios en los niveles educativos de nivel medio superior, superior y de posgrado</t>
    </r>
  </si>
  <si>
    <r>
      <t>Acciones de mejora para el siguiente periodo
UR:</t>
    </r>
    <r>
      <rPr>
        <sz val="10"/>
        <rFont val="Montserrat"/>
      </rPr>
      <t xml:space="preserve"> B00
La información académica que proporciona la Dirección de Administración Escolar del IPN no está actualizada en su totalidad, situación que dificulta la asignación de becas por parte de las unidades académicas.  Los alumnos que registran su solicitud de becas en el Sistema Informático de Becas del IPN, no cumplen con la totalidad de requisitos o no concluyen con el trámite para poder acceder a una beca  La constante rotación de personal que se presenta entre los responsables de becas de las diferentes unidades académicas, dificulta la continuidad en la operación de los procesos.  
</t>
    </r>
    <r>
      <rPr>
        <b/>
        <sz val="10"/>
        <rFont val="Montserrat"/>
      </rPr>
      <t>UR:</t>
    </r>
    <r>
      <rPr>
        <sz val="10"/>
        <rFont val="Montserrat"/>
      </rPr>
      <t xml:space="preserve"> 313
Al término del primer trimestre la Federación no ha transferido a las AEL el presupuesto asignado para la Beca ya que es un año atípico por cambio de gobierno se publicó en el mes de marzo las Reglas de Operación del ejercicio fiscal 2019 razón por la que dichas autoridades trabajan en la ?Validación de solicitudes para el otorgamiento de becas? y no es posible reportar avances en los indicadores comprometidos en este trimestre, de acuerdo a la Matriz de Indicadores para Resultados (MIR) del Programa Nacional de Becas, específicamente la Beca de Apoyo a la Educación Básica de Madres Jóvenes y Jóvenes Embarazadas.   Se espera que, en el segundo trimestre del año, una vez que se transfieran los recursos a las AEL se reporten los avances programados en los indicadores correspondientes a ese trimestre 2019.  
</t>
    </r>
    <r>
      <rPr>
        <b/>
        <sz val="10"/>
        <rFont val="Montserrat"/>
      </rPr>
      <t>UR:</t>
    </r>
    <r>
      <rPr>
        <sz val="10"/>
        <rFont val="Montserrat"/>
      </rPr>
      <t xml:space="preserve"> 500
Se cuenta con los medios necesarios para publicar las convocatorias, procesar las solicitudes y otorgar los apoyos eficazmente.   Los recursos etiquetados son adecuadamente asignados a la población objetivo.   
</t>
    </r>
    <r>
      <rPr>
        <b/>
        <sz val="10"/>
        <rFont val="Montserrat"/>
      </rPr>
      <t>UR:</t>
    </r>
    <r>
      <rPr>
        <sz val="10"/>
        <rFont val="Montserrat"/>
      </rPr>
      <t xml:space="preserve"> A00
Actualmente en México nos encontramos inmersos en un proceso de transición debido al cambio de presidente electo. Lo anterior constituye una nueva visión y enfoque gubernamentales, por lo que muchos programas sociales están siendo reestructurados. Debido a lo anterior, la emisión de la convocatoria de las becas de Manutención que año con año es emitida por la Comisión Nacional de Becas de Educación Superior (CNBES) fue publicada en el mes de marzo y a la fecha se está en proceso de revisar la reasignación de becas a los estudiantes beneficiados. Adicionalmente a lo anterior, también se redefinieron las Reglas de Operación del Programa, lo cual significa algunos cambios en la operación y la entrega de recursos.
</t>
    </r>
    <r>
      <rPr>
        <b/>
        <sz val="10"/>
        <rFont val="Montserrat"/>
      </rPr>
      <t>UR:</t>
    </r>
    <r>
      <rPr>
        <sz val="10"/>
        <rFont val="Montserrat"/>
      </rPr>
      <t xml:space="preserve"> 600
Las becas otorgadas dependen de la demanda de cada estudiante y su otorgamiento del cumplimiento de los requisitos establecidos en las Reglas de Operación.
</t>
    </r>
    <r>
      <rPr>
        <b/>
        <sz val="10"/>
        <rFont val="Montserrat"/>
      </rPr>
      <t>UR:</t>
    </r>
    <r>
      <rPr>
        <sz val="10"/>
        <rFont val="Montserrat"/>
      </rPr>
      <t xml:space="preserve"> A2M
El pasado 1° de febrero, el Sindicato Independiente de Trabajadores de la Universidad Autónoma Metropolitana estalló una huelga en esta institución, lo cual provocó la suspensión de las actividades administrativas y académicas, así como el cierre de sus instalaciones. 
</t>
    </r>
    <r>
      <rPr>
        <b/>
        <sz val="10"/>
        <rFont val="Montserrat"/>
      </rPr>
      <t>UR:</t>
    </r>
    <r>
      <rPr>
        <sz val="10"/>
        <rFont val="Montserrat"/>
      </rPr>
      <t xml:space="preserve"> A3Q
Durante la operación, no se presentan obstáculos y oportunidades, derivado de que al momento no se cuenta aún con resultados ya que el indicador es de medición anual.</t>
    </r>
  </si>
  <si>
    <r>
      <t>Acciones realizadas en el periodo
UR:</t>
    </r>
    <r>
      <rPr>
        <sz val="10"/>
        <rFont val="Montserrat"/>
      </rPr>
      <t xml:space="preserve"> 700
Se orientó a 30 UA a través de cinco acciones dirigidas a la incorporación de las perspectivas de género y respeto a los derechos humanos en sus prácticas institucionales.    Se desarrollaron tres campañas que abonan al fortalecimiento del clima laboral.  Cero Tolerancia al Hostigamiento y Acoso Sexual.  Únete al Día Naranja contra la Violencia hacia las mujeres y las niñas.  8 de marzo, Día internacional de la Mujer.    Se elaboró el documento denominado Diagnóstico sobre las necesidades de capacitación y difusión en materia de igualdad de género, derechos humanos y no discriminación, a partir del análisis de los resultados de la Encuesta de Clima y Cultura Organizacional, 2018.    Se llevó a cabo la revisión de los Reglas de Operación de siete Programas Responsabilidad de la SEP, con objeto de verificar que contengan elementos que abonen a la igualdad de género y no discriminación    </t>
    </r>
  </si>
  <si>
    <r>
      <t>Justificación de diferencia de avances con respecto a las metas programadas
UR:</t>
    </r>
    <r>
      <rPr>
        <sz val="10"/>
        <rFont val="Montserrat"/>
      </rPr>
      <t xml:space="preserve"> 700
no aplica</t>
    </r>
  </si>
  <si>
    <r>
      <t>Acciones de mejora para el siguiente periodo
UR:</t>
    </r>
    <r>
      <rPr>
        <sz val="10"/>
        <rFont val="Montserrat"/>
      </rPr>
      <t xml:space="preserve"> 700
Se identifica la importancia de fortalecer las redes de apoyo integradas por distintas Unidades Administrativas de la Secretaría de Educación Pública como una estrategia para generar las condiciones para la institucionalización de las perspectivas de género y de derechos humanos en el desarrollo de las prácticas institucionales derivadas de sus atribuciones, tal como lo establece el propósito del programa.</t>
    </r>
  </si>
  <si>
    <r>
      <t>Acciones realizadas en el periodo
UR:</t>
    </r>
    <r>
      <rPr>
        <sz val="10"/>
        <rFont val="Montserrat"/>
      </rPr>
      <t xml:space="preserve"> A3Q
Realización de un congreso internacional, seminarios, cursos, conversatorio, talleres, diplomados, conferencias, presentación de libros y mesas de diálogo en la UNAM, con la finalidad de contribuir a la igualdad de género, derechos humanos, derechos de las personas con discapacidad y la no discriminación, dirigidos a la comunidad universitaria de la UNAM y público en general, así como la publicación de boletines en medios electrónicos.</t>
    </r>
  </si>
  <si>
    <r>
      <t>Justificación de diferencia de avances con respecto a las metas programadas
UR:</t>
    </r>
    <r>
      <rPr>
        <sz val="10"/>
        <rFont val="Montserrat"/>
      </rPr>
      <t xml:space="preserve"> A3Q
Porcentaje actividades académicas con perspectiva de género realizadas respecto a las programadas a realizar en el año, Al primer trimestre, se alcanzó una meta de 12 actividades académicas con perspectiva de género, derechos humanos, derechos de las personas con discapacidad y la no discriminación, cifra superior a su estimación en 171.4 por ciento.  Se llevó a cabo el Congreso Internacional ?Feminismo y Marxismo hoy: el trabajo en el neoliberalismo?;  la conferencia ?Autoconservación de óvulos para diferir la maternidad ¿un nuevo combate feminista??; el Conversatorio ?Deseo de escritura. Modulaciones poéticas de la disidencia sexual; 4 Seminarios de Posgrado con perspectiva de género; el diplomado Relaciones de Género Taller ?Teorías sobre el Estado: aproximaciones feministas contemporáneas; Mesa de diálogo ?Feminismos ayer y hoy; Presentación de libro ?Psychoanalysis, the Body and the Oedipal Plot: A critical Re-Imagining of the Body in Psychoanalysis; y Curso en línea Prevención y Atención de la Violencia de Género en la UNAM  Porcentaje de mujeres asistentes a las actividades académicas con perspectiva de género, La meta alcanzada al  primer trimestre fue de 376 (81.2%) mujeres asistentes de un total de 463,  a las actividades académicas con perspectiva de género, derechos humanos, derechos de las personas con discapacidad y la no discriminación,  motivado por el interés de la población universitaria y público en general, en este tipo de actividades.</t>
    </r>
  </si>
  <si>
    <r>
      <t>Acciones de mejora para el siguiente periodo
UR:</t>
    </r>
    <r>
      <rPr>
        <sz val="10"/>
        <rFont val="Montserrat"/>
      </rPr>
      <t xml:space="preserve"> A3Q
Las acciones implementadas han presentado resultados positivos e interés al interior de la comunidad universitaria y del público en general que asistió a las actividades académicas desarrolladas, lo que ha permitido fortalecer la concientización de igualdad de género derechos humanos, derechos de las personas con discapacidad y la no discriminación.</t>
    </r>
  </si>
  <si>
    <r>
      <t>Acciones realizadas en el periodo
UR:</t>
    </r>
    <r>
      <rPr>
        <sz val="10"/>
        <rFont val="Montserrat"/>
      </rPr>
      <t xml:space="preserve"> A3Q
Eliminación de cualquier restricción que pudiera significar un impedimento para el acceso y/o permanencia de las mujeres en la educación superior y de posgrado que ofrece la UNAM, así como la realización y promoción de acciones que refuerzan la igualdad de género y la erradicación de estereotipos.
</t>
    </r>
    <r>
      <rPr>
        <b/>
        <sz val="10"/>
        <rFont val="Montserrat"/>
      </rPr>
      <t>UR:</t>
    </r>
    <r>
      <rPr>
        <sz val="10"/>
        <rFont val="Montserrat"/>
      </rPr>
      <t xml:space="preserve"> B00
Durante el primer trimestre de 2019, se realizaron 13 de acciones de sensibilización, capacitación, formación, promoción y generación de conocimiento a favor de una cultura de igualdad de género en su comunidad, las cuales representan 26.0% de la meta anual programada de 50 acciones. Además, las Redes de Género implementaron 175 acciones en diversas unidades académicas, administrativas y centros de investigación que abonan con la transversalización de dicho enfoque en el Instituto. Esto permito una sensibilización y acercamiento de su comunidad politécnica de 21 mil 636 personas (10,670 mujeres y 10966 hombres). </t>
    </r>
  </si>
  <si>
    <r>
      <t>Justificación de diferencia de avances con respecto a las metas programadas
UR:</t>
    </r>
    <r>
      <rPr>
        <sz val="10"/>
        <rFont val="Montserrat"/>
      </rPr>
      <t xml:space="preserve"> A3Q
Durante el primer trimestre el indicador reflejó un porcentaje de 100.6 porciento, equivalente a 127,394 mujeres que acceden y permanecen en la educación superior y posgrado con respecto de 245,912 estudiantes de educación superior y posgrado en la UNAM.  A través de este indicador se logró dar seguimiento de los servicios educativos ofertados en el nivel de licenciatura y posgrado enfocados a la igualdad de género. 
</t>
    </r>
    <r>
      <rPr>
        <b/>
        <sz val="10"/>
        <rFont val="Montserrat"/>
      </rPr>
      <t>UR:</t>
    </r>
    <r>
      <rPr>
        <sz val="10"/>
        <rFont val="Montserrat"/>
      </rPr>
      <t xml:space="preserve"> B00
no aplica</t>
    </r>
  </si>
  <si>
    <r>
      <t>Acciones de mejora para el siguiente periodo
UR:</t>
    </r>
    <r>
      <rPr>
        <sz val="10"/>
        <rFont val="Montserrat"/>
      </rPr>
      <t xml:space="preserve"> A3Q
Las acciones implementadas han presentado resultados positivos e interés al interior de la comunidad universitaria, lo que ha permitido  avanzar en la concientización de la igualdad de género entre hombres y mujeres de la UNAM.
</t>
    </r>
    <r>
      <rPr>
        <b/>
        <sz val="10"/>
        <rFont val="Montserrat"/>
      </rPr>
      <t>UR:</t>
    </r>
    <r>
      <rPr>
        <sz val="10"/>
        <rFont val="Montserrat"/>
      </rPr>
      <t xml:space="preserve"> B00
La Unidad no cuenta con personal especializado suficiente que posibilite la proyección de metas de mayor alcance e impacto en el Instituto. Aunado a ello, existe una constante movilidad del personal que integra las Redes de Género, falta de recursos financieros y apoyo por parte del personal directivo, situación que incide en la operatividad para el cumplimiento de las metas en la materia.</t>
    </r>
  </si>
  <si>
    <r>
      <t>Acciones realizadas en el periodo
UR:</t>
    </r>
    <r>
      <rPr>
        <sz val="10"/>
        <rFont val="Montserrat"/>
      </rPr>
      <t xml:space="preserve"> 102
El Programa de Microcréditos para el Bienestar es un Programa prioritario del Gobierno de México para el periodo 2019-2024 y no registra antecedente. Por ello, entre enero y marzo de 2019 se llevaron a cabo las acciones administrativas para formalizar dicho Programa, destacando la publicación de los primeros Lineamientos para la operación del Programa de Microcréditos para el Bienestar 2019 en el Diario Oficial de la Federación el 28 de febrero de 2019, los cuales son indispensables para iniciar la ejecución de dicho Programa. En ese sentido, en el primer trimestre de 2019, no se efectuó la ministración de apoyos.</t>
    </r>
  </si>
  <si>
    <r>
      <t>Justificación de diferencia de avances con respecto a las metas programadas
UR:</t>
    </r>
    <r>
      <rPr>
        <sz val="10"/>
        <rFont val="Montserrat"/>
      </rPr>
      <t xml:space="preserve"> 102
El indicador es de corte semestral. Sin embargo, se puede informar que al cierre del mes de marzo no se han ministrado recursos.</t>
    </r>
  </si>
  <si>
    <r>
      <t>Acciones de mejora para el siguiente periodo
UR:</t>
    </r>
    <r>
      <rPr>
        <sz val="10"/>
        <rFont val="Montserrat"/>
      </rPr>
      <t xml:space="preserve"> 102
No aplica</t>
    </r>
  </si>
  <si>
    <r>
      <t>Acciones realizadas en el periodo
UR:</t>
    </r>
    <r>
      <rPr>
        <sz val="10"/>
        <rFont val="Montserrat"/>
      </rPr>
      <t xml:space="preserve"> 102
Al primer trimestre de 2019, se otorgaron 179,961 microcréditos, mediante los cuales se beneficiaron a 176,412 personas microempresarias, de las cuales el 94.5% son mujeres y 5.5% son hombres (166,743 mujeres y 9,669 hombres), distribuidas en 1,440 municipios de las 32 entidades federativas del país. Cabe señalar, que las cifras reportadas entre enero y marzo de 2019 corresponden a la erogación de recursos patrimoniales de los fideicomisos mediante los cuales opera el PRONAFIM, asociados a líneas de crédito vigentes otorgadas en ejercicios fiscales anteriores.</t>
    </r>
  </si>
  <si>
    <r>
      <t>Justificación de diferencia de avances con respecto a las metas programadas
UR:</t>
    </r>
    <r>
      <rPr>
        <sz val="10"/>
        <rFont val="Montserrat"/>
      </rPr>
      <t xml:space="preserve"> 102
Indicador 1: El resultado del indicador muestra, por un lado, los efectos de las acciones afirmativas impulsadas por el Programa para promover la igualdad de género y contribuir al empoderamiento de las mujeres. Por otro lado, es resultado del comportamiento del mercado de microfinanzas, ya que el microcrédito es demandado principalmente por mujeres microempresarias. El porcentaje de avance del indicador, obedece a que las RO del Programa para 2019, fueron publicadas el día 28 de enero de 2019, razón por la cual el procedimiento para el trámite de solicitudes fue posterior a lo programado, impactando en el resultado obtenido. Cabe señalar que, los resultados aquí presentados corresponde al ejercicio de recursos patrimoniales, toda vez que los recursos asignados mediante el Presupuesto de Egresos de la Federación se encuentran programados para ser utilizados en el periodo abril- agosto del presente ejercicio fiscal. Indicador 2: El resultado del indicador muestra, la contribución del Programa al empoderamiento de las mujeres, particularmente de aquellas en mayor desventaja. El porcentaje de avance del indicador se debe a que fueron enfocados al otorgamiento de apoyos en las zonas prioritarias y de atención especial, indicado que al menos una cuarta parte de las mujeres que son apoyadas con recursos patrimoniales del PRONAFIM, habitan en municipios rurales. Cabe señalar que, los resultados aquí presentados corresponde al ejercicio de recursos patrimoniales, toda vez que los recursos asignados mediante el Presupuesto de Egresos de la Federación se encuentran programados para ser utilizados en el periodo abril- agosto del presente ejercicio fiscal.  </t>
    </r>
  </si>
  <si>
    <r>
      <t>Acciones de mejora para el siguiente periodo
UR:</t>
    </r>
    <r>
      <rPr>
        <sz val="10"/>
        <rFont val="Montserrat"/>
      </rPr>
      <t xml:space="preserve"> 102
En la actualidad, el PRONAFIM está llevando a cabo un análisis respecto a los apoyos que otorga para brindar un mayor acceso a financiamientos productivos a personas microempresarias. Esto, con el fin de identificar mejores alternativas para propiciar mayor productividad de las microempresas, bienestar derivado de las actividades del sector, así como mayor eficiencia de los recursos públicos. Como resultado de este proceso, se espera mejorar la identificación de la población objetivo, diversificar las formas de acceso a los financiamientos productivos y complementar las acciones del Programa con las emprendidas por la Administración Pública Federal. Asimismo, se dará un lugar privilegiado a la capacitación y al acompañamiento a las personas microempresarias para el mejor uso de los recursos financieros otorgados, poniendo especial atención en las mujeres microempresarias desde una perspectiva de combate a la desigualdad interseccional. </t>
    </r>
  </si>
  <si>
    <r>
      <t>Acciones realizadas en el periodo
UR:</t>
    </r>
    <r>
      <rPr>
        <sz val="10"/>
        <rFont val="Montserrat"/>
      </rPr>
      <t xml:space="preserve"> E00
Al primer trimestre del 2019 se ha llevado a cabo un exhaustivo proceso de revisión de los proyectos financiados a través del Fondo Nacional Emprendedor durante administraciones anteriores, con el fin de definir las convocatorias mediante las cuales se otorgarán apoyos a la población objetivo del programa, razón por la cual no se reportan resultados sobre recursos ejercidos para nuevos proyectos para esta primera parte del presente ejercicio fiscal. </t>
    </r>
  </si>
  <si>
    <r>
      <t>Justificación de diferencia de avances con respecto a las metas programadas
UR:</t>
    </r>
    <r>
      <rPr>
        <sz val="10"/>
        <rFont val="Montserrat"/>
      </rPr>
      <t xml:space="preserve"> E00
Actualmente, no es posible determinar la meta anual, debido a que se está llevando a cabo un exhaustivo proceso de revisión de los proyectos financiados a través del Fondo Nacional Emprendedor durante administraciones anteriores, con el fin de redefinir y reducir en número las convocatorias mediante las cuales se otorgarán apoyos a la población objetivo del programa; además de que el Programa se encuentra en proceso de rediseño de las estrategias mediante las cuales se otorgarán los nuevos apoyos. Adicionalmente,  el Fondo Nacional Emprendedor tuvo una asignación menor de recursos para el ejercicio fiscal 2019, lo que limita los apoyos que se podrán otorgar durante el presente año. Por lo tanto, se espera que la estimación de metas para el presente ejercicio fiscal se presente en el segundo trimestre del año.</t>
    </r>
  </si>
  <si>
    <r>
      <t>Acciones de mejora para el siguiente periodo
UR:</t>
    </r>
    <r>
      <rPr>
        <sz val="10"/>
        <rFont val="Montserrat"/>
      </rPr>
      <t xml:space="preserve"> E00
Al segundo trimestre del 2019 se estima que las convocatorias definidas para el otorgamiento de los apoyos sean aprobadas y publicadas, con la finalidad de iniciar los procesos de validación de información y entrega de apoyos.</t>
    </r>
  </si>
  <si>
    <r>
      <t>Acciones realizadas en el periodo
UR:</t>
    </r>
    <r>
      <rPr>
        <sz val="10"/>
        <rFont val="Montserrat"/>
      </rPr>
      <t xml:space="preserve"> 710
Acciones de sensibilización mediante comunicados:  a) En el marco de la conmemoración del 1 de marzo ?Día de la Cero Discriminación? se publicó un Boletín interno para compartir lo que ONUSIDA destaca en cuanto a la imperiosa necesidad de actuación frente a las leyes discriminatorias: #CERODISCRIMINACIÓN. b) En el marco de la conmemoración del 8 de marzo Día Internacional de la Mujer, se publicó un Boletín interno a efecto de informar al personal de la Secretaría de Economía de los actos que acontecieron tal conmemoración. En el mismo se destaca el lema de este año que es Pensemos en igualdad, construyamos con inteligencia, innovemos para el cambio, el cual se centra en las formas innovadoras en las que podemos abogar por la igualdad de género y el empoderamiento de las mujeres, en especial en las esferas relativas a los sistemas de protección social, el acceso a los servicios públicos y la infraestructura sostenible. c) Del mismo modo, en conmemoración del 21 de marzo Día Internacional de la Eliminación de la Discriminación Racial, se publicó un Boletín Interno con el interés de concienciar al personal para eliminar prejuicios raciales y actitudes de intolerancia. En el comunicado se invitó para participar en las campañas activas de la conmemoración en redes sociales para combatir el racismo: #DefiendeLosDDHH   #ContraElRacismo   #Juntos   #Afrodescendientes</t>
    </r>
  </si>
  <si>
    <r>
      <t>Justificación de diferencia de avances con respecto a las metas programadas
UR:</t>
    </r>
    <r>
      <rPr>
        <sz val="10"/>
        <rFont val="Montserrat"/>
      </rPr>
      <t xml:space="preserve"> 710
Las acciones de sensibilización y capacitación se vieron detenidas en el primer trimestre debido a las altas y bajas que se presenciaron en la plantilla del persona, lo cual también afectó a la actualización de enlaces en el grupo de trabajo de igualdad laboral y no discriminación. Al cierre de marzo se observó un gran cambio del personal designado siendo más de 50% que no continua en la Dependencia, así que esto afectó a la ejecución de la actividad. Adicional, de que la plaza de Dirección de Unidad de Igualdad de Género fue cambiada por una Subdirección de Área y con un contrato de eventualidad.</t>
    </r>
  </si>
  <si>
    <r>
      <t>Acciones de mejora para el siguiente periodo
UR:</t>
    </r>
    <r>
      <rPr>
        <sz val="10"/>
        <rFont val="Montserrat"/>
      </rPr>
      <t xml:space="preserve"> 710
Se solicitará designaciones para integrar el grupo de trabajo de igualdad laboral y no discriminación</t>
    </r>
  </si>
  <si>
    <r>
      <t>Acciones realizadas en el periodo
UR:</t>
    </r>
    <r>
      <rPr>
        <sz val="10"/>
        <rFont val="Montserrat"/>
      </rPr>
      <t xml:space="preserve"> 300
e elaboró el programa de trabajo para el 2019, enmarcado en los compromisos asumidos por el Estado Mexicano, en particular, los 17 Objetivos del Desarrollo Sostenible (ODS) con límite al año 2030. Así mismo se contempló la normatividad vigente en materia de igualdad sustantiva a nivel internacional, nacional e institucional.   El objetivo del programa es Promover al interior del Sector de Comunicaciones y Transportes el diseño y la implementación de programas, proyectos y acciones que incorporen la perspectiva de género, el código del bien y los derechos humanos como una política transversal de inclusión, orientada a eliminar las brechas de desigualdad entre mujeres y hombres y de cualquier forma de discriminación en la convivencia laboral.   Durante este periodo se realizó trabajo en 09 centros SCT, así como en la Dirección General de Conservación de Carreteras.  Los centros en los que se realizaron acciones son: Nuevo León, Veracruz, Oaxaca, Hidalgo, Baja California, Durango, San Luis Potosí, Nayarit y México.   Las principales actividades realizadas son:  ? La realización de Auditorías de la Norma NMX-R-025-SCFI-2015 en materia de  Igualdad Laboral y no discriminación, mediante un acto de vigilancia. Nuevo León, San Luis Potosí.  ? Difusión a través de correos electrónicos temas diversos, lenguaje incluyente, manual de comunicación no sexista, Campaña sobre el Día Naranja, Cero Discriminación, licencia de paternidad, sala de lactancia.    ? Realización de pláticas y conferencias: ?La mujer y su derecho a la salud? (en el estado de Hidalgo); Equidad de Género, Violencia de Género, Sensibilización de Género, Empoderamiento de la Mujer, (en el estado de Baja California); ?día internacional de la mujer? ?juntos contra la Violencia en las Mujeres y Niñas? (Nayarit); Derechos Humanos, Autonomía y Derechos Humanos de las Mujeres,  Diversidad Sexual y Derechos Humanos, Derechos Humanos y Violencia, Derechos Humanos y Género, (Estado de México)  </t>
    </r>
  </si>
  <si>
    <r>
      <t>Justificación de diferencia de avances con respecto a las metas programadas
UR:</t>
    </r>
    <r>
      <rPr>
        <sz val="10"/>
        <rFont val="Montserrat"/>
      </rPr>
      <t xml:space="preserve"> 300
El objetivo del programa es Promover al interior del Sector de Comunicaciones y Transportes el diseño y la implementación de programas, proyectos y acciones que incorporen la perspectiva de género, el código del bien y los derechos humanos como una política transversal de inclusión, orientada a eliminar las brechas de desigualdad entre mujeres y hombres y de cualquier forma de discriminación en la convivencia laboral.   Este programa cuenta con tres ejes principales:   ?El fomento a los procesos de capacitación y formación profesional dirigida a todo el personal del sector de comunicaciones y transportes en materia  de Perspectiva de Género.  ?La incorporación en la cultura institucional, de prácticas antidiscriminatorias, lenguaje incluyente y no sexista, la construcción de nuevas formas de convivencia ante el bien común desde la Perspectiva de Género.  ?Fortalecer la red de enlaces interinstitucionales en materia de género e inclusión en el sector, a fin de que proyecten en sus áreas correspondientes; acciones y programas enfocados a contribuir la eliminación de las brechas de desigualdad entre mujeres y hombres  </t>
    </r>
  </si>
  <si>
    <r>
      <t>Acciones de mejora para el siguiente periodo
UR:</t>
    </r>
    <r>
      <rPr>
        <sz val="10"/>
        <rFont val="Montserrat"/>
      </rPr>
      <t xml:space="preserve"> 300
Por otra parte es importante también la focalización de oportunidades que arroja el diagnóstico de la condición y posición de las mujeres en el sector ya que delinea necesidades específicas de las mujeres y tareas fundamentales para las instituciones del sector de comunicaciones y transportes.  Resulta importante contar con la definición del plan nacional de desarrollo así como el programa nacional de igualdad entre mujeres y hombres, así como directrices generales por parte de la instancia rectora en la materia   Falta de definición en materia de estructura e institucionalización de las Unidades de género en la Administracion Pública Federal, a fin de consolidar la transversalización de la perspectiva de género.   Finalmente es  necesario reiterar la importancia para que participen hombres en los procesos de capacitación  ya que si bien en el sector hay una relación de 1.5 hombres por cada mujer, a estas capacitaciones de acuerdo a los datos numéricos asisten 0.8 hombres por cada mujer  </t>
    </r>
  </si>
  <si>
    <r>
      <t>Acciones realizadas en el periodo
UR:</t>
    </r>
    <r>
      <rPr>
        <sz val="10"/>
        <rFont val="Montserrat"/>
      </rPr>
      <t xml:space="preserve"> 400
A la fecha se tienen avances cualitativos relacionados con la operación del Programa, entre los que destacan los siguientes:  - Publicación de Lineamientos de Operación.  - Capacitación a Subdelegados de Planeación y Jefes de Programa de Desarrollo Rural de la SADER y contrapartes de los Gobiernos de los Estados para los recursos del Programa de Desarrollo Rural que se aplicarán en la modalidad de Concurrencia con las entidades federativas.  - Validación y firma de Anexos Técnicos para la operación en la modalidad de Concurrencia con las entidades federativas.  - Selección de los territorios donde se promoverán los Proyectos de Desarrollo Territorial (Prodeter), tanto de ejecución directa, como de concurrencia con las entidades federativas.  - Publicación de la convocatoria para la selección de extensionistas especialistas en planeación estratégica y en formulación de proyectos de inversión.</t>
    </r>
  </si>
  <si>
    <r>
      <t>Justificación de diferencia de avances con respecto a las metas programadas
UR:</t>
    </r>
    <r>
      <rPr>
        <sz val="10"/>
        <rFont val="Montserrat"/>
      </rPr>
      <t xml:space="preserve"> 400
Sin información</t>
    </r>
  </si>
  <si>
    <r>
      <t>Acciones de mejora para el siguiente periodo
UR:</t>
    </r>
    <r>
      <rPr>
        <sz val="10"/>
        <rFont val="Montserrat"/>
      </rPr>
      <t xml:space="preserve"> 400
Sin información</t>
    </r>
  </si>
  <si>
    <r>
      <t>Acciones realizadas en el periodo
UR:</t>
    </r>
    <r>
      <rPr>
        <sz val="10"/>
        <rFont val="Montserrat"/>
      </rPr>
      <t xml:space="preserve"> 116
A LA FECHA NO SE CUENTA CON AVANCES QUE REPORTAR, DEBIDO A QUE EL PROGRAMA SE ENCUENTRA AÚN EN EL PERIODO DE RECEPCIÓN DE SOLICITUDES (APERTURA DE VENTANILLAS). TAMBIÉN ES IMPORTANTE MENCIONAR QUE EL SISTEMA UNICO DE REGISTRO DE INFORMACIÓN (SURI, MEDIANTE EL CUAL SE REALIZA LA CAPTURA DE LA INFORMACIÓN, ESTÁ EN PROCESO DE PRUEBAS.  </t>
    </r>
  </si>
  <si>
    <r>
      <t>Justificación de diferencia de avances con respecto a las metas programadas
UR:</t>
    </r>
    <r>
      <rPr>
        <sz val="10"/>
        <rFont val="Montserrat"/>
      </rPr>
      <t xml:space="preserve"> 116
Mejoramiento del Sistema Único de Información.</t>
    </r>
  </si>
  <si>
    <r>
      <t>Acciones de mejora para el siguiente periodo
UR:</t>
    </r>
    <r>
      <rPr>
        <sz val="10"/>
        <rFont val="Montserrat"/>
      </rPr>
      <t xml:space="preserve"> 116
Sin información</t>
    </r>
  </si>
  <si>
    <r>
      <t>Acciones realizadas en el periodo
UR:</t>
    </r>
    <r>
      <rPr>
        <sz val="10"/>
        <rFont val="Montserrat"/>
      </rPr>
      <t xml:space="preserve"> 310
Para el presente trimestre no se cuentan con avances cuantitativos, toda vez que aún no se ha publicado convocatoria para el caso del componente de Capitalización Productiva Agrícola, y en el caso del componente de Estrategias Integrales de Política Pública Agrícola la ventanilla cerrará el 8 de abril del presente año. Por lo que en este sentido aún no se cuenta con registros apoyos. 
</t>
    </r>
    <r>
      <rPr>
        <b/>
        <sz val="10"/>
        <rFont val="Montserrat"/>
      </rPr>
      <t>UR:</t>
    </r>
    <r>
      <rPr>
        <sz val="10"/>
        <rFont val="Montserrat"/>
      </rPr>
      <t xml:space="preserve"> 311
A la fecha del reporte, la implementación del Componente Investigación, Innovación y Desarrollo Tecnológico Agrícola, se encuentra por iniciar el Registro de Solicitudes, por lo que aún no se cuenta con información necesaria para general el reporte, ya que la autorización de apoyos se dará de acuerdo a la mecánica operativa y el cumplimiento de los requisitos señalados en Reglas de Operación.
</t>
    </r>
    <r>
      <rPr>
        <b/>
        <sz val="10"/>
        <rFont val="Montserrat"/>
      </rPr>
      <t>UR:</t>
    </r>
    <r>
      <rPr>
        <sz val="10"/>
        <rFont val="Montserrat"/>
      </rPr>
      <t xml:space="preserve"> 312
Hasta el término del primer trimestre del ejercicio en curso aún no se tienen reportes de solicitudes pagadas ya que las ventanillas para el ingreso de solicitudes aún están abiertas (del 20 de marzo de 2019 al 12 de abril de 2019) del Componente Mejoramiento Productivo de Suelo y Agua en sus Incentivos de Recuperación de Suelos, Sistemas de Riego Tecnificado y Proyectos integrales de conservación y manejo de suelo y agua; así como tampoco del Componente de Energías Renovables.</t>
    </r>
  </si>
  <si>
    <r>
      <t>Justificación de diferencia de avances con respecto a las metas programadas
UR:</t>
    </r>
    <r>
      <rPr>
        <sz val="10"/>
        <rFont val="Montserrat"/>
      </rPr>
      <t xml:space="preserve"> 310
Sin información
</t>
    </r>
    <r>
      <rPr>
        <b/>
        <sz val="10"/>
        <rFont val="Montserrat"/>
      </rPr>
      <t>UR:</t>
    </r>
    <r>
      <rPr>
        <sz val="10"/>
        <rFont val="Montserrat"/>
      </rPr>
      <t xml:space="preserve"> 311
Derivado de la reestructuración de la SADER el Programa de Productividad y Competitividad Agroalimentaria se ha fusionado con el Programa de Fomento a la Agricultura, lo cual implica una reingeniería de estructura de personal y procesos para la atención de los Programas y Proyectos bajo la coordinación de la Dirección General de Productividad y Desarrollo Tecnológico (DGPDT), lo que se encuentra en definición a la par de que se diseña e implementan las actividades para la atención del Componente.  Lo anterior, permitirá beneficiar de una manera integral a la población objetivo, compuesta por pequeños y medianos productores; así como para dar cumplimiento a la estrategia del Gobierno Federal de hacer el uso más eficiente de los recursos autorizados en el DPEF 2019.  
</t>
    </r>
    <r>
      <rPr>
        <b/>
        <sz val="10"/>
        <rFont val="Montserrat"/>
      </rPr>
      <t>UR:</t>
    </r>
    <r>
      <rPr>
        <sz val="10"/>
        <rFont val="Montserrat"/>
      </rPr>
      <t xml:space="preserve"> 312
Los Componentes e Incentivos aún están en proceso de registro de solicitudes en SURI (apertura: 20 de marzo de 2019. Cierre: 12 de abril de 2019) por lo que a la fecha no se cuenta con el universo para poder apreciar las acciones al 100%.</t>
    </r>
  </si>
  <si>
    <r>
      <t>Acciones de mejora para el siguiente periodo
UR:</t>
    </r>
    <r>
      <rPr>
        <sz val="10"/>
        <rFont val="Montserrat"/>
      </rPr>
      <t xml:space="preserve"> 310
Uno de los principales obstáculos, será contar con los datos de género, toda vez que se deberá de realizar a través de un vaciado mecánico que será extraído del formato denominado Anexo V, cuya fuente es cada una de las ventanillas de atención del programa.     En este sentido se brinda una oportunidad de obtener una mayor información sobre la caracterización de la población objetivo y atendida que a futuro podrá coadyuvar a la generación de mejores diagnósticos, evaluaciones y generación de una política pública más incluyente.      
</t>
    </r>
    <r>
      <rPr>
        <b/>
        <sz val="10"/>
        <rFont val="Montserrat"/>
      </rPr>
      <t>UR:</t>
    </r>
    <r>
      <rPr>
        <sz val="10"/>
        <rFont val="Montserrat"/>
      </rPr>
      <t xml:space="preserve"> 311
Sin información
</t>
    </r>
    <r>
      <rPr>
        <b/>
        <sz val="10"/>
        <rFont val="Montserrat"/>
      </rPr>
      <t>UR:</t>
    </r>
    <r>
      <rPr>
        <sz val="10"/>
        <rFont val="Montserrat"/>
      </rPr>
      <t xml:space="preserve"> 312
Sin información</t>
    </r>
  </si>
  <si>
    <r>
      <t>Acciones realizadas en el periodo
UR:</t>
    </r>
    <r>
      <rPr>
        <sz val="10"/>
        <rFont val="Montserrat"/>
      </rPr>
      <t xml:space="preserve"> 112
Se llevaron a cabo 20 acciones de difusión, se reunió al personal de las Delegaciones Estatales, con la finalidad de portar una prenda naranja, continuando así con el apoyo a la Campaña de ONU Mujeres</t>
    </r>
  </si>
  <si>
    <r>
      <t>Justificación de diferencia de avances con respecto a las metas programadas
UR:</t>
    </r>
    <r>
      <rPr>
        <sz val="10"/>
        <rFont val="Montserrat"/>
      </rPr>
      <t xml:space="preserve"> 112
El área se encuentra en proceso de reubicación, aún no se han ejercido los recursos para implementar acciones de capacitación.</t>
    </r>
  </si>
  <si>
    <r>
      <t>Acciones de mejora para el siguiente periodo
UR:</t>
    </r>
    <r>
      <rPr>
        <sz val="10"/>
        <rFont val="Montserrat"/>
      </rPr>
      <t xml:space="preserve"> 112
Sin información</t>
    </r>
  </si>
  <si>
    <r>
      <t>Acciones realizadas en el periodo
UR:</t>
    </r>
    <r>
      <rPr>
        <sz val="10"/>
        <rFont val="Montserrat"/>
      </rPr>
      <t xml:space="preserve"> 115
Durante el Primer trimestre se realizaron los trámites administrativos para la contratación de servicios, de los proyectos: Maestría en Equidad y desarrollo, Diplomado La Enseñanza-Aprendizaje con perspectiva de Género en los Planteles de Educación Militar, Diplomado Atención Social a la Familia, Capacitación al Personal de Sanidad para prevenir la Violencia Obstétrica, Diplomado para personal de sanidad sobre atención a victimas de violencia sexual, Diplomado juzgar con perspectiva género, Curso sobre elementos teorico-practicos para juzgar con perspectiva de género, Taller de sensibilización en derechos humanos, género y prevención de la violencia de género, Talleres de sensibilización de género en el S.E.M. y Taller de sensibilización en derechos humanos, género y prevención de la violencia de género en el S.E.M. 
</t>
    </r>
    <r>
      <rPr>
        <b/>
        <sz val="10"/>
        <rFont val="Montserrat"/>
      </rPr>
      <t>UR:</t>
    </r>
    <r>
      <rPr>
        <sz val="10"/>
        <rFont val="Montserrat"/>
      </rPr>
      <t xml:space="preserve"> 138
Durante el Primer trimestre se realizaron los trámites administrativos para la contratación de servicios de la Campaña de Difusión Interna.
</t>
    </r>
    <r>
      <rPr>
        <b/>
        <sz val="10"/>
        <rFont val="Montserrat"/>
      </rPr>
      <t>UR:</t>
    </r>
    <r>
      <rPr>
        <sz val="10"/>
        <rFont val="Montserrat"/>
      </rPr>
      <t xml:space="preserve"> 139
Durante el Primer trimestre se realizaron los trámites administrativos para la contratación de servicios de los proyectos: Actualización del Manual de Lenguaje no Sexista, Seminario-Taller en Género, Taller de empoderamiento y liderazgo para mujeres, Talleres de la prevención de la violencia de género, Talleres de sensibilización de género, Adquisición de equipo y diseño de un sistema para que el área de quejas de DD.HH. pueda generar estadísticas con perspectiva de género y Equipamiento para centro de capacitación de derechos humanos y género.
</t>
    </r>
    <r>
      <rPr>
        <b/>
        <sz val="10"/>
        <rFont val="Montserrat"/>
      </rPr>
      <t>UR:</t>
    </r>
    <r>
      <rPr>
        <sz val="10"/>
        <rFont val="Montserrat"/>
      </rPr>
      <t xml:space="preserve"> 111
Durante el Primer trimestre se realizaron los trámites administrativos para la contratación de servicios, de los proyectos: Implementación de salas de lactancia en organismos militares, Implementación del centro de atención y tratamiento integral con perspectiva de género, Diseño y confección de uniformes maternales para las mujeres militares embarazadas, Fabricación de chalecos antibala para mujeres de la Policía Militar, Artilleras, Zapadoras y Paracaidistas, Adecuación del sistema de monitoreo de la unidad de control de confianza, con perspectiva de género y Adquisición de equipo para revisión no intrusiva de mujeres que ingresan a las prisiones militares. 
</t>
    </r>
    <r>
      <rPr>
        <b/>
        <sz val="10"/>
        <rFont val="Montserrat"/>
      </rPr>
      <t>UR:</t>
    </r>
    <r>
      <rPr>
        <sz val="10"/>
        <rFont val="Montserrat"/>
      </rPr>
      <t xml:space="preserve"> 116
Durante el Primer trimestre se realizaron los trámites administrativos para la contratación de servicios, del proyecto Actualización y soporte a sistemas de realidad virtual, del  área de paidopsiquitría.</t>
    </r>
  </si>
  <si>
    <r>
      <t>Justificación de diferencia de avances con respecto a las metas programadas
UR:</t>
    </r>
    <r>
      <rPr>
        <sz val="10"/>
        <rFont val="Montserrat"/>
      </rPr>
      <t xml:space="preserve"> 115
Ninguna, debido a que se cumplió con la meta establecida.
</t>
    </r>
    <r>
      <rPr>
        <b/>
        <sz val="10"/>
        <rFont val="Montserrat"/>
      </rPr>
      <t>UR:</t>
    </r>
    <r>
      <rPr>
        <sz val="10"/>
        <rFont val="Montserrat"/>
      </rPr>
      <t xml:space="preserve"> 138
Ninguna, debido a que se cumplió con la meta establecida.
</t>
    </r>
    <r>
      <rPr>
        <b/>
        <sz val="10"/>
        <rFont val="Montserrat"/>
      </rPr>
      <t>UR:</t>
    </r>
    <r>
      <rPr>
        <sz val="10"/>
        <rFont val="Montserrat"/>
      </rPr>
      <t xml:space="preserve"> 139
Ninguna, debido a que se cumplió con la meta establecida.
</t>
    </r>
    <r>
      <rPr>
        <b/>
        <sz val="10"/>
        <rFont val="Montserrat"/>
      </rPr>
      <t>UR:</t>
    </r>
    <r>
      <rPr>
        <sz val="10"/>
        <rFont val="Montserrat"/>
      </rPr>
      <t xml:space="preserve"> 111
Ninguna, debido a que se cumplió con la meta establecida.
</t>
    </r>
    <r>
      <rPr>
        <b/>
        <sz val="10"/>
        <rFont val="Montserrat"/>
      </rPr>
      <t>UR:</t>
    </r>
    <r>
      <rPr>
        <sz val="10"/>
        <rFont val="Montserrat"/>
      </rPr>
      <t xml:space="preserve"> 116
Ninguna, debido a que se cumplió con la meta establecida.</t>
    </r>
  </si>
  <si>
    <r>
      <t>Acciones de mejora para el siguiente periodo
UR:</t>
    </r>
    <r>
      <rPr>
        <sz val="10"/>
        <rFont val="Montserrat"/>
      </rPr>
      <t xml:space="preserve"> 115
Ninguna
</t>
    </r>
    <r>
      <rPr>
        <b/>
        <sz val="10"/>
        <rFont val="Montserrat"/>
      </rPr>
      <t>UR:</t>
    </r>
    <r>
      <rPr>
        <sz val="10"/>
        <rFont val="Montserrat"/>
      </rPr>
      <t xml:space="preserve"> 138
Ninguna
</t>
    </r>
    <r>
      <rPr>
        <b/>
        <sz val="10"/>
        <rFont val="Montserrat"/>
      </rPr>
      <t>UR:</t>
    </r>
    <r>
      <rPr>
        <sz val="10"/>
        <rFont val="Montserrat"/>
      </rPr>
      <t xml:space="preserve"> 139
Ninguna
</t>
    </r>
    <r>
      <rPr>
        <b/>
        <sz val="10"/>
        <rFont val="Montserrat"/>
      </rPr>
      <t>UR:</t>
    </r>
    <r>
      <rPr>
        <sz val="10"/>
        <rFont val="Montserrat"/>
      </rPr>
      <t xml:space="preserve"> 111
Ninguna
</t>
    </r>
    <r>
      <rPr>
        <b/>
        <sz val="10"/>
        <rFont val="Montserrat"/>
      </rPr>
      <t>UR:</t>
    </r>
    <r>
      <rPr>
        <sz val="10"/>
        <rFont val="Montserrat"/>
      </rPr>
      <t xml:space="preserve"> 116
Ninguna</t>
    </r>
  </si>
  <si>
    <r>
      <t>Acciones realizadas en el periodo
UR:</t>
    </r>
    <r>
      <rPr>
        <sz val="10"/>
        <rFont val="Montserrat"/>
      </rPr>
      <t xml:space="preserve"> 711
Acción 107. Durante el primer trimestre, se llevaron a cabo 2 funciones de cine debate que fueron realizadas en el marco del Día Internacional de la Mujer, las cuales permitieron sensibilizar al personal de la SHCP, se superó en un 1% la meta programada para este trimestre.      Acción 157. En el marco del Día Internacional de la Mujer 2019, la SHCP y NAFIN realizaron el Panel Pensemos con Igualdad: inclusión e innovación, el cual tuvo por objeto generar un espacio de reflexión, sobre los retos y oportunidades para avanzar en la igualdad de género, a través de la opinión y puntos de vista de mujeres líderes en temas de liderazgo, empoderamiento de las mujeres, innovación y tecnología, se cumplió la meta programada para este trimestre. Se cumplió con el 100% de la meta programada.    Acción 160. Se logró capacitar en materia de prevención, atención y sanción del hostigamiento y acoso sexual al total del personal de la Unidad de Evaluación del Desempeño y de la Unidad de Banca de Desarrollo, se presentaron las vías de atención institucionales establecidas en el Procedimiento para la atención y sanción de casos de la SHCP. Se cumplió con el 100% de la meta programada.    Acción 610. En el marco del Día Internacional de la Mujer, 8 de marzo, llevó a cabo la difusión de diferentes acciones que integraron la Campaña 8#m Día Internacional de la Mujer, la cual tuvo por objeto, difundir mensajes estratégicos a favor de la igualdad de género, entre los que se destacan los principales avances y logros de la Secretaría que impactan en la cultura organización, así como en las acciones y programas de la SHCP y del sector hacendario; cifras de brechas de desigualdad existentes, así como un mensaje institucional en conmemoración del Día Internacional de la Mujer; se realizaron 4 acciones de difusión (comunicado institucional, video 8#m Día Internacional de la Mujer, Infografías, banner y carta electrónica) dando cumplimiento al 100% de las metas programadas en el indicador.</t>
    </r>
  </si>
  <si>
    <r>
      <t>Justificación de diferencia de avances con respecto a las metas programadas
UR:</t>
    </r>
    <r>
      <rPr>
        <sz val="10"/>
        <rFont val="Montserrat"/>
      </rPr>
      <t xml:space="preserve"> 711
Se cumplieron al 100% las metas programadas en tres indicadores, y en un indicador se superó en un 1%, lo anterior permitió dar cumplimiento oportuno a las metas establecidas en el primer trimestre. </t>
    </r>
  </si>
  <si>
    <r>
      <t>Acciones de mejora para el siguiente periodo
UR:</t>
    </r>
    <r>
      <rPr>
        <sz val="10"/>
        <rFont val="Montserrat"/>
      </rPr>
      <t xml:space="preserve"> 711
Se cumplirán las metas programadas para el siguiente trimestre. </t>
    </r>
  </si>
  <si>
    <r>
      <t>Acciones realizadas en el periodo
UR:</t>
    </r>
    <r>
      <rPr>
        <sz val="10"/>
        <rFont val="Montserrat"/>
      </rPr>
      <t xml:space="preserve"> 812
Del mes de enero a marzo de 2019, la Cancillería colaboró en las siguientes iniciativas y posiciones gubernamentales en materia de género:   1. Intersecretarial sobre la Iniciativa Spotlight para Erradicar la Violencia contra las Mujeres y las Niñas (7 de febrero)  2.  63° periodo de sesiones de la CSW (11 al 22 de marzo de 2019 (Se abordó como tema prioritario ?Sistemas de protección social, acceso a servicios públicos e infraestructura sostenible para la igualdad de género y el empoderamiento de las mujeres y las niñas?; como tema emergente ?Mujeres Afrodescendientes?; y,  como tema de revisión ?El Empoderamiento de las Mujeres y su vínculo con el desarrollo sostenible?. Como todos los años, la Delegación mexicana se caracterizó por ser plural e incluyente, con representantes de los tres Poderes de la Unión y de diversas organizaciones de la sociedad civil.   3. Evento paralelo: Violencia contra Mujeres y Niñas Indígenas: la importancia de los sistemas de protección social y acceso a servicios públicos para mujeres y niñas indígenas en América del Norte? (12 de marzo).   4. Evento paralelo: Evento paralelo ?Segundo Encuentro de la Red Global CEDAW: ?Compartiendo experiencias en la implementación de la CEDAW?  (14 de marzo).   5. Evento paralelo: Evento paralelo ?El derecho a la Seguridad Social en el trabajo de Cuidados no Remunerado? (15 de marzo).   6.-Evento paralelo: Evento paralelo: ?Garantizar la seguridad social para mujeres y niñas en movimiento? (18 de marzo).   7. 7. Evento paralelo ?Protección y fortalecimiento de los mecanismos nacionales de derechos humanos que promueven la igualdad de género como un bien de la humanidad (20 de marzo)    </t>
    </r>
  </si>
  <si>
    <r>
      <t>Justificación de diferencia de avances con respecto a las metas programadas
UR:</t>
    </r>
    <r>
      <rPr>
        <sz val="10"/>
        <rFont val="Montserrat"/>
      </rPr>
      <t xml:space="preserve"> 812
Se cumplió con la meta programas </t>
    </r>
  </si>
  <si>
    <r>
      <t>Acciones de mejora para el siguiente periodo
UR:</t>
    </r>
    <r>
      <rPr>
        <sz val="10"/>
        <rFont val="Montserrat"/>
      </rPr>
      <t xml:space="preserve"> 812
Derivado de la designación de la nueva Presidenta del INMUJERES, Nadine Gasman (marzo de 2019), se podrán realizar de manera oportuna y coordinada las acciones contempladas, destacando que en muchas de ellas se prevé una planeación conjunta con dicha institución. </t>
    </r>
  </si>
  <si>
    <r>
      <t>Acciones realizadas en el periodo
UR:</t>
    </r>
    <r>
      <rPr>
        <sz val="10"/>
        <rFont val="Montserrat"/>
      </rPr>
      <t xml:space="preserve"> 610
Información cualitativa Primer Trimestre 2019:  Se realizaron acciones correspondientes al Programa Anual de Trabajo 2019: Primera Reunión de Enlaces de Género 2019, 12 de febrero manera presencial y el 22 y 27 de febrero vía remota.  Con respecto a la Norma Mexicana en Igualdad Laboral y No Discriminación: se llevó a cabo la Primera Sesión Ordinaria de la Comisión de vigilancia el 19 de febrero y la Reunión para el proceso de certificación en la Norma en Delegaciones Metropolitanas el 29 de marzo.  El 12 de marzo se llevó a cabo el Foro: ?Derechos de las Mujeres. Compromiso del Estado Mexicano: Retos y prospectivas? y el 28 de marzo se presentaron el ?Protocolo de atención consular para personas víctimas de violencia basada en el género? y el ?Protocolo de atención consular para victimas mexicanas de trata de personas en el exterior?.  Se reportaron 124 informes provenientes de 47 Embajadas, 43 Consulados, 3 Oficinas de Enlace, 13 Delegaciones foráneas, 4 delegaciones metropolitanas y 14 unidades responsables en oficinas centrales sobre acciones del Programa Igualdad, Inclusión y Acceso a una Vida Libre de Violencia.   Se realizaron 3 cursos sobre Normatividad y procedimientos en materia de género en la SRE; Construcción Social del Género, Discriminación y Lenguaje Incluyente y Violencia contra las mujeres. Mecanismos de prevención y atención, capacitando a un total de 74 personas (56 mujeres y 18 hombres).  </t>
    </r>
  </si>
  <si>
    <r>
      <t>Justificación de diferencia de avances con respecto a las metas programadas
UR:</t>
    </r>
    <r>
      <rPr>
        <sz val="10"/>
        <rFont val="Montserrat"/>
      </rPr>
      <t xml:space="preserve"> 610
Las metas se alcanzaron de acuerdo a lo programado</t>
    </r>
  </si>
  <si>
    <r>
      <t>Acciones de mejora para el siguiente periodo
UR:</t>
    </r>
    <r>
      <rPr>
        <sz val="10"/>
        <rFont val="Montserrat"/>
      </rPr>
      <t xml:space="preserve"> 610
Con la implementación del Programa Anual de Trabajo 2019 para la Igualdad, Inclusión y Acceso a una Vida Libre de Violencia, se avanzará en el proceso de transversalización e institucionalización de la perspectiva de género en la cultura institucional y en las políticas públicas que realiza la Cancillería para promover la igualdad sustantiva entre mujeres y hombres, ya que se coordinarán acciones con la Red de Enlaces de Género en las unidades responsables, delegaciones metropolitanas y foráneas y las representaciones de México en el exterior en el seguimiento a políticas de igualdad, inclusión y no discriminación.</t>
    </r>
  </si>
  <si>
    <r>
      <t>Acciones realizadas en el periodo
UR:</t>
    </r>
    <r>
      <rPr>
        <sz val="10"/>
        <rFont val="Montserrat"/>
      </rPr>
      <t xml:space="preserve"> 211
La DGPME concentra esfuerzos en la aplicación de la perspectiva de la igualdad de género en las gestiones diarias de la protección consular en las RMEs. Una acción afirmativa que está instrumentado es la estrategia de la Ventanilla de Atención Integral para la Mujer (VAIM) en la red consular de México en Estados Unidos.     En 2016, se instaló una VAIM en cada uno de los 50 consulados en Estados Unidos, las cuales ofrecen atención consular especializada y diferenciada, reconociendo las distintas situaciones de vulnerabilidad de las mujeres, incluyendo las víctimas de trata, lo cual permite brindar una atención consular integral.     La VAIM es un esquema transversal que comunica todos los servicios que ofrecen las representaciones consulares a partir de la perspectiva de género. La adopción del concepto de la VAIM en la red consular es consistente con el nuevo paradigma de protección consular que pone en el centro de las acciones y de las políticas públicas a las personas. Además, reconoce a las mujeres como sujetos de derechos y agentes de cambio en sus contextos familiares y en sus comunidades.    Durante el primer trimestre de 2019 la red consular en EUA reportó haber realizado 369 eventos relacionados con la VAIM, a los que asistieron 25,658 personas.     </t>
    </r>
  </si>
  <si>
    <r>
      <t>Justificación de diferencia de avances con respecto a las metas programadas
UR:</t>
    </r>
    <r>
      <rPr>
        <sz val="10"/>
        <rFont val="Montserrat"/>
      </rPr>
      <t xml:space="preserve"> 211
.</t>
    </r>
  </si>
  <si>
    <r>
      <t>Acciones de mejora para el siguiente periodo
UR:</t>
    </r>
    <r>
      <rPr>
        <sz val="10"/>
        <rFont val="Montserrat"/>
      </rPr>
      <t xml:space="preserve"> 211
El reto es brindar servicios de gran impacto a las mujeres mexicanas en situación de vulnerabilidad con la capacidad de identificar los distintos elementos que pueden estar afectando su calidad de vida. Por otro lado, se deben potencializar las fortalezas que posee la comunidad mexicana en los ámbitos económico, social y cultural.     Además, se requiere extender la red de aliados estratégicos para diversificar las actividades de protección preventiva y aumentar su impacto en la comunidad mexicana que reside en el exterior, incluidas acciones de sensibilización mexicana sobre estereotipos de género y su relación con acciones discriminatorias y hasta de la comisión de delitos. </t>
    </r>
  </si>
  <si>
    <r>
      <t>Acciones realizadas en el periodo
UR:</t>
    </r>
    <r>
      <rPr>
        <sz val="10"/>
        <rFont val="Montserrat"/>
      </rPr>
      <t xml:space="preserve"> EZQ
El indicador -Porcentaje de avance en las acciones de la campaña de difusión que contribuye al cambio cultural en favor de la Igualdad y la No Discriminación- es de carácter anual, por lo que las acciones con referencia a la difusión de la campaña institucional se reportarán en el último trimestral del 2019. Cabe señalar, que en el primer trimestre se llevaron a cabo actividades de carácter administrativo para la autorización del inicio de la campaña.</t>
    </r>
  </si>
  <si>
    <r>
      <t>Justificación de diferencia de avances con respecto a las metas programadas
UR:</t>
    </r>
    <r>
      <rPr>
        <sz val="10"/>
        <rFont val="Montserrat"/>
      </rPr>
      <t xml:space="preserve"> EZQ
En el primer trimestre de 2019 no se presentaron desviaciones de la meta, dado que el indicador es de carácter anual, por lo que no hay reporte de avances al momento, estos serán reportados en el último trimestre del año.</t>
    </r>
  </si>
  <si>
    <r>
      <t>Acciones de mejora para el siguiente periodo
UR:</t>
    </r>
    <r>
      <rPr>
        <sz val="10"/>
        <rFont val="Montserrat"/>
      </rPr>
      <t xml:space="preserve"> EZQ
No hay acciones de mejora</t>
    </r>
  </si>
  <si>
    <r>
      <t>Acciones realizadas en el periodo
UR:</t>
    </r>
    <r>
      <rPr>
        <sz val="10"/>
        <rFont val="Montserrat"/>
      </rPr>
      <t xml:space="preserve"> 514
En el Trimestre 01 (Enero-Marzo 2019) se inició el proceso de planeación de las acciones que permitirán fomentar el respeto de la dignidad humana de hombres y mujeres para impulsar su participación inclusiva e igualitaria.</t>
    </r>
  </si>
  <si>
    <r>
      <t>Justificación de diferencia de avances con respecto a las metas programadas
UR:</t>
    </r>
    <r>
      <rPr>
        <sz val="10"/>
        <rFont val="Montserrat"/>
      </rPr>
      <t xml:space="preserve"> 514
En el primer trimestre no se programaron metas.</t>
    </r>
  </si>
  <si>
    <r>
      <t>Acciones de mejora para el siguiente periodo
UR:</t>
    </r>
    <r>
      <rPr>
        <sz val="10"/>
        <rFont val="Montserrat"/>
      </rPr>
      <t xml:space="preserve"> 514
Sin información</t>
    </r>
  </si>
  <si>
    <r>
      <t>Acciones realizadas en el periodo
UR:</t>
    </r>
    <r>
      <rPr>
        <sz val="10"/>
        <rFont val="Montserrat"/>
      </rPr>
      <t xml:space="preserve"> 911
Durante el primer trimestre 2019 para efecto de dar cumplimiento a los indicadores propuestos para el programa para la igualdad entre mujeres y hombres, se definieron por parte de las áreas de administración el monto de los recursos otorgados, así el capítulo del clasificador por objeto del gasto en el cual se asignaron los recursos, igualmente se inició la planeación de las líneas de acción para el cumplimiento de metas en los trimestres posteriores.
</t>
    </r>
    <r>
      <rPr>
        <b/>
        <sz val="10"/>
        <rFont val="Montserrat"/>
      </rPr>
      <t>UR:</t>
    </r>
    <r>
      <rPr>
        <sz val="10"/>
        <rFont val="Montserrat"/>
      </rPr>
      <t xml:space="preserve"> 914
Con relación al indicador Porcentaje de acciones para el fortalecimiento del Banco Nacional de Datos e Información sobre Casos de Violencia contra las Mujeres (BANAVIM), al primer trimestre del 2019, se tenía programada como meta 10 acciones,  al periodo enero-marzo se han realizado 6 acciones, equivalentes a un  13.6% de cumplimiento con respecto a la meta anual.;  Porcentaje de Efectividad de Convocatorias a reuniones de trabajo de la Comisión Intersecretarial en materia de Trata de Personas. Al primer trimestre no se programaron metas, no obstante se realizaron dos convocatorias para dos eventos en materia de Trata de Personas, las cuales fueron atendidas por 11 miembros de la CI, entre los que se cuentan 6 mujeres, lo que refleja un avance del 1.4% sobre el total anual.;  Porcentaje de Personas Capacitadas en materia de Trata de Personas, las actividades se programaron para el segundo, tercer y cuarto trimestre de 2019.;  El indicador Porcentaje de casos registrados en el Banco Nac;  Porcentaje de Acuerdos Cumplidos para la prevención, protección, asistencia y erradicación de la Trata de personas, se realizaron las siguientes actividades, con lo que se da cumplimiento a dos acuerdos: * Lanzamiento de la campaña ¿puedes verme? de la organización internacional A21, mediante difusión en dos fronteras de México para población migrante e * Integración de información del tercer y cuarto trimestre del 2018 de las actividades realizadas por los integrantes de la CI para elaborar el Informe Anual y programar su publicación. </t>
    </r>
  </si>
  <si>
    <r>
      <t>Justificación de diferencia de avances con respecto a las metas programadas
UR:</t>
    </r>
    <r>
      <rPr>
        <sz val="10"/>
        <rFont val="Montserrat"/>
      </rPr>
      <t xml:space="preserve"> 911
Para el primer trimestre no se presentaron variaciones, derivado de que no se programaron metas.
</t>
    </r>
    <r>
      <rPr>
        <b/>
        <sz val="10"/>
        <rFont val="Montserrat"/>
      </rPr>
      <t>UR:</t>
    </r>
    <r>
      <rPr>
        <sz val="10"/>
        <rFont val="Montserrat"/>
      </rPr>
      <t xml:space="preserve"> 914
Para el indicador Porcentaje de personas capacitadas en materia de Trata de Personas, no se programaron acciones, debido a la proyección logística de los cursos.;  Porcentaje de casos registrados en el Banco Nacional de Datos e Información sobre Casos de Violencia contra las Mujeres (BANAVIM), la variación presentada, se derivó a que en diversas entidades federativas, se presentaron declaratorias de alertas y pre-alertas de género, para las cuales el INMUJERES emitió una serie de recomendaciones entre las que se encuentran, el registrar los casos de violencia contra las mujeres de las Entidades Federativas en situación de violencia, al BANAVIM, lo cual originó que se efectuara un registro mayor a lo planeado. ;  Porcentaje de acciones para el fortalecimiento del Banco Nacional de Datos e Información sobre Casos de Violencia contra las Mujeres (BANAVIM), en el primer trimestre no se alcanzó la meta programada en virtud de los diversos cambios de administración en las entidades federativ;  Porcentaje de servidores públicos capacitados y sensibilizados en el Banco Nacional de Datos e Información sobre Casos de Violencia contra las Mujeres (BANAVIM), encargados de Prevenir, Atender, Sancionar y Erradicar la Violencia contra las Mujeres en los tres niveles de gobierno, no se presentaron variaciones debido a que no se programaron metas.</t>
    </r>
  </si>
  <si>
    <r>
      <t>Acciones de mejora para el siguiente periodo
UR:</t>
    </r>
    <r>
      <rPr>
        <sz val="10"/>
        <rFont val="Montserrat"/>
      </rPr>
      <t xml:space="preserve"> 911
Sin información
</t>
    </r>
    <r>
      <rPr>
        <b/>
        <sz val="10"/>
        <rFont val="Montserrat"/>
      </rPr>
      <t>UR:</t>
    </r>
    <r>
      <rPr>
        <sz val="10"/>
        <rFont val="Montserrat"/>
      </rPr>
      <t xml:space="preserve"> 914
Sin información</t>
    </r>
  </si>
  <si>
    <r>
      <t>Acciones realizadas en el periodo
UR:</t>
    </r>
    <r>
      <rPr>
        <sz val="10"/>
        <rFont val="Montserrat"/>
      </rPr>
      <t xml:space="preserve"> 621
Con fundamento en la Ley General de Acceso de las Mujeres a una Vida Libre de Violencia.  Para el primer trimestre, no se tienen actividades realizadas con respecto al indicador Porcentaje de capacitaciones proporcionadas a 10 Entidades Federativas en perspectiva de género y en atención de la Violencia contra las Mujeres, derivado a que no se han recibido peticiones de capacitación, ya que estas se generan a libre solicitud de las entidades federativas y/o municipios.
</t>
    </r>
    <r>
      <rPr>
        <b/>
        <sz val="10"/>
        <rFont val="Montserrat"/>
      </rPr>
      <t>UR:</t>
    </r>
    <r>
      <rPr>
        <sz val="10"/>
        <rFont val="Montserrat"/>
      </rPr>
      <t xml:space="preserve"> 623
En el primer trimestre se inició con la elaboración del anexo técnico donde se establecerán los requisitos para la contratación del servicio en el segundo trimestre de 2019.  </t>
    </r>
  </si>
  <si>
    <r>
      <t>Justificación de diferencia de avances con respecto a las metas programadas
UR:</t>
    </r>
    <r>
      <rPr>
        <sz val="10"/>
        <rFont val="Montserrat"/>
      </rPr>
      <t xml:space="preserve"> 621
Adicionalmente se está en espera de la publicación del reglamento interior de la Secretaría, mismo que permitirá redefinir la estrategia a implementar. Derivado a que se están realizando gestiones para la implementación de las capacitaciones en 10 entidades federativas, estas se llevarán a cabo durante los 3 trimestres restantes.  
</t>
    </r>
    <r>
      <rPr>
        <b/>
        <sz val="10"/>
        <rFont val="Montserrat"/>
      </rPr>
      <t>UR:</t>
    </r>
    <r>
      <rPr>
        <sz val="10"/>
        <rFont val="Montserrat"/>
      </rPr>
      <t xml:space="preserve"> 623
Para el primer trimestre, no se presentaron diferencias debido a que la entrega de los documentos programados se estableció para el cuarto trimestre.</t>
    </r>
  </si>
  <si>
    <r>
      <t>Acciones de mejora para el siguiente periodo
UR:</t>
    </r>
    <r>
      <rPr>
        <sz val="10"/>
        <rFont val="Montserrat"/>
      </rPr>
      <t xml:space="preserve"> 621
Se están realizando gestiones para la implementación de las capacitaciones en 10 entidades federativas, mismas que se llevarán a cabo durante los 3 trimestres restantes.
</t>
    </r>
    <r>
      <rPr>
        <b/>
        <sz val="10"/>
        <rFont val="Montserrat"/>
      </rPr>
      <t>UR:</t>
    </r>
    <r>
      <rPr>
        <sz val="10"/>
        <rFont val="Montserrat"/>
      </rPr>
      <t xml:space="preserve"> 623
Concluir con la elaboración del anexo técnico donde se establecerán los requisitos para la contratación del servicio en el segundo trimestre de 2019. </t>
    </r>
  </si>
  <si>
    <r>
      <t>Acciones realizadas en el periodo
UR:</t>
    </r>
    <r>
      <rPr>
        <sz val="10"/>
        <rFont val="Montserrat"/>
      </rPr>
      <t xml:space="preserve"> G00
Al primer trimestre de 2019, se llevó a cabo la actividad de la planeación anual de la campaña  -Prevención del embarazo en adolescentes-, ya que se identificó el embarazo en adolescentes como un problema, a partir de un bajo descenso de la tasa específica de fecundidad respecto a lo observado en los demás grupos de mujeres en edad fértil. Fuente: Estimaciones del CONAPO con base en Estimaciones y Proyecciones de la Población, 1990-2050.</t>
    </r>
  </si>
  <si>
    <r>
      <t>Justificación de diferencia de avances con respecto a las metas programadas
UR:</t>
    </r>
    <r>
      <rPr>
        <sz val="10"/>
        <rFont val="Montserrat"/>
      </rPr>
      <t xml:space="preserve"> G00
No existe diferencia de avances.</t>
    </r>
  </si>
  <si>
    <r>
      <t>Acciones de mejora para el siguiente periodo
UR:</t>
    </r>
    <r>
      <rPr>
        <sz val="10"/>
        <rFont val="Montserrat"/>
      </rPr>
      <t xml:space="preserve"> G00
No se realizaron acciones de mejora. </t>
    </r>
  </si>
  <si>
    <r>
      <t>Acciones realizadas en el periodo
UR:</t>
    </r>
    <r>
      <rPr>
        <sz val="10"/>
        <rFont val="Montserrat"/>
      </rPr>
      <t xml:space="preserve"> V00
Porcentaje de avance en las acciones para la instrumentación y seguimiento de algunas líneas del PROIGUALDAD: Durante el primer trimestre de 2019, la meta no se cumplió al 100% toda vez que se realizaron solo tres conferencias a personal de Radio Educación en temáticas de sensibilización para la prevención del acoso y hostigamiento sexual.;  Porcentaje de avance de las acciones de coadyuvancia para las AVGM: La meta para este indicador, se cumplió al 100%. Toda vez que se llevaron a cobo las acciones programas. ;  Tasa de variación trimestral de mujeres atendidas en los CJM: La meta fue superada para este indicador, e inclusive fue superada en un 6.67%, toda vez que los Centros de Justicia para las Mujeres que operan en las entidades federativas han registrado de manera adecuada el número de usuarias que acuden a solicitar algunos de los servicios brindados en dichos centros.;  El Porcentaje de avance en la elaboración y aplicación de los criterios de selección de entidades federativas;  Porcentaje de avance en la elaboración y aplicación de los criterios de selección de entidades federativas para la entrega de recursos, para la implementación de medidas que atiendan los Estados y Municipios que cuenten con AVGM declarada: Durante el primer trimestre, dicho indicador de porcentaje de avance: La meta del indicador, no se cumplió, toda vez  que  no se cuenta con la publicación de los Lineamientos para la Obtención y aplicación de recursos destinados a las acciones de Coadyuvancia para las Alertas de Violencia de Género contra las Mujeres en estados y municipios, para el ejercicio fiscal 2019.</t>
    </r>
  </si>
  <si>
    <r>
      <t>Justificación de diferencia de avances con respecto a las metas programadas
UR:</t>
    </r>
    <r>
      <rPr>
        <sz val="10"/>
        <rFont val="Montserrat"/>
      </rPr>
      <t xml:space="preserve"> V00
Porcentaje de avance en la elaboración y aplicación de los criterios de selección de entidades federativas para la entrega de recursos, para la implementación de medidas que atiendan los Estados y Municipios que cuenten con AVGM declarada: El 4 de abril se obtuvo dictamen favorable por parte de la Unidad General de Asuntos Jurídicos, por lo cual están pendientes de su publicación, una vez que se cuente con el Convenio Marco y el Anexo técnico autorizados.;  Tasa de variación trimestral de mujeres atendidas en los CJM: Debido al buen registro de los CJM en operación de las 27 entidades federativas. La meta fue superada. ;  Porcentaje de avance en las acciones para la instrumentación y seguimiento de algunas líneas del PROIGUALDAD: Debido al cambio de administración, la estrategia de capacitación para el personal de la Secretaría de Gobernación, que incluye al Programa interno de capacitación en género, aún no ha sido establecida y validada.  Cabe señalar que la Unidad de Género ha atend;  Porcentaje de avance en la elaboración y aplicación de los criterios de selección de entidades federativas para la entrega de subsidios para la creación y/o fortalecimiento de CJM: El 4 de abril se obtuvo dictamen favorable por parte de la Unidad General de Asuntos Jurídicos, por lo cual están pendientes de su publicación, una vez que se cuente con el Convenio de Coordinación y el Anexo técnico autorizados.</t>
    </r>
  </si>
  <si>
    <r>
      <t>Acciones de mejora para el siguiente periodo
UR:</t>
    </r>
    <r>
      <rPr>
        <sz val="10"/>
        <rFont val="Montserrat"/>
      </rPr>
      <t xml:space="preserve"> V00
Sin información</t>
    </r>
  </si>
  <si>
    <r>
      <t xml:space="preserve">Monto Aprobado </t>
    </r>
    <r>
      <rPr>
        <sz val="10"/>
        <rFont val="Soberana Sans"/>
        <family val="2"/>
      </rPr>
      <t xml:space="preserve">
(millones de pesos)</t>
    </r>
  </si>
  <si>
    <t>Presupuesto anual aprobado para el Programa presupuestario registrado en el Anexo 13 del PEF 2017</t>
  </si>
  <si>
    <t>Las reformas que México necesita no pueden salir adelante sin un acuerdo respaldado por una amplia mayoría, que trascienda las diferencias políticas y que coloque los intereses de las personas por encima de cualquier interés partidario. El Pacto Por México en su acuerdo número 4 para la Transparencia, Rendición de Cuentas y Combate a la Corrupción, señala que la transparencia y la rendición de cuentas son dos herramientas de los estados democráticos para elevar el nivel deconfianza de los ciudadanos en su gobierno, La Secretaría de la Función Pública, dependencia del Poder Ejecutivo Federal, vigila que los servidores públicos federales se apeguen a la legalidad durante el ejercicio de sus funciones, sanciona a los que no lo hacen así; promueve el cumplimiento de los procesos de control y fiscalización del gobierno federal, de disposiciones legales en diversas materias, dirige y determina la política de compras públicas de la Federación, coordina y realiza auditorías sobre el gasto de recursos federales, coordina procesos de desarrollo administrativo, gobierno digital, opera y encabeza el Servicio Profesional de Carrera, coordina la labor de los órganos internos de control en cada dependencia del gobierno federal y evalúa la gestión de las entidades, también a nivel federal.</t>
  </si>
  <si>
    <t>Presupuesto anual aprobado para el Programa presupuestario registrado en el anexo 13 del PEF 2017</t>
  </si>
  <si>
    <r>
      <t xml:space="preserve">Justificación de diferencia de avances con respecto a las metas programadas
</t>
    </r>
    <r>
      <rPr>
        <sz val="10"/>
        <rFont val="Montserrat"/>
      </rPr>
      <t>Sin información.</t>
    </r>
  </si>
  <si>
    <r>
      <t xml:space="preserve">Acciones de mejora para el siguiente periodo
</t>
    </r>
    <r>
      <rPr>
        <sz val="10"/>
        <rFont val="Montserrat"/>
      </rPr>
      <t>Sin información.</t>
    </r>
  </si>
  <si>
    <r>
      <t xml:space="preserve">Acciones realizadas en el periodo
UR: </t>
    </r>
    <r>
      <rPr>
        <sz val="10"/>
        <rFont val="Montserrat"/>
      </rPr>
      <t>HHG
Programa orientado a las actividades de apoyo a la función pública y buen gobierno.</t>
    </r>
  </si>
  <si>
    <r>
      <t xml:space="preserve">Justificación de diferencia de avances con respecto a las metas programadas
UR: </t>
    </r>
    <r>
      <rPr>
        <sz val="10"/>
        <rFont val="Montserrat"/>
      </rPr>
      <t>HHG
Sin información.</t>
    </r>
  </si>
  <si>
    <r>
      <t>Acciones de mejora para el siguiente periodo
UR:</t>
    </r>
    <r>
      <rPr>
        <sz val="10"/>
        <rFont val="Montserrat"/>
      </rPr>
      <t xml:space="preserve"> HHG
Sin información.</t>
    </r>
  </si>
  <si>
    <t>Programa orientado a las actividades de apoyo administrativo (servicios básicos, arrendamiento y mantenimiento del inmueble) y Servicios Personales.</t>
  </si>
  <si>
    <t>Acciones Realizadas:
Se cumplieron las obligaciones de pago en materia de servicios básicos  para el óptimo funcionamiento de las instalciones (energía eléctrica, telefonía convencional, servicios de  internet, capacitacion, entre otros ); además de cubrir las erogaciones por arrendamiento del inmueble sede del Inmujeres y los servicios de vigilancia.
El recurso erogado representa el 23.0.0 por ciento con respecto al presupuesto programado modificado al periodo, lo que permitió contar con los servicios necesarios para el desarrollo de las actvidades institucionales.</t>
  </si>
  <si>
    <t>UR: I6L</t>
  </si>
  <si>
    <t>Porcentaje de apoyos a mujeres con proyectos de riesgo compartido para el desarrollo económico</t>
  </si>
  <si>
    <t xml:space="preserve"> I6L- Fideicomiso de Riesgo Compartido  Secretaria de Agricultura yDesarrollo Rural </t>
  </si>
  <si>
    <t xml:space="preserve"> Que en México existen diversas problemáticas que afectan la capacidad productiva de las Unidades Económicas Rurales Agrícolas (UERA), varias de aquéllas se han hecho patentes en los resultados obtenidos de la Encuesta Nacional Agrícola 2017, elaborada por el INEGI, entre los que están altos costos de insumos y servicios, falta de capacitación y asistencia técnica, pérdida de fertilidad de suelos, uso ineficiente del agua, insuficiente infraestructura para la producción y dificultades para la comercialización, entre otros; Que los pequeños y medianos productores tienen sólo acceso a los mercados locales o en pequeños nichos, pero no en los mercados masivos. La globalización los ha llevado a la producción de productos "baratos", de manera que es muy reducido el margen de ganancia (FAO 2013). Asimismo, hay limitado acceso a actividades de capacitación para acceder a nichos de mercado con alto valor agregado, por lo que el proceso de adición de valor resulta necesario para mejorar su productividad y competitividad, lo cual se ve reflejado directamente en el incremento de sus ingresos; Que las repercusiones del cambio climático, ya se han hecho notar en el sector agropecuario, quedando expuestas las UERA a desastres naturales que impactan directamente en los ingresos de los productores rurales, lo que aunado a una falta de cultura del aseguramiento, disminuye su capacidad de resiliencia para hacer frente a este tipo de eventos climatológicos. En este sentido, la Encuesta Nacional Agropecuaria 2017, muestra que el 74% de las UERA reportaron pérdidas económicas por causas climáticas debido a la afectación total o parcial de sus cosechas o animales; El programa de Riesgo compartido tiene como objetivo apoyar proyectos productivos sustentables de las UERA agrícolas, pecuarias o acuícolas mediante incentivos de riesgo compartido que faciliten el acceso en el mediano plazo al crédito formal.  La encuesta Nacional de Inclusión Financiera, para el año 2015 establece que la brecha de género para cuentas bancarias en zonas rurales es de 38% de las mujeres y 32% de los hombre tienen una cuenta. Respecto a los créditos (grupales) tan solo el 12% de las mujeres tiene acceso. Algunas de las razones por las que los usuarios dejaron o no han tenido una cuenta son los ingresos insuficientes , no les interesa, prefieren otras formas de ahorro o financiamiento, no cumplen con los requisitos que les solicitan las instituciones bancarias, no confían en éstas, altas comisiones, escases y lejanía de las sucursales, entre otras.  En el caso específico del financiamiento rural, existe un gran rezago cultural respecto al empoderamiento de las mujeres para tomar decisiones, además del aspecto cultural también en la tenencia de la tierra.  Por lo que se busca fomentar la participación activa de las mujeres en el medio rural en cuanto a la adopción de decisiones y acceso al financiamiento para poner en marcha proyectos relacionados con actividades sociales y económicas en sus comunidades.    El Componente promueve la competitividad y mejor desempeño de las cadenas post producción por lo que ofrece incentivos para la inversión en infraestructura y equipamiento con el propósito de dar valor agregado al producto primario. Su diseño está orientado a eficientar las cadenas de valor y la reducción de mermas y alimentos por lo que su naturaleza es a libre demanda.  En los últimos años se han detectado grupos y asociaciones conformadas en su mayoría por mujeres, los cuales no han podido posesionar sus productos, por falta de apoyo.  Las Unidades Económicas Rurales Agrícolas (UERA) es una tipología que se desprende de la diseñada por la FAO para identificar la forma en que se organiza la producción agrícola en América Latina, para el caso de nuestro país estas UERAs se dividen en 6 estratos dependiendo de su tamaño económico. El diagnóstico del Sector Rural y Pesquero 2012 realizado por SAGARPA ? FAO. De ella se observa que el 79.5 % está a cargo de hombres, mientras que el 20.5% de mujeres. Las UERA se caracterizan por su baja rentabilidad, bajo desarrollo de capital humano, baja incorporación de tecnologías en las UERA, Degradación de los recursos naturales, vulnerabilidad ante eventos climatológicos adversos, entre otros. A pesar de contar con este diagnóstico, aún no se cuenta con un nivel detallado del comportamiento de género, más allá de la determinación porcentual de su composición. En este sentido contar con herramientas que permitan diagnosticar, medir y evaluar el comportamiento de genero e igualdad en el campo es una acción afirmativa que redundará en mejores políticas públicas. </t>
  </si>
  <si>
    <t>6960</t>
  </si>
  <si>
    <r>
      <t>Acciones realizadas en el periodo
UR:</t>
    </r>
    <r>
      <rPr>
        <sz val="10"/>
        <rFont val="Montserrat"/>
      </rPr>
      <t xml:space="preserve"> 212
A la fecha del reporte, la implementación del Componente de Activos Productivos  y Agrologística, se encuentra por iniciar el Registro de Solicitudes, por lo que aún no se cuenta con información necesaria para general el reporte, ya que la autorización de apoyos se dará de acuerdo a la mecánica operativa y el cumplimiento de los requisitos señalados en Reglas de Operación.
</t>
    </r>
    <r>
      <rPr>
        <b/>
        <sz val="10"/>
        <rFont val="Montserrat"/>
      </rPr>
      <t>UR:</t>
    </r>
    <r>
      <rPr>
        <sz val="10"/>
        <rFont val="Montserrat"/>
      </rPr>
      <t xml:space="preserve"> 213
A la fecha del reporte, la implementación del Componente Certificación y Normalización Agroalimentaria, se encuentra por iniciar el Registro de Solicitudes, por lo que aún no se cuenta con información necesaria para general el reporte, ya que la autorización de apoyos se dará de acuerdo a la mecánica operativa y el cumplimiento de los requisitos señalados en Reglas de Operación.
</t>
    </r>
    <r>
      <rPr>
        <b/>
        <sz val="10"/>
        <rFont val="Montserrat"/>
      </rPr>
      <t>UR:</t>
    </r>
    <r>
      <rPr>
        <sz val="10"/>
        <rFont val="Montserrat"/>
      </rPr>
      <t xml:space="preserve"> 214
Para el presente trimestre no se cuentan con avances cuantitativos, toda vez que aún no se ha publicado convocatoria para el caso del componente Desarrollo Productivo del Sur Sureste y Zonas Económicas Especiales. Por lo que en este sentido aún no se cuenta con registros apoyos. 
</t>
    </r>
    <r>
      <rPr>
        <b/>
        <sz val="10"/>
        <rFont val="Montserrat"/>
      </rPr>
      <t>UR:</t>
    </r>
    <r>
      <rPr>
        <sz val="10"/>
        <rFont val="Montserrat"/>
      </rPr>
      <t xml:space="preserve"> I6L
Durante el primer trimestre se llevó a cabo la apertura de ventanillas donde se recibieron aproximadamente 146 solicitudes de mujeres que corresponden a igual número de proyectos solicitados.  Mismos que serán revisados y en su caso validados como positivos en cumplimiento con las Reglas de Operación del Programa.</t>
    </r>
  </si>
  <si>
    <r>
      <t>Justificación de diferencia de avances con respecto a las metas programadas
UR:</t>
    </r>
    <r>
      <rPr>
        <sz val="10"/>
        <rFont val="Montserrat"/>
      </rPr>
      <t xml:space="preserve"> 212
Derivado de la reestructuración de la SADER el Programa de Productividad y Competitividad Agroalimentaria se ha fusionado con el Programa de Fomento a la Agricultura, lo cual implica la reorientación de los recursos asignados en el PEF a la Dirección General de Productividad y Desarrollo Tecnológico (DGPDT) quien funge como Unidad Responsable según las Reglas de Operación del Programa de Fomento a la Agricultura publicadas en el Diario Oficial de la Federación el 28 de febrero de 2019. De igual forma la reestructuración de la dependencia, implica una reingeniería de estructura de personal y procesos para la atención de los Programas y Proyectos bajo la coordinación de la DGPDT, lo que se encuentra en definición a la par de que se diseña e implementan las actividades para la atención del Componente.  Lo anterior permitirá beneficiar de una manera integral a la población objetivo, compuesta por pequeños y medianos productores; así como para dar cumplimiento a la estrategia del Gobierno Federal de hacer el uso más eficiente de los recursos autorizados en el DPEF 2019.  
</t>
    </r>
    <r>
      <rPr>
        <b/>
        <sz val="10"/>
        <rFont val="Montserrat"/>
      </rPr>
      <t>UR:</t>
    </r>
    <r>
      <rPr>
        <sz val="10"/>
        <rFont val="Montserrat"/>
      </rPr>
      <t xml:space="preserve"> 213
Derivado de la reestructuración de la SADER el Programa de Productividad y Competitividad Agroalimentaria se ha fusionado con el Programa de Fomento a la Agricultura, lo cual implica la reorientación de los recursos asignados en el PEF a la Dirección General de Productividad y Desarrollo Tecnológico (DGPDT) quien funge como Unidad Responsable según las Reglas de Operación del Programa de Fomento a la Agricultura publicadas en el Diario Oficial de la Federación el 28 de febrero de 2019. De igual forma la reestructuración de la dependencia, implica una reingeniería de estructura de personal y procesos para la atención de los Programas y Proyectos bajo la coordinación de la DGPDT, lo que se encuentra en definición a la par de que se diseña e implementan las actividades para la atención del Componente.  Lo anterior, permitirá beneficiar de una manera integral a la población objetivo, compuesta por pequeños y medianos productores; así como para dar cumplimiento a la estrategia del Gobierno Federal de hacer el uso más eficiente de los recursos autorizados en el DPEF 2019.  
</t>
    </r>
    <r>
      <rPr>
        <b/>
        <sz val="10"/>
        <rFont val="Montserrat"/>
      </rPr>
      <t>UR:</t>
    </r>
    <r>
      <rPr>
        <sz val="10"/>
        <rFont val="Montserrat"/>
      </rPr>
      <t xml:space="preserve"> 214
Sin información
</t>
    </r>
    <r>
      <rPr>
        <b/>
        <sz val="10"/>
        <rFont val="Montserrat"/>
      </rPr>
      <t>UR:</t>
    </r>
    <r>
      <rPr>
        <sz val="10"/>
        <rFont val="Montserrat"/>
      </rPr>
      <t xml:space="preserve"> I6L
Sin información</t>
    </r>
  </si>
  <si>
    <r>
      <t>Acciones de mejora para el siguiente periodo
UR:</t>
    </r>
    <r>
      <rPr>
        <sz val="10"/>
        <rFont val="Montserrat"/>
      </rPr>
      <t xml:space="preserve"> 212
Sin información
</t>
    </r>
    <r>
      <rPr>
        <b/>
        <sz val="10"/>
        <rFont val="Montserrat"/>
      </rPr>
      <t>UR:</t>
    </r>
    <r>
      <rPr>
        <sz val="10"/>
        <rFont val="Montserrat"/>
      </rPr>
      <t xml:space="preserve"> 213
Sin información
</t>
    </r>
    <r>
      <rPr>
        <b/>
        <sz val="10"/>
        <rFont val="Montserrat"/>
      </rPr>
      <t>UR:</t>
    </r>
    <r>
      <rPr>
        <sz val="10"/>
        <rFont val="Montserrat"/>
      </rPr>
      <t xml:space="preserve"> 214
Sin información
</t>
    </r>
    <r>
      <rPr>
        <b/>
        <sz val="10"/>
        <rFont val="Montserrat"/>
      </rPr>
      <t>UR:</t>
    </r>
    <r>
      <rPr>
        <sz val="10"/>
        <rFont val="Montserrat"/>
      </rPr>
      <t xml:space="preserve"> I6L
El Componente de Riesgo Compartido dirige sus acciones para reducir las brechas de desigualdad entre mujeres y hombres, ya que dentro de sus acciones, en caso de resultar beneficiaria, deberá aportar en efectivo únicamente el 5% del monto total de la inversión prevista en el proyecto que acompaña a la solicitud, si se trata de una persona del estrato E2 o E3.  Se considera una tasa cero en el interés, sin garantías y de retorno a un plazo de 5 años.  Asimismo, en caso de que el   proyecto fracase, el componente asume el riesgo.</t>
    </r>
  </si>
  <si>
    <t>Presupuesto anual aprobado para el Programa presupuestario registrado en el anexo 13 del PEF 2019</t>
  </si>
  <si>
    <t>Porcentaje respecto de su total</t>
  </si>
  <si>
    <t>TOTAL</t>
  </si>
  <si>
    <t>100 o más</t>
  </si>
  <si>
    <t>Más de 75
menos de
100</t>
  </si>
  <si>
    <t>Más de 50
hasta 75</t>
  </si>
  <si>
    <t>Hasta 50</t>
  </si>
  <si>
    <t>Sin avance</t>
  </si>
  <si>
    <t>Con avance</t>
  </si>
  <si>
    <t>Sin meta al
periodo
(N/A)</t>
  </si>
  <si>
    <t>Total</t>
  </si>
  <si>
    <t>Avance de los indicadores reportados respecto a la meta programada al período</t>
  </si>
  <si>
    <t>EVOLUCIÓN DE LAS EROGACIONES CORRESPONDIENTES AL ANEXO PARA LA IGUALDAD ENTRE MUJERES Y HOMBRES</t>
  </si>
  <si>
    <t>Primer trimestre de 2019</t>
  </si>
  <si>
    <t>Informes Sobre la Situación Económica, las Finanzas
Públicas y la Deuda Pública, Anexos</t>
  </si>
  <si>
    <t>Fuente: Dependencias y entidades de la Administración Pública Federal.</t>
  </si>
  <si>
    <t>(d)/(c)*100</t>
  </si>
  <si>
    <t>(d)/(b)*100</t>
  </si>
  <si>
    <t>(d)</t>
  </si>
  <si>
    <t>(c)</t>
  </si>
  <si>
    <t>(b)</t>
  </si>
  <si>
    <t>(a)</t>
  </si>
  <si>
    <t>Autorizado al
período</t>
  </si>
  <si>
    <t>Aprobado
anual</t>
  </si>
  <si>
    <t>Porcentaje de avance</t>
  </si>
  <si>
    <t>Autorizado
al período</t>
  </si>
  <si>
    <t>Autorizado
anual</t>
  </si>
  <si>
    <t>Avance en el ejercicio del presupuesto</t>
  </si>
  <si>
    <t>Indicadores
Reportados</t>
  </si>
  <si>
    <t>Programas
Presupuestarios</t>
  </si>
  <si>
    <t>EVOLUCIÓN DE LAS EROGACIONES CORRESPONDIENTES AL ANEXO PARA LA IGUALDAD ENTRE MUJERES Y HOMBRES
(Pesos)</t>
  </si>
  <si>
    <t>Primer Trimestre de 2019</t>
  </si>
  <si>
    <r>
      <t xml:space="preserve">Poder Legislativo </t>
    </r>
    <r>
      <rPr>
        <vertAlign val="superscript"/>
        <sz val="10"/>
        <color indexed="8"/>
        <rFont val="Montserrat"/>
      </rPr>
      <t>1/</t>
    </r>
  </si>
  <si>
    <r>
      <t xml:space="preserve">Energía </t>
    </r>
    <r>
      <rPr>
        <vertAlign val="superscript"/>
        <sz val="10"/>
        <color indexed="8"/>
        <rFont val="Montserrat"/>
      </rPr>
      <t>2/</t>
    </r>
  </si>
  <si>
    <r>
      <t xml:space="preserve">Instituto Mexicano del Seguro Social </t>
    </r>
    <r>
      <rPr>
        <vertAlign val="superscript"/>
        <sz val="10"/>
        <color indexed="8"/>
        <rFont val="Montserrat"/>
      </rPr>
      <t>3/</t>
    </r>
  </si>
  <si>
    <r>
      <t xml:space="preserve">Instituto de Seguridad y Servicios Sociales de los Trabajadores del Estado </t>
    </r>
    <r>
      <rPr>
        <vertAlign val="superscript"/>
        <sz val="10"/>
        <color indexed="8"/>
        <rFont val="Montserrat"/>
      </rPr>
      <t>3/</t>
    </r>
  </si>
  <si>
    <r>
      <t xml:space="preserve">Petróleos Mexicanos </t>
    </r>
    <r>
      <rPr>
        <vertAlign val="superscript"/>
        <sz val="10"/>
        <color indexed="8"/>
        <rFont val="Montserrat"/>
      </rPr>
      <t>3/</t>
    </r>
  </si>
  <si>
    <r>
      <t>Comisión Federal de Electricidad</t>
    </r>
    <r>
      <rPr>
        <vertAlign val="superscript"/>
        <sz val="10"/>
        <color indexed="8"/>
        <rFont val="Montserrat"/>
      </rPr>
      <t xml:space="preserve"> 3/</t>
    </r>
  </si>
  <si>
    <t>2/ Se excluyen de los totales del monto aprobado anual y autorizado anual 500,000 pesos, los cuales corresponden a recursos propios del programa presupestario Dirección, coordinación y control de la operación del Sistema Eléctrico Nacional.</t>
  </si>
  <si>
    <t>3/ El presupuesto no se suma en el total por ser recursos propios.</t>
  </si>
  <si>
    <t>1/ En el Presupuesto de Egresos de la Federación 2019 no se contempla, en este anexo, recursos para el Poder Legislativo, sin embargo, al periodo enero-marzo presenta los recursos autorizados.</t>
  </si>
  <si>
    <t>Gasto Pagado
Enero-marzo</t>
  </si>
  <si>
    <t>Agricultura y Desarrollo Rural</t>
  </si>
  <si>
    <t>Coordinación de la política energética en electricidad</t>
  </si>
  <si>
    <t>Porcentaje de mujeres en puestos de nivel operativo y enlace asistente al Curso Fortalecimiento de habilidades directivas para mujeres</t>
  </si>
  <si>
    <r>
      <t>Acciones realizadas en el periodo
UR:</t>
    </r>
    <r>
      <rPr>
        <sz val="10"/>
        <rFont val="Montserrat"/>
      </rPr>
      <t xml:space="preserve"> 300
</t>
    </r>
  </si>
  <si>
    <r>
      <t>Justificación de diferencia de avances con respecto a las metas programadas
UR:</t>
    </r>
    <r>
      <rPr>
        <sz val="10"/>
        <rFont val="Montserrat"/>
      </rPr>
      <t xml:space="preserve"> 300
</t>
    </r>
  </si>
  <si>
    <r>
      <t>Acciones de mejora para el siguiente periodo
UR:</t>
    </r>
    <r>
      <rPr>
        <sz val="10"/>
        <rFont val="Montserrat"/>
      </rPr>
      <t xml:space="preserve"> 300
</t>
    </r>
  </si>
  <si>
    <t>(Subsecretaría de Electricidad)</t>
  </si>
  <si>
    <t>Actividades de apoyo Administrativo</t>
  </si>
  <si>
    <t>(Dirección General de Recursos Humanos, Materiales y Servicios Generales)</t>
  </si>
  <si>
    <t>(Unidad de Enlace, Mejora Regulatoria y Programas Transversales)</t>
  </si>
  <si>
    <t>UR: 413</t>
  </si>
  <si>
    <t>410- Dirección General de Recursos Humanos, Materiales y Servicios Generales   413 Unidad de Enlace, Mejora Regulatoria y Programas Transversales</t>
  </si>
  <si>
    <t xml:space="preserve"> 300- Subsecretaría de Electricidad</t>
  </si>
  <si>
    <t>Porcentaje de personal asistente al curso Práctica institucional de la Política de Igualdad Laboral y No Discriminación</t>
  </si>
  <si>
    <t>Porcentaje de personal asistente a la presentación de documental Más vale maña que fuerza</t>
  </si>
  <si>
    <t xml:space="preserve">Porcentaje de avance en las acciones necesarias para llevar a cabo la auditoría de vigilancia para mantener la certificación en  la Norma Mexicana NMX-R-025-SCFI-2015 en Igualdad Laboral y No Discriminación </t>
  </si>
  <si>
    <t>Porcentaje de asistencia de mandos medios y superiores a un curso de capacitación sobre el Código de Conducta de la Secretaría de Energía.</t>
  </si>
  <si>
    <t>Porcentaje de personal asistente a un Encuentro de Cultura de Género en el Sector Energía</t>
  </si>
  <si>
    <t>Porcentaje de avance en acciones de difusión en materia de igualdad de género y no discriminación</t>
  </si>
  <si>
    <t>Porcentaje de avance en la implementación de acciones de sensibilización en la Secretaría de Energía</t>
  </si>
  <si>
    <r>
      <t>Acciones realizadas en el periodo
UR: 410</t>
    </r>
    <r>
      <rPr>
        <sz val="10"/>
        <rFont val="Montserrat"/>
      </rPr>
      <t xml:space="preserve">
Sin información
</t>
    </r>
    <r>
      <rPr>
        <b/>
        <sz val="10"/>
        <rFont val="Montserrat"/>
      </rPr>
      <t xml:space="preserve">UR: 413
</t>
    </r>
    <r>
      <rPr>
        <sz val="10"/>
        <rFont val="Montserrat"/>
      </rPr>
      <t>Sin información</t>
    </r>
  </si>
  <si>
    <r>
      <t xml:space="preserve">Acciones de mejora para el siguiente periodo
UR: 410
</t>
    </r>
    <r>
      <rPr>
        <sz val="10"/>
        <rFont val="Montserrat"/>
      </rPr>
      <t>Sin información</t>
    </r>
    <r>
      <rPr>
        <b/>
        <sz val="10"/>
        <rFont val="Montserrat"/>
      </rPr>
      <t xml:space="preserve">
UR: 413
</t>
    </r>
    <r>
      <rPr>
        <sz val="10"/>
        <rFont val="Montserrat"/>
      </rPr>
      <t>Sin información</t>
    </r>
  </si>
  <si>
    <r>
      <t xml:space="preserve">Justificación de diferencia de avances con respecto a las metas programadas
UR: 410
</t>
    </r>
    <r>
      <rPr>
        <sz val="10"/>
        <rFont val="Montserrat"/>
      </rPr>
      <t>Sin información</t>
    </r>
    <r>
      <rPr>
        <b/>
        <sz val="10"/>
        <rFont val="Montserrat"/>
      </rPr>
      <t xml:space="preserve">
UR: 413
</t>
    </r>
    <r>
      <rPr>
        <sz val="10"/>
        <rFont val="Montserrat"/>
      </rPr>
      <t>Sin información</t>
    </r>
  </si>
  <si>
    <t xml:space="preserve">UR: </t>
  </si>
  <si>
    <t>UR: 121</t>
  </si>
  <si>
    <t>UR: 124</t>
  </si>
  <si>
    <t>UR: 125</t>
  </si>
  <si>
    <t>UR: 126</t>
  </si>
  <si>
    <t>UR: 127</t>
  </si>
  <si>
    <t>UR: 128</t>
  </si>
  <si>
    <t>UR: 129</t>
  </si>
  <si>
    <t>UR: 130</t>
  </si>
  <si>
    <t>UR: 131</t>
  </si>
  <si>
    <t>UR: 132</t>
  </si>
  <si>
    <t>UR: 134</t>
  </si>
  <si>
    <t>UR: 135</t>
  </si>
  <si>
    <t>UR: 136</t>
  </si>
  <si>
    <t>UR: 137</t>
  </si>
  <si>
    <t>UR: 140</t>
  </si>
  <si>
    <t>UR: 141</t>
  </si>
  <si>
    <t>UR: 142</t>
  </si>
  <si>
    <t>UR: 143</t>
  </si>
  <si>
    <t>UR: 144</t>
  </si>
  <si>
    <t>UR: 145</t>
  </si>
  <si>
    <t>UR: 146</t>
  </si>
  <si>
    <t>UR: 147</t>
  </si>
  <si>
    <t>UR: 148</t>
  </si>
  <si>
    <t>UR: 149</t>
  </si>
  <si>
    <t>UR: 150</t>
  </si>
  <si>
    <t>UR: 151</t>
  </si>
  <si>
    <t>UR: 152</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</si>
</sst>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0"/>
    <numFmt numFmtId="166" formatCode="00"/>
    <numFmt numFmtId="167" formatCode="_-* #,##0_-;\-* #,##0_-;_-* &quot;-&quot;??_-;_-@_-"/>
  </numFmts>
  <fonts count="49">
    <font>
      <sz val="10"/>
      <name val="Soberana Sans"/>
      <family val="2"/>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indexed="53"/>
      <name val="Soberana Sans"/>
      <family val="2"/>
    </font>
    <font>
      <b/>
      <sz val="9"/>
      <color indexed="8"/>
      <name val="Montserrat"/>
    </font>
    <font>
      <b/>
      <sz val="16"/>
      <color indexed="8"/>
      <name val="Montserrat"/>
    </font>
    <font>
      <sz val="14"/>
      <color indexed="8"/>
      <name val="Montserrat"/>
    </font>
    <font>
      <b/>
      <sz val="16"/>
      <color indexed="9"/>
      <name val="Montserrat"/>
    </font>
    <font>
      <sz val="10"/>
      <name val="Montserrat"/>
    </font>
    <font>
      <b/>
      <sz val="10"/>
      <color indexed="53"/>
      <name val="Montserrat"/>
    </font>
    <font>
      <sz val="12"/>
      <name val="Montserrat"/>
    </font>
    <font>
      <b/>
      <sz val="10"/>
      <color indexed="8"/>
      <name val="Montserrat"/>
    </font>
    <font>
      <sz val="10"/>
      <color indexed="8"/>
      <name val="Montserrat"/>
    </font>
    <font>
      <b/>
      <sz val="12"/>
      <name val="Montserrat"/>
    </font>
    <font>
      <b/>
      <sz val="12"/>
      <color indexed="8"/>
      <name val="Montserrat"/>
    </font>
    <font>
      <b/>
      <sz val="10"/>
      <name val="Montserrat"/>
    </font>
    <font>
      <sz val="9"/>
      <name val="Montserrat"/>
    </font>
    <font>
      <sz val="10"/>
      <name val="Soberana Sans"/>
      <family val="2"/>
    </font>
    <font>
      <b/>
      <sz val="10"/>
      <color indexed="8"/>
      <name val="Soberana Sans"/>
      <family val="2"/>
    </font>
    <font>
      <sz val="10"/>
      <color indexed="8"/>
      <name val="Soberana Sans"/>
      <family val="2"/>
    </font>
    <font>
      <b/>
      <sz val="10"/>
      <name val="Soberana Sans"/>
      <family val="2"/>
    </font>
    <font>
      <sz val="10"/>
      <name val="Monserrat"/>
    </font>
    <font>
      <sz val="11"/>
      <color theme="1"/>
      <name val="Montserrat"/>
    </font>
    <font>
      <b/>
      <sz val="11"/>
      <color theme="0"/>
      <name val="Montserrat"/>
    </font>
    <font>
      <b/>
      <sz val="11"/>
      <name val="Montserrat"/>
    </font>
    <font>
      <b/>
      <sz val="12"/>
      <color indexed="23"/>
      <name val="Montserrat"/>
    </font>
    <font>
      <sz val="12"/>
      <color theme="0"/>
      <name val="Montserrat"/>
    </font>
    <font>
      <sz val="11"/>
      <name val="Montserrat"/>
    </font>
    <font>
      <sz val="10"/>
      <color theme="1"/>
      <name val="Soberana Sans"/>
      <family val="3"/>
    </font>
    <font>
      <sz val="10"/>
      <name val="Soberana Sans"/>
      <family val="3"/>
    </font>
    <font>
      <sz val="9"/>
      <color theme="1"/>
      <name val="Montserrat"/>
    </font>
    <font>
      <vertAlign val="superscript"/>
      <sz val="10"/>
      <color indexed="8"/>
      <name val="Montserrat"/>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D4C19C"/>
        <bgColor indexed="64"/>
      </patternFill>
    </fill>
    <fill>
      <patternFill patternType="solid">
        <fgColor theme="0" tint="-4.9989318521683403E-2"/>
        <bgColor indexed="64"/>
      </patternFill>
    </fill>
  </fills>
  <borders count="9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969696"/>
      </bottom>
      <diagonal/>
    </border>
    <border>
      <left style="thick">
        <color rgb="FF969696"/>
      </left>
      <right/>
      <top style="thick">
        <color rgb="FF969696"/>
      </top>
      <bottom style="thick">
        <color rgb="FF969696"/>
      </bottom>
      <diagonal/>
    </border>
    <border>
      <left/>
      <right/>
      <top style="thick">
        <color rgb="FF969696"/>
      </top>
      <bottom style="thick">
        <color rgb="FF969696"/>
      </bottom>
      <diagonal/>
    </border>
    <border>
      <left/>
      <right style="thick">
        <color rgb="FF969696"/>
      </right>
      <top style="thick">
        <color rgb="FF969696"/>
      </top>
      <bottom style="thick">
        <color rgb="FF969696"/>
      </bottom>
      <diagonal/>
    </border>
    <border>
      <left style="thick">
        <color rgb="FFD8D8D8"/>
      </left>
      <right/>
      <top/>
      <bottom style="thick">
        <color rgb="FFD8D8D8"/>
      </bottom>
      <diagonal/>
    </border>
    <border>
      <left/>
      <right/>
      <top/>
      <bottom style="thick">
        <color rgb="FFD8D8D8"/>
      </bottom>
      <diagonal/>
    </border>
    <border>
      <left/>
      <right style="thick">
        <color rgb="FFD8D8D8"/>
      </right>
      <top/>
      <bottom style="thick">
        <color rgb="FFD8D8D8"/>
      </bottom>
      <diagonal/>
    </border>
    <border>
      <left/>
      <right/>
      <top style="thick">
        <color rgb="FF969696"/>
      </top>
      <bottom/>
      <diagonal/>
    </border>
    <border>
      <left/>
      <right style="thick">
        <color rgb="FFD8D8D8"/>
      </right>
      <top style="thick">
        <color rgb="FFD8D8D8"/>
      </top>
      <bottom style="thick">
        <color rgb="FFD8D8D8"/>
      </bottom>
      <diagonal/>
    </border>
    <border>
      <left/>
      <right/>
      <top style="thick">
        <color rgb="FFD8D8D8"/>
      </top>
      <bottom style="thick">
        <color rgb="FFD8D8D8"/>
      </bottom>
      <diagonal/>
    </border>
    <border>
      <left style="medium">
        <color auto="1"/>
      </left>
      <right/>
      <top/>
      <bottom/>
      <diagonal/>
    </border>
    <border>
      <left/>
      <right style="medium">
        <color auto="1"/>
      </right>
      <top/>
      <bottom/>
      <diagonal/>
    </border>
    <border>
      <left/>
      <right/>
      <top/>
      <bottom style="medium">
        <color rgb="FFD8D8D8"/>
      </bottom>
      <diagonal/>
    </border>
    <border>
      <left style="medium">
        <color rgb="FFD8D8D8"/>
      </left>
      <right style="medium">
        <color rgb="FFD8D8D8"/>
      </right>
      <top style="medium">
        <color rgb="FFD8D8D8"/>
      </top>
      <bottom style="medium">
        <color rgb="FFD8D8D8"/>
      </bottom>
      <diagonal/>
    </border>
    <border>
      <left style="thick">
        <color rgb="FFD8D8D8"/>
      </left>
      <right/>
      <top style="thick">
        <color rgb="FFD8D8D8"/>
      </top>
      <bottom style="thick">
        <color rgb="FFD8D8D8"/>
      </bottom>
      <diagonal/>
    </border>
    <border>
      <left style="medium">
        <color auto="1"/>
      </left>
      <right/>
      <top style="thick">
        <color rgb="FF969696"/>
      </top>
      <bottom/>
      <diagonal/>
    </border>
    <border>
      <left/>
      <right style="medium">
        <color auto="1"/>
      </right>
      <top style="thick">
        <color rgb="FF969696"/>
      </top>
      <bottom/>
      <diagonal/>
    </border>
    <border>
      <left style="medium">
        <color auto="1"/>
      </left>
      <right/>
      <top/>
      <bottom style="medium">
        <color rgb="FF808080"/>
      </bottom>
      <diagonal/>
    </border>
    <border>
      <left/>
      <right style="medium">
        <color auto="1"/>
      </right>
      <top/>
      <bottom style="medium">
        <color rgb="FF808080"/>
      </bottom>
      <diagonal/>
    </border>
    <border>
      <left/>
      <right/>
      <top/>
      <bottom style="medium">
        <color rgb="FF808080"/>
      </bottom>
      <diagonal/>
    </border>
    <border>
      <left style="medium">
        <color auto="1"/>
      </left>
      <right/>
      <top style="thick">
        <color rgb="FF969696"/>
      </top>
      <bottom style="medium">
        <color rgb="FF808080"/>
      </bottom>
      <diagonal/>
    </border>
    <border>
      <left/>
      <right style="medium">
        <color rgb="FF969696"/>
      </right>
      <top style="thick">
        <color rgb="FF969696"/>
      </top>
      <bottom style="medium">
        <color rgb="FF808080"/>
      </bottom>
      <diagonal/>
    </border>
    <border>
      <left/>
      <right/>
      <top style="thick">
        <color rgb="FF969696"/>
      </top>
      <bottom style="medium">
        <color rgb="FF808080"/>
      </bottom>
      <diagonal/>
    </border>
    <border>
      <left style="medium">
        <color rgb="FF969696"/>
      </left>
      <right/>
      <top/>
      <bottom style="medium">
        <color rgb="FF969696"/>
      </bottom>
      <diagonal/>
    </border>
    <border>
      <left/>
      <right style="medium">
        <color auto="1"/>
      </right>
      <top/>
      <bottom style="medium">
        <color rgb="FF969696"/>
      </bottom>
      <diagonal/>
    </border>
    <border>
      <left/>
      <right/>
      <top/>
      <bottom style="medium">
        <color rgb="FF969696"/>
      </bottom>
      <diagonal/>
    </border>
    <border>
      <left/>
      <right/>
      <top style="medium">
        <color rgb="FF808080"/>
      </top>
      <bottom/>
      <diagonal/>
    </border>
    <border>
      <left style="medium">
        <color auto="1"/>
      </left>
      <right/>
      <top style="medium">
        <color rgb="FF808080"/>
      </top>
      <bottom/>
      <diagonal/>
    </border>
    <border>
      <left style="medium">
        <color auto="1"/>
      </left>
      <right/>
      <top/>
      <bottom style="medium">
        <color auto="1"/>
      </bottom>
      <diagonal/>
    </border>
    <border>
      <left/>
      <right/>
      <top/>
      <bottom style="medium">
        <color auto="1"/>
      </bottom>
      <diagonal/>
    </border>
    <border>
      <left/>
      <right style="medium">
        <color rgb="FF969696"/>
      </right>
      <top style="medium">
        <color rgb="FF808080"/>
      </top>
      <bottom/>
      <diagonal/>
    </border>
    <border>
      <left/>
      <right style="medium">
        <color rgb="FF969696"/>
      </right>
      <top/>
      <bottom style="medium">
        <color auto="1"/>
      </bottom>
      <diagonal/>
    </border>
    <border>
      <left style="medium">
        <color rgb="FF969696"/>
      </left>
      <right/>
      <top style="medium">
        <color rgb="FF969696"/>
      </top>
      <bottom/>
      <diagonal/>
    </border>
    <border>
      <left style="medium">
        <color rgb="FF969696"/>
      </left>
      <right/>
      <top/>
      <bottom style="medium">
        <color auto="1"/>
      </bottom>
      <diagonal/>
    </border>
    <border>
      <left/>
      <right/>
      <top style="medium">
        <color rgb="FF969696"/>
      </top>
      <bottom/>
      <diagonal/>
    </border>
    <border>
      <left/>
      <right style="medium">
        <color auto="1"/>
      </right>
      <top style="medium">
        <color rgb="FF969696"/>
      </top>
      <bottom style="medium">
        <color auto="1"/>
      </bottom>
      <diagonal/>
    </border>
    <border>
      <left/>
      <right style="medium">
        <color auto="1"/>
      </right>
      <top style="medium">
        <color rgb="FF969696"/>
      </top>
      <bottom/>
      <diagonal/>
    </border>
    <border>
      <left/>
      <right style="medium">
        <color auto="1"/>
      </right>
      <top/>
      <bottom style="medium">
        <color auto="1"/>
      </bottom>
      <diagonal/>
    </border>
    <border>
      <left/>
      <right style="thick">
        <color rgb="FFB2B2B2"/>
      </right>
      <top style="thick">
        <color rgb="FF969696"/>
      </top>
      <bottom/>
      <diagonal/>
    </border>
    <border>
      <left/>
      <right style="thick">
        <color rgb="FFB2B2B2"/>
      </right>
      <top/>
      <bottom style="medium">
        <color auto="1"/>
      </bottom>
      <diagonal/>
    </border>
    <border>
      <left style="medium">
        <color auto="1"/>
      </left>
      <right/>
      <top/>
      <bottom style="medium">
        <color rgb="FFD8D8D8"/>
      </bottom>
      <diagonal/>
    </border>
    <border>
      <left/>
      <right style="medium">
        <color auto="1"/>
      </right>
      <top/>
      <bottom style="thin">
        <color auto="1"/>
      </bottom>
      <diagonal/>
    </border>
    <border>
      <left style="medium">
        <color auto="1"/>
      </left>
      <right/>
      <top style="medium">
        <color rgb="FFD8D8D8"/>
      </top>
      <bottom style="thin">
        <color auto="1"/>
      </bottom>
      <diagonal/>
    </border>
    <border>
      <left/>
      <right/>
      <top style="medium">
        <color rgb="FFD8D8D8"/>
      </top>
      <bottom style="thin">
        <color auto="1"/>
      </bottom>
      <diagonal/>
    </border>
    <border>
      <left/>
      <right style="medium">
        <color auto="1"/>
      </right>
      <top style="medium">
        <color rgb="FFD8D8D8"/>
      </top>
      <bottom style="thin">
        <color auto="1"/>
      </bottom>
      <diagonal/>
    </border>
    <border>
      <left style="medium">
        <color auto="1"/>
      </left>
      <right/>
      <top/>
      <bottom style="thin">
        <color rgb="FFD8D8D8"/>
      </bottom>
      <diagonal/>
    </border>
    <border>
      <left/>
      <right style="medium">
        <color auto="1"/>
      </right>
      <top/>
      <bottom style="thin">
        <color rgb="FFD8D8D8"/>
      </bottom>
      <diagonal/>
    </border>
    <border>
      <left/>
      <right/>
      <top/>
      <bottom style="thin">
        <color rgb="FFD8D8D8"/>
      </bottom>
      <diagonal/>
    </border>
    <border>
      <left style="medium">
        <color indexed="64"/>
      </left>
      <right/>
      <top style="medium">
        <color indexed="64"/>
      </top>
      <bottom/>
      <diagonal/>
    </border>
    <border>
      <left/>
      <right/>
      <top style="medium">
        <color indexed="64"/>
      </top>
      <bottom/>
      <diagonal/>
    </border>
    <border>
      <left/>
      <right/>
      <top style="thick">
        <color rgb="FF969696"/>
      </top>
      <bottom style="thick">
        <color rgb="FFD8D8D8"/>
      </bottom>
      <diagonal/>
    </border>
    <border>
      <left/>
      <right style="thick">
        <color rgb="FFD8D8D8"/>
      </right>
      <top style="thick">
        <color rgb="FF969696"/>
      </top>
      <bottom style="thick">
        <color rgb="FFD8D8D8"/>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thick">
        <color rgb="FF969696"/>
      </top>
      <bottom/>
      <diagonal/>
    </border>
    <border>
      <left style="medium">
        <color auto="1"/>
      </left>
      <right/>
      <top style="thick">
        <color rgb="FF969696"/>
      </top>
      <bottom/>
      <diagonal/>
    </border>
    <border>
      <left/>
      <right style="medium">
        <color auto="1"/>
      </right>
      <top/>
      <bottom style="thin">
        <color rgb="FFD8D8D8"/>
      </bottom>
      <diagonal/>
    </border>
    <border>
      <left style="medium">
        <color auto="1"/>
      </left>
      <right/>
      <top/>
      <bottom style="thin">
        <color rgb="FFD8D8D8"/>
      </bottom>
      <diagonal/>
    </border>
    <border>
      <left/>
      <right style="medium">
        <color auto="1"/>
      </right>
      <top style="medium">
        <color rgb="FFD8D8D8"/>
      </top>
      <bottom style="thin">
        <color auto="1"/>
      </bottom>
      <diagonal/>
    </border>
    <border>
      <left/>
      <right/>
      <top style="medium">
        <color rgb="FFD8D8D8"/>
      </top>
      <bottom style="thin">
        <color auto="1"/>
      </bottom>
      <diagonal/>
    </border>
    <border>
      <left style="medium">
        <color auto="1"/>
      </left>
      <right/>
      <top style="medium">
        <color rgb="FFD8D8D8"/>
      </top>
      <bottom style="thin">
        <color auto="1"/>
      </bottom>
      <diagonal/>
    </border>
    <border>
      <left/>
      <right style="medium">
        <color auto="1"/>
      </right>
      <top/>
      <bottom style="thin">
        <color auto="1"/>
      </bottom>
      <diagonal/>
    </border>
    <border>
      <left style="medium">
        <color auto="1"/>
      </left>
      <right/>
      <top/>
      <bottom style="medium">
        <color rgb="FFD8D8D8"/>
      </bottom>
      <diagonal/>
    </border>
    <border>
      <left/>
      <right style="medium">
        <color auto="1"/>
      </right>
      <top style="medium">
        <color rgb="FF969696"/>
      </top>
      <bottom style="medium">
        <color auto="1"/>
      </bottom>
      <diagonal/>
    </border>
    <border>
      <left/>
      <right style="thick">
        <color rgb="FFB2B2B2"/>
      </right>
      <top/>
      <bottom style="medium">
        <color auto="1"/>
      </bottom>
      <diagonal/>
    </border>
    <border>
      <left/>
      <right style="medium">
        <color auto="1"/>
      </right>
      <top/>
      <bottom style="medium">
        <color rgb="FF969696"/>
      </bottom>
      <diagonal/>
    </border>
    <border>
      <left/>
      <right style="medium">
        <color auto="1"/>
      </right>
      <top/>
      <bottom/>
      <diagonal/>
    </border>
    <border>
      <left style="medium">
        <color auto="1"/>
      </left>
      <right/>
      <top/>
      <bottom/>
      <diagonal/>
    </border>
    <border>
      <left style="medium">
        <color rgb="FF969696"/>
      </left>
      <right/>
      <top/>
      <bottom style="medium">
        <color auto="1"/>
      </bottom>
      <diagonal/>
    </border>
    <border>
      <left/>
      <right style="medium">
        <color rgb="FF969696"/>
      </right>
      <top/>
      <bottom style="medium">
        <color auto="1"/>
      </bottom>
      <diagonal/>
    </border>
    <border>
      <left/>
      <right style="medium">
        <color auto="1"/>
      </right>
      <top style="medium">
        <color rgb="FF969696"/>
      </top>
      <bottom/>
      <diagonal/>
    </border>
    <border>
      <left style="medium">
        <color auto="1"/>
      </left>
      <right/>
      <top style="medium">
        <color rgb="FF808080"/>
      </top>
      <bottom/>
      <diagonal/>
    </border>
    <border>
      <left style="medium">
        <color auto="1"/>
      </left>
      <right/>
      <top style="thick">
        <color rgb="FF969696"/>
      </top>
      <bottom style="medium">
        <color rgb="FF808080"/>
      </bottom>
      <diagonal/>
    </border>
    <border>
      <left/>
      <right style="medium">
        <color auto="1"/>
      </right>
      <top/>
      <bottom style="medium">
        <color rgb="FF808080"/>
      </bottom>
      <diagonal/>
    </border>
    <border>
      <left style="medium">
        <color auto="1"/>
      </left>
      <right/>
      <top/>
      <bottom style="medium">
        <color rgb="FF808080"/>
      </bottom>
      <diagonal/>
    </border>
    <border>
      <left/>
      <right/>
      <top style="thick">
        <color rgb="FFD8D8D8"/>
      </top>
      <bottom/>
      <diagonal/>
    </border>
    <border>
      <left/>
      <right style="thick">
        <color rgb="FFD8D8D8"/>
      </right>
      <top style="thick">
        <color rgb="FFD8D8D8"/>
      </top>
      <bottom/>
      <diagonal/>
    </border>
    <border>
      <left style="thick">
        <color rgb="FFD8D8D8"/>
      </left>
      <right/>
      <top style="thick">
        <color rgb="FFD8D8D8"/>
      </top>
      <bottom/>
      <diagonal/>
    </border>
    <border>
      <left/>
      <right/>
      <top/>
      <bottom style="thick">
        <color theme="0" tint="-0.499984740745262"/>
      </bottom>
      <diagonal/>
    </border>
    <border>
      <left/>
      <right/>
      <top style="medium">
        <color theme="0" tint="-0.499984740745262"/>
      </top>
      <bottom style="medium">
        <color theme="0" tint="-0.499984740745262"/>
      </bottom>
      <diagonal/>
    </border>
    <border>
      <left/>
      <right/>
      <top/>
      <bottom style="medium">
        <color theme="0" tint="-0.499984740745262"/>
      </bottom>
      <diagonal/>
    </border>
    <border>
      <left/>
      <right/>
      <top/>
      <bottom style="thin">
        <color theme="0"/>
      </bottom>
      <diagonal/>
    </border>
    <border>
      <left/>
      <right/>
      <top style="medium">
        <color theme="0" tint="-0.499984740745262"/>
      </top>
      <bottom/>
      <diagonal/>
    </border>
    <border>
      <left/>
      <right/>
      <top style="thin">
        <color theme="0"/>
      </top>
      <bottom style="thin">
        <color theme="0"/>
      </bottom>
      <diagonal/>
    </border>
    <border>
      <left/>
      <right/>
      <top style="thin">
        <color theme="0"/>
      </top>
      <bottom/>
      <diagonal/>
    </border>
  </borders>
  <cellStyleXfs count="47">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43" fontId="34"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1" fillId="0" borderId="0"/>
  </cellStyleXfs>
  <cellXfs count="304">
    <xf numFmtId="0" fontId="0" fillId="0" borderId="0" xfId="0"/>
    <xf numFmtId="0" fontId="0" fillId="0" borderId="0" xfId="0" applyAlignment="1">
      <alignment vertical="top" wrapText="1"/>
    </xf>
    <xf numFmtId="0" fontId="0" fillId="0" borderId="0" xfId="0" applyNumberFormat="1" applyFont="1" applyFill="1" applyBorder="1" applyAlignment="1" applyProtection="1"/>
    <xf numFmtId="0" fontId="0" fillId="0" borderId="0" xfId="0" applyFill="1" applyAlignment="1">
      <alignment horizontal="center"/>
    </xf>
    <xf numFmtId="0" fontId="0" fillId="0" borderId="0" xfId="0" applyAlignment="1">
      <alignment horizontal="center"/>
    </xf>
    <xf numFmtId="0" fontId="0" fillId="0" borderId="0" xfId="0" applyFill="1"/>
    <xf numFmtId="164" fontId="0" fillId="0" borderId="0" xfId="0" applyNumberFormat="1" applyAlignment="1">
      <alignment vertical="top" wrapText="1"/>
    </xf>
    <xf numFmtId="0" fontId="20" fillId="0" borderId="0" xfId="0" applyFont="1" applyAlignment="1">
      <alignment vertical="top" wrapText="1"/>
    </xf>
    <xf numFmtId="0" fontId="21" fillId="0" borderId="23" xfId="0" applyFont="1" applyBorder="1" applyAlignment="1">
      <alignment horizontal="center" vertical="center" wrapText="1"/>
    </xf>
    <xf numFmtId="0" fontId="23" fillId="33" borderId="0" xfId="0" applyFont="1" applyFill="1" applyAlignment="1">
      <alignment vertical="center"/>
    </xf>
    <xf numFmtId="0" fontId="24" fillId="33" borderId="0" xfId="0" applyFont="1" applyFill="1" applyAlignment="1">
      <alignment vertical="center"/>
    </xf>
    <xf numFmtId="0" fontId="25" fillId="0" borderId="0" xfId="0" applyNumberFormat="1" applyFont="1" applyFill="1" applyBorder="1" applyAlignment="1" applyProtection="1"/>
    <xf numFmtId="0" fontId="26" fillId="0" borderId="0" xfId="0" applyFont="1"/>
    <xf numFmtId="0" fontId="25" fillId="0" borderId="0" xfId="0" applyFont="1" applyFill="1" applyAlignment="1">
      <alignment horizontal="center"/>
    </xf>
    <xf numFmtId="0" fontId="25" fillId="0" borderId="0" xfId="0" applyFont="1" applyAlignment="1">
      <alignment vertical="top" wrapText="1"/>
    </xf>
    <xf numFmtId="0" fontId="28" fillId="34" borderId="11" xfId="0" applyFont="1" applyFill="1" applyBorder="1" applyAlignment="1">
      <alignment horizontal="centerContinuous" vertical="center"/>
    </xf>
    <xf numFmtId="0" fontId="29" fillId="34" borderId="12" xfId="0" applyFont="1" applyFill="1" applyBorder="1" applyAlignment="1">
      <alignment horizontal="centerContinuous" vertical="center"/>
    </xf>
    <xf numFmtId="0" fontId="29" fillId="34" borderId="12" xfId="0" applyFont="1" applyFill="1" applyBorder="1" applyAlignment="1">
      <alignment horizontal="centerContinuous" vertical="center" wrapText="1"/>
    </xf>
    <xf numFmtId="0" fontId="29" fillId="34" borderId="13" xfId="0" applyFont="1" applyFill="1" applyBorder="1" applyAlignment="1">
      <alignment horizontal="centerContinuous" vertical="center" wrapText="1"/>
    </xf>
    <xf numFmtId="0" fontId="25" fillId="0" borderId="0" xfId="0" applyFont="1" applyFill="1" applyAlignment="1">
      <alignment vertical="top" wrapText="1"/>
    </xf>
    <xf numFmtId="0" fontId="30" fillId="0" borderId="14" xfId="0" applyFont="1" applyFill="1" applyBorder="1" applyAlignment="1">
      <alignment vertical="center" wrapText="1"/>
    </xf>
    <xf numFmtId="0" fontId="30" fillId="0" borderId="15" xfId="0" applyFont="1" applyFill="1" applyBorder="1" applyAlignment="1">
      <alignment horizontal="center" vertical="center" wrapText="1"/>
    </xf>
    <xf numFmtId="0" fontId="25" fillId="0" borderId="0" xfId="0" applyFont="1" applyFill="1" applyBorder="1" applyAlignment="1">
      <alignment vertical="top" wrapText="1"/>
    </xf>
    <xf numFmtId="165" fontId="25" fillId="0" borderId="0" xfId="0" applyNumberFormat="1" applyFont="1" applyFill="1" applyBorder="1" applyAlignment="1">
      <alignment vertical="center"/>
    </xf>
    <xf numFmtId="0" fontId="32" fillId="0" borderId="20" xfId="0" applyFont="1" applyBorder="1" applyAlignment="1">
      <alignment vertical="top" wrapText="1"/>
    </xf>
    <xf numFmtId="0" fontId="25" fillId="0" borderId="0" xfId="0" applyFont="1" applyBorder="1" applyAlignment="1">
      <alignment horizontal="center" vertical="top" wrapText="1"/>
    </xf>
    <xf numFmtId="0" fontId="25" fillId="0" borderId="0" xfId="0" applyFont="1" applyBorder="1" applyAlignment="1">
      <alignment vertical="top" wrapText="1"/>
    </xf>
    <xf numFmtId="0" fontId="26" fillId="0" borderId="20" xfId="0" applyFont="1" applyBorder="1" applyAlignment="1">
      <alignment vertical="top" wrapText="1"/>
    </xf>
    <xf numFmtId="0" fontId="26" fillId="0" borderId="0" xfId="0" applyFont="1" applyBorder="1" applyAlignment="1">
      <alignment vertical="top" wrapText="1"/>
    </xf>
    <xf numFmtId="3" fontId="33" fillId="0" borderId="23" xfId="0" applyNumberFormat="1" applyFont="1" applyBorder="1" applyAlignment="1">
      <alignment horizontal="center" vertical="center" wrapText="1"/>
    </xf>
    <xf numFmtId="0" fontId="32" fillId="0" borderId="24" xfId="0" applyFont="1" applyBorder="1" applyAlignment="1">
      <alignment horizontal="justify" vertical="center"/>
    </xf>
    <xf numFmtId="0" fontId="32" fillId="0" borderId="0" xfId="0" applyFont="1" applyAlignment="1">
      <alignment vertical="top" wrapText="1"/>
    </xf>
    <xf numFmtId="0" fontId="25" fillId="0" borderId="0" xfId="0" applyFont="1" applyAlignment="1">
      <alignment horizontal="right" vertical="top" wrapText="1"/>
    </xf>
    <xf numFmtId="0" fontId="25" fillId="0" borderId="17" xfId="0" applyFont="1" applyBorder="1" applyAlignment="1">
      <alignment vertical="top" wrapText="1"/>
    </xf>
    <xf numFmtId="0" fontId="32" fillId="0" borderId="17" xfId="0" applyFont="1" applyBorder="1" applyAlignment="1">
      <alignment vertical="top" wrapText="1"/>
    </xf>
    <xf numFmtId="0" fontId="32" fillId="0" borderId="0" xfId="0" applyFont="1" applyBorder="1" applyAlignment="1">
      <alignment vertical="top" wrapText="1"/>
    </xf>
    <xf numFmtId="0" fontId="32" fillId="0" borderId="27" xfId="0" applyFont="1" applyBorder="1" applyAlignment="1">
      <alignment horizontal="justify" vertical="top" wrapText="1"/>
    </xf>
    <xf numFmtId="164" fontId="25" fillId="0" borderId="0" xfId="0" applyNumberFormat="1" applyFont="1" applyFill="1" applyBorder="1" applyAlignment="1">
      <alignment horizontal="center" vertical="center" wrapText="1"/>
    </xf>
    <xf numFmtId="0" fontId="25" fillId="0" borderId="21" xfId="0" applyFont="1" applyBorder="1" applyAlignment="1">
      <alignment horizontal="center" vertical="center" wrapText="1"/>
    </xf>
    <xf numFmtId="0" fontId="32" fillId="35" borderId="35" xfId="0" applyFont="1" applyFill="1" applyBorder="1" applyAlignment="1">
      <alignment vertical="center" wrapText="1"/>
    </xf>
    <xf numFmtId="0" fontId="32" fillId="35" borderId="35" xfId="0" applyFont="1" applyFill="1" applyBorder="1" applyAlignment="1">
      <alignment horizontal="center" vertical="center" wrapText="1"/>
    </xf>
    <xf numFmtId="0" fontId="32" fillId="35" borderId="39" xfId="0" applyFont="1" applyFill="1" applyBorder="1" applyAlignment="1">
      <alignment horizontal="center" vertical="center" wrapText="1"/>
    </xf>
    <xf numFmtId="0" fontId="32" fillId="35" borderId="45" xfId="0" applyFont="1" applyFill="1" applyBorder="1" applyAlignment="1">
      <alignment horizontal="center" vertical="center" wrapText="1"/>
    </xf>
    <xf numFmtId="0" fontId="32" fillId="0" borderId="22" xfId="0" applyFont="1" applyBorder="1" applyAlignment="1">
      <alignment horizontal="justify" vertical="top" wrapText="1"/>
    </xf>
    <xf numFmtId="0" fontId="25" fillId="0" borderId="22" xfId="0" applyFont="1" applyBorder="1" applyAlignment="1">
      <alignment vertical="top" wrapText="1"/>
    </xf>
    <xf numFmtId="4" fontId="25" fillId="0" borderId="22" xfId="0" applyNumberFormat="1" applyFont="1" applyBorder="1" applyAlignment="1">
      <alignment vertical="top" wrapText="1"/>
    </xf>
    <xf numFmtId="4" fontId="25" fillId="0" borderId="22" xfId="0" applyNumberFormat="1" applyFont="1" applyBorder="1" applyAlignment="1">
      <alignment horizontal="center" vertical="top" wrapText="1"/>
    </xf>
    <xf numFmtId="4" fontId="25" fillId="0" borderId="22" xfId="0" applyNumberFormat="1" applyFont="1" applyFill="1" applyBorder="1" applyAlignment="1">
      <alignment horizontal="center" vertical="top" wrapText="1"/>
    </xf>
    <xf numFmtId="0" fontId="25" fillId="0" borderId="51" xfId="0" applyFont="1" applyBorder="1" applyAlignment="1">
      <alignment horizontal="center" vertical="top" wrapText="1"/>
    </xf>
    <xf numFmtId="0" fontId="32" fillId="0" borderId="53" xfId="0" applyFont="1" applyBorder="1" applyAlignment="1">
      <alignment horizontal="justify" vertical="top" wrapText="1"/>
    </xf>
    <xf numFmtId="0" fontId="25" fillId="0" borderId="53" xfId="0" applyFont="1" applyBorder="1" applyAlignment="1">
      <alignment vertical="top" wrapText="1"/>
    </xf>
    <xf numFmtId="4" fontId="25" fillId="0" borderId="53" xfId="0" applyNumberFormat="1" applyFont="1" applyBorder="1" applyAlignment="1">
      <alignment vertical="top" wrapText="1"/>
    </xf>
    <xf numFmtId="4" fontId="25" fillId="0" borderId="53" xfId="0" applyNumberFormat="1" applyFont="1" applyBorder="1" applyAlignment="1">
      <alignment horizontal="center" vertical="top" wrapText="1"/>
    </xf>
    <xf numFmtId="4" fontId="25" fillId="0" borderId="53" xfId="0" applyNumberFormat="1" applyFont="1" applyFill="1" applyBorder="1" applyAlignment="1">
      <alignment horizontal="center" vertical="top" wrapText="1"/>
    </xf>
    <xf numFmtId="0" fontId="25" fillId="0" borderId="54" xfId="0" applyFont="1" applyBorder="1" applyAlignment="1">
      <alignment horizontal="center" vertical="top" wrapText="1"/>
    </xf>
    <xf numFmtId="0" fontId="34" fillId="0" borderId="0" xfId="0" applyNumberFormat="1" applyFont="1" applyFill="1" applyBorder="1" applyAlignment="1" applyProtection="1"/>
    <xf numFmtId="0" fontId="34" fillId="0" borderId="0" xfId="0" applyFont="1" applyFill="1" applyAlignment="1">
      <alignment horizontal="center"/>
    </xf>
    <xf numFmtId="0" fontId="34" fillId="0" borderId="0" xfId="0" applyFont="1" applyAlignment="1">
      <alignment horizontal="center"/>
    </xf>
    <xf numFmtId="0" fontId="34" fillId="0" borderId="0" xfId="0" applyFont="1" applyFill="1"/>
    <xf numFmtId="0" fontId="34" fillId="0" borderId="0" xfId="0" applyFont="1" applyAlignment="1">
      <alignment vertical="top" wrapText="1"/>
    </xf>
    <xf numFmtId="0" fontId="35" fillId="34" borderId="11" xfId="0" applyFont="1" applyFill="1" applyBorder="1" applyAlignment="1">
      <alignment horizontal="centerContinuous" vertical="center"/>
    </xf>
    <xf numFmtId="0" fontId="36" fillId="34" borderId="12" xfId="0" applyFont="1" applyFill="1" applyBorder="1" applyAlignment="1">
      <alignment horizontal="centerContinuous" vertical="center"/>
    </xf>
    <xf numFmtId="0" fontId="36" fillId="34" borderId="12" xfId="0" applyFont="1" applyFill="1" applyBorder="1" applyAlignment="1">
      <alignment horizontal="centerContinuous" vertical="center" wrapText="1"/>
    </xf>
    <xf numFmtId="0" fontId="36" fillId="34" borderId="13" xfId="0" applyFont="1" applyFill="1" applyBorder="1" applyAlignment="1">
      <alignment horizontal="centerContinuous" vertical="center" wrapText="1"/>
    </xf>
    <xf numFmtId="0" fontId="34" fillId="0" borderId="0" xfId="0" applyFont="1" applyFill="1" applyAlignment="1">
      <alignment vertical="top" wrapText="1"/>
    </xf>
    <xf numFmtId="0" fontId="37" fillId="0" borderId="20" xfId="0" applyFont="1" applyBorder="1" applyAlignment="1">
      <alignment vertical="top" wrapText="1"/>
    </xf>
    <xf numFmtId="0" fontId="34" fillId="0" borderId="0" xfId="0" applyFont="1" applyBorder="1" applyAlignment="1">
      <alignment horizontal="center" vertical="top" wrapText="1"/>
    </xf>
    <xf numFmtId="0" fontId="34" fillId="0" borderId="0" xfId="0" applyFont="1" applyBorder="1" applyAlignment="1">
      <alignment vertical="top" wrapText="1"/>
    </xf>
    <xf numFmtId="0" fontId="20" fillId="0" borderId="20" xfId="0" applyFont="1" applyBorder="1" applyAlignment="1">
      <alignment vertical="top" wrapText="1"/>
    </xf>
    <xf numFmtId="0" fontId="20" fillId="0" borderId="0" xfId="0" applyFont="1" applyBorder="1" applyAlignment="1">
      <alignment vertical="top" wrapText="1"/>
    </xf>
    <xf numFmtId="0" fontId="37" fillId="0" borderId="0" xfId="0" applyFont="1" applyAlignment="1">
      <alignment vertical="top" wrapText="1"/>
    </xf>
    <xf numFmtId="0" fontId="34" fillId="0" borderId="0" xfId="0" applyFont="1" applyAlignment="1">
      <alignment horizontal="right" vertical="top" wrapText="1"/>
    </xf>
    <xf numFmtId="0" fontId="37" fillId="0" borderId="27" xfId="0" applyFont="1" applyBorder="1" applyAlignment="1">
      <alignment horizontal="justify" vertical="top" wrapText="1"/>
    </xf>
    <xf numFmtId="164" fontId="34" fillId="0" borderId="0" xfId="0" applyNumberFormat="1" applyFont="1" applyAlignment="1">
      <alignment vertical="top" wrapText="1"/>
    </xf>
    <xf numFmtId="2" fontId="34" fillId="0" borderId="0" xfId="0" applyNumberFormat="1" applyFont="1" applyAlignment="1">
      <alignment vertical="top" wrapText="1"/>
    </xf>
    <xf numFmtId="165" fontId="34" fillId="0" borderId="0" xfId="0" applyNumberFormat="1" applyFont="1" applyAlignment="1">
      <alignment vertical="top" wrapText="1"/>
    </xf>
    <xf numFmtId="0" fontId="0" fillId="0" borderId="0" xfId="0" applyFont="1" applyAlignment="1">
      <alignment vertical="top" wrapText="1"/>
    </xf>
    <xf numFmtId="165" fontId="38" fillId="0" borderId="0" xfId="0" applyNumberFormat="1" applyFont="1" applyFill="1" applyBorder="1" applyAlignment="1">
      <alignment vertical="center"/>
    </xf>
    <xf numFmtId="3" fontId="33" fillId="0" borderId="23" xfId="0" applyNumberFormat="1" applyFont="1" applyFill="1" applyBorder="1" applyAlignment="1">
      <alignment horizontal="center" vertical="center" wrapText="1"/>
    </xf>
    <xf numFmtId="164" fontId="25" fillId="37" borderId="0" xfId="0" applyNumberFormat="1" applyFont="1" applyFill="1" applyBorder="1" applyAlignment="1">
      <alignment horizontal="center" vertical="center" wrapText="1"/>
    </xf>
    <xf numFmtId="0" fontId="25" fillId="37" borderId="21" xfId="0" applyFont="1" applyFill="1" applyBorder="1" applyAlignment="1">
      <alignment horizontal="center" vertical="center" wrapText="1"/>
    </xf>
    <xf numFmtId="2" fontId="25" fillId="0" borderId="51" xfId="0" applyNumberFormat="1" applyFont="1" applyFill="1" applyBorder="1" applyAlignment="1">
      <alignment horizontal="center" vertical="top" wrapText="1"/>
    </xf>
    <xf numFmtId="2" fontId="25" fillId="0" borderId="54" xfId="0" applyNumberFormat="1" applyFont="1" applyFill="1" applyBorder="1" applyAlignment="1">
      <alignment horizontal="center" vertical="top" wrapText="1"/>
    </xf>
    <xf numFmtId="0" fontId="25" fillId="0" borderId="0" xfId="0" applyFont="1" applyBorder="1" applyAlignment="1">
      <alignment vertical="top" wrapText="1"/>
    </xf>
    <xf numFmtId="0" fontId="32" fillId="35" borderId="35" xfId="0" applyFont="1" applyFill="1" applyBorder="1" applyAlignment="1">
      <alignment horizontal="center" vertical="center" wrapText="1"/>
    </xf>
    <xf numFmtId="0" fontId="32" fillId="0" borderId="22" xfId="0" applyFont="1" applyBorder="1" applyAlignment="1">
      <alignment horizontal="justify" vertical="top" wrapText="1"/>
    </xf>
    <xf numFmtId="0" fontId="25" fillId="0" borderId="0" xfId="0" applyFont="1" applyAlignment="1">
      <alignment horizontal="center"/>
    </xf>
    <xf numFmtId="0" fontId="25" fillId="0" borderId="0" xfId="0" applyFont="1" applyFill="1"/>
    <xf numFmtId="0" fontId="32" fillId="0" borderId="78" xfId="0" applyFont="1" applyBorder="1" applyAlignment="1">
      <alignment vertical="top" wrapText="1"/>
    </xf>
    <xf numFmtId="0" fontId="26" fillId="0" borderId="78" xfId="0" applyFont="1" applyBorder="1" applyAlignment="1">
      <alignment vertical="top" wrapText="1"/>
    </xf>
    <xf numFmtId="0" fontId="32" fillId="0" borderId="85" xfId="0" applyFont="1" applyBorder="1" applyAlignment="1">
      <alignment horizontal="justify" vertical="top" wrapText="1"/>
    </xf>
    <xf numFmtId="164" fontId="25" fillId="0" borderId="0" xfId="0" applyNumberFormat="1" applyFont="1" applyAlignment="1">
      <alignment vertical="top" wrapText="1"/>
    </xf>
    <xf numFmtId="0" fontId="25" fillId="0" borderId="77" xfId="0" applyFont="1" applyBorder="1" applyAlignment="1">
      <alignment horizontal="center" vertical="center" wrapText="1"/>
    </xf>
    <xf numFmtId="0" fontId="26" fillId="0" borderId="0" xfId="0" applyFont="1" applyAlignment="1">
      <alignment vertical="top" wrapText="1"/>
    </xf>
    <xf numFmtId="0" fontId="32" fillId="35" borderId="63" xfId="0" applyFont="1" applyFill="1" applyBorder="1" applyAlignment="1">
      <alignment horizontal="center" vertical="center" wrapText="1"/>
    </xf>
    <xf numFmtId="0" fontId="32" fillId="35" borderId="74" xfId="0" applyFont="1" applyFill="1" applyBorder="1" applyAlignment="1">
      <alignment horizontal="center" vertical="center" wrapText="1"/>
    </xf>
    <xf numFmtId="0" fontId="25" fillId="0" borderId="72" xfId="0" applyFont="1" applyBorder="1" applyAlignment="1">
      <alignment horizontal="center" vertical="top" wrapText="1"/>
    </xf>
    <xf numFmtId="0" fontId="32" fillId="0" borderId="70" xfId="0" applyFont="1" applyBorder="1" applyAlignment="1">
      <alignment horizontal="justify" vertical="top" wrapText="1"/>
    </xf>
    <xf numFmtId="0" fontId="25" fillId="0" borderId="70" xfId="0" applyFont="1" applyBorder="1" applyAlignment="1">
      <alignment vertical="top" wrapText="1"/>
    </xf>
    <xf numFmtId="4" fontId="25" fillId="0" borderId="70" xfId="0" applyNumberFormat="1" applyFont="1" applyBorder="1" applyAlignment="1">
      <alignment vertical="top" wrapText="1"/>
    </xf>
    <xf numFmtId="4" fontId="25" fillId="0" borderId="70" xfId="0" applyNumberFormat="1" applyFont="1" applyBorder="1" applyAlignment="1">
      <alignment horizontal="center" vertical="top" wrapText="1"/>
    </xf>
    <xf numFmtId="4" fontId="25" fillId="0" borderId="70" xfId="0" applyNumberFormat="1" applyFont="1" applyFill="1" applyBorder="1" applyAlignment="1">
      <alignment horizontal="center" vertical="top" wrapText="1"/>
    </xf>
    <xf numFmtId="0" fontId="25" fillId="0" borderId="69" xfId="0" applyFont="1" applyBorder="1" applyAlignment="1">
      <alignment horizontal="center" vertical="top" wrapText="1"/>
    </xf>
    <xf numFmtId="0" fontId="39" fillId="0" borderId="0" xfId="43" applyFont="1" applyBorder="1" applyAlignment="1">
      <alignment horizontal="right"/>
    </xf>
    <xf numFmtId="3" fontId="29" fillId="37" borderId="89" xfId="43" applyNumberFormat="1" applyFont="1" applyFill="1" applyBorder="1" applyAlignment="1">
      <alignment horizontal="center"/>
    </xf>
    <xf numFmtId="0" fontId="29" fillId="37" borderId="89" xfId="43" applyFont="1" applyFill="1" applyBorder="1" applyAlignment="1">
      <alignment vertical="top" wrapText="1"/>
    </xf>
    <xf numFmtId="3" fontId="29" fillId="37" borderId="0" xfId="43" applyNumberFormat="1" applyFont="1" applyFill="1" applyBorder="1" applyAlignment="1">
      <alignment horizontal="center"/>
    </xf>
    <xf numFmtId="0" fontId="29" fillId="37" borderId="0" xfId="43" applyFont="1" applyFill="1" applyBorder="1" applyAlignment="1">
      <alignment vertical="top" wrapText="1"/>
    </xf>
    <xf numFmtId="3" fontId="29" fillId="37" borderId="0" xfId="43" applyNumberFormat="1" applyFont="1" applyFill="1" applyBorder="1" applyAlignment="1">
      <alignment vertical="top"/>
    </xf>
    <xf numFmtId="166" fontId="29" fillId="37" borderId="0" xfId="43" applyNumberFormat="1" applyFont="1" applyFill="1" applyBorder="1" applyAlignment="1">
      <alignment vertical="top"/>
    </xf>
    <xf numFmtId="3" fontId="28" fillId="37" borderId="0" xfId="43" applyNumberFormat="1" applyFont="1" applyFill="1" applyBorder="1" applyAlignment="1">
      <alignment horizontal="center" vertical="center"/>
    </xf>
    <xf numFmtId="3" fontId="28" fillId="37" borderId="0" xfId="43" applyNumberFormat="1" applyFont="1" applyFill="1" applyBorder="1" applyAlignment="1">
      <alignment vertical="center"/>
    </xf>
    <xf numFmtId="0" fontId="40" fillId="0" borderId="91" xfId="43" applyFont="1" applyFill="1" applyBorder="1" applyAlignment="1">
      <alignment horizontal="center" vertical="center"/>
    </xf>
    <xf numFmtId="0" fontId="40" fillId="0" borderId="91" xfId="43" applyFont="1" applyFill="1" applyBorder="1" applyAlignment="1">
      <alignment horizontal="center" vertical="center" wrapText="1"/>
    </xf>
    <xf numFmtId="0" fontId="40" fillId="36" borderId="0" xfId="43" applyFont="1" applyFill="1" applyBorder="1" applyAlignment="1">
      <alignment horizontal="center" vertical="center" wrapText="1"/>
    </xf>
    <xf numFmtId="0" fontId="40" fillId="36" borderId="0" xfId="43" applyFont="1" applyFill="1" applyBorder="1" applyAlignment="1">
      <alignment horizontal="center"/>
    </xf>
    <xf numFmtId="0" fontId="39" fillId="0" borderId="0" xfId="43" applyFont="1" applyBorder="1"/>
    <xf numFmtId="0" fontId="44" fillId="0" borderId="0" xfId="43" applyFont="1" applyBorder="1"/>
    <xf numFmtId="0" fontId="44" fillId="0" borderId="0" xfId="43" applyFont="1" applyBorder="1" applyAlignment="1">
      <alignment horizontal="right"/>
    </xf>
    <xf numFmtId="0" fontId="45" fillId="0" borderId="0" xfId="44" applyFont="1"/>
    <xf numFmtId="3" fontId="39" fillId="0" borderId="0" xfId="43" applyNumberFormat="1" applyFont="1" applyBorder="1"/>
    <xf numFmtId="0" fontId="46" fillId="0" borderId="0" xfId="44" applyFont="1"/>
    <xf numFmtId="0" fontId="47" fillId="0" borderId="0" xfId="43" applyFont="1" applyBorder="1"/>
    <xf numFmtId="0" fontId="29" fillId="0" borderId="0" xfId="43" applyFont="1" applyBorder="1"/>
    <xf numFmtId="165" fontId="29" fillId="37" borderId="89" xfId="43" applyNumberFormat="1" applyFont="1" applyFill="1" applyBorder="1" applyAlignment="1">
      <alignment vertical="center"/>
    </xf>
    <xf numFmtId="3" fontId="29" fillId="37" borderId="89" xfId="43" applyNumberFormat="1" applyFont="1" applyFill="1" applyBorder="1" applyAlignment="1">
      <alignment vertical="center"/>
    </xf>
    <xf numFmtId="3" fontId="29" fillId="37" borderId="89" xfId="43" applyNumberFormat="1" applyFont="1" applyFill="1" applyBorder="1" applyAlignment="1">
      <alignment vertical="top"/>
    </xf>
    <xf numFmtId="167" fontId="47" fillId="0" borderId="0" xfId="42" applyNumberFormat="1" applyFont="1" applyBorder="1"/>
    <xf numFmtId="165" fontId="29" fillId="37" borderId="0" xfId="43" applyNumberFormat="1" applyFont="1" applyFill="1" applyBorder="1" applyAlignment="1">
      <alignment vertical="center"/>
    </xf>
    <xf numFmtId="3" fontId="29" fillId="37" borderId="0" xfId="43" applyNumberFormat="1" applyFont="1" applyFill="1" applyBorder="1" applyAlignment="1">
      <alignment vertical="center"/>
    </xf>
    <xf numFmtId="165" fontId="28" fillId="37" borderId="0" xfId="43" applyNumberFormat="1" applyFont="1" applyFill="1" applyBorder="1" applyAlignment="1">
      <alignment vertical="center"/>
    </xf>
    <xf numFmtId="0" fontId="39" fillId="0" borderId="90" xfId="43" applyFont="1" applyBorder="1"/>
    <xf numFmtId="0" fontId="39" fillId="0" borderId="90" xfId="43" applyFont="1" applyBorder="1" applyAlignment="1">
      <alignment horizontal="right"/>
    </xf>
    <xf numFmtId="0" fontId="39" fillId="0" borderId="0" xfId="43" applyFont="1" applyFill="1" applyBorder="1"/>
    <xf numFmtId="0" fontId="40" fillId="0" borderId="91" xfId="43" applyFont="1" applyFill="1" applyBorder="1" applyAlignment="1">
      <alignment horizontal="center"/>
    </xf>
    <xf numFmtId="0" fontId="39" fillId="0" borderId="0" xfId="43" applyFont="1" applyBorder="1" applyAlignment="1">
      <alignment vertical="center"/>
    </xf>
    <xf numFmtId="0" fontId="39" fillId="0" borderId="0" xfId="43" applyFont="1" applyBorder="1" applyAlignment="1">
      <alignment horizontal="center" vertical="center"/>
    </xf>
    <xf numFmtId="0" fontId="42" fillId="0" borderId="0" xfId="43" applyFont="1" applyFill="1" applyBorder="1" applyAlignment="1">
      <alignment vertical="center"/>
    </xf>
    <xf numFmtId="0" fontId="32" fillId="35" borderId="35" xfId="0" applyFont="1" applyFill="1" applyBorder="1" applyAlignment="1">
      <alignment horizontal="center" vertical="center" wrapText="1"/>
    </xf>
    <xf numFmtId="0" fontId="32" fillId="0" borderId="22" xfId="0" applyFont="1" applyBorder="1" applyAlignment="1">
      <alignment horizontal="justify" vertical="top" wrapText="1"/>
    </xf>
    <xf numFmtId="0" fontId="32" fillId="0" borderId="53" xfId="0" applyFont="1" applyBorder="1" applyAlignment="1">
      <alignment horizontal="justify" vertical="top" wrapText="1"/>
    </xf>
    <xf numFmtId="0" fontId="32" fillId="35" borderId="39" xfId="0" applyFont="1" applyFill="1" applyBorder="1" applyAlignment="1">
      <alignment horizontal="center" vertical="center" wrapText="1"/>
    </xf>
    <xf numFmtId="0" fontId="25" fillId="0" borderId="0" xfId="0" applyFont="1" applyBorder="1" applyAlignment="1">
      <alignment vertical="top" wrapText="1"/>
    </xf>
    <xf numFmtId="0" fontId="32" fillId="0" borderId="0" xfId="0" applyFont="1" applyBorder="1" applyAlignment="1">
      <alignment horizontal="justify" vertical="center"/>
    </xf>
    <xf numFmtId="0" fontId="32" fillId="0" borderId="86" xfId="0" applyFont="1" applyBorder="1" applyAlignment="1">
      <alignment horizontal="justify" vertical="center"/>
    </xf>
    <xf numFmtId="0" fontId="39" fillId="0" borderId="0" xfId="46" applyFont="1"/>
    <xf numFmtId="0" fontId="39" fillId="0" borderId="0" xfId="46" applyFont="1" applyBorder="1" applyAlignment="1">
      <alignment horizontal="right"/>
    </xf>
    <xf numFmtId="0" fontId="29" fillId="0" borderId="0" xfId="46" applyFont="1"/>
    <xf numFmtId="3" fontId="29" fillId="37" borderId="0" xfId="46" applyNumberFormat="1" applyFont="1" applyFill="1" applyBorder="1" applyAlignment="1">
      <alignment horizontal="center"/>
    </xf>
    <xf numFmtId="0" fontId="29" fillId="37" borderId="35" xfId="46" applyFont="1" applyFill="1" applyBorder="1" applyAlignment="1">
      <alignment vertical="top" wrapText="1"/>
    </xf>
    <xf numFmtId="0" fontId="29" fillId="37" borderId="35" xfId="46" applyFont="1" applyFill="1" applyBorder="1" applyAlignment="1">
      <alignment vertical="top"/>
    </xf>
    <xf numFmtId="3" fontId="29" fillId="37" borderId="35" xfId="46" applyNumberFormat="1" applyFont="1" applyFill="1" applyBorder="1" applyAlignment="1">
      <alignment vertical="top"/>
    </xf>
    <xf numFmtId="0" fontId="29" fillId="37" borderId="0" xfId="46" applyFont="1" applyFill="1" applyBorder="1" applyAlignment="1">
      <alignment vertical="top" wrapText="1"/>
    </xf>
    <xf numFmtId="0" fontId="29" fillId="37" borderId="0" xfId="46" applyFont="1" applyFill="1" applyBorder="1" applyAlignment="1">
      <alignment vertical="top"/>
    </xf>
    <xf numFmtId="3" fontId="29" fillId="37" borderId="0" xfId="46" applyNumberFormat="1" applyFont="1" applyFill="1" applyBorder="1" applyAlignment="1">
      <alignment vertical="top"/>
    </xf>
    <xf numFmtId="166" fontId="29" fillId="37" borderId="0" xfId="46" applyNumberFormat="1" applyFont="1" applyFill="1" applyBorder="1" applyAlignment="1">
      <alignment vertical="top"/>
    </xf>
    <xf numFmtId="3" fontId="28" fillId="37" borderId="0" xfId="46" applyNumberFormat="1" applyFont="1" applyFill="1" applyBorder="1" applyAlignment="1">
      <alignment horizontal="center" vertical="center"/>
    </xf>
    <xf numFmtId="1" fontId="28" fillId="37" borderId="0" xfId="46" applyNumberFormat="1" applyFont="1" applyFill="1" applyBorder="1" applyAlignment="1">
      <alignment horizontal="center" vertical="center"/>
    </xf>
    <xf numFmtId="3" fontId="28" fillId="37" borderId="0" xfId="46" applyNumberFormat="1" applyFont="1" applyFill="1" applyBorder="1" applyAlignment="1">
      <alignment vertical="center"/>
    </xf>
    <xf numFmtId="0" fontId="39" fillId="0" borderId="0" xfId="46" applyFont="1" applyFill="1" applyAlignment="1">
      <alignment vertical="center"/>
    </xf>
    <xf numFmtId="0" fontId="40" fillId="0" borderId="90" xfId="46" applyFont="1" applyFill="1" applyBorder="1" applyAlignment="1">
      <alignment horizontal="center" vertical="center"/>
    </xf>
    <xf numFmtId="0" fontId="40" fillId="0" borderId="90" xfId="46" applyFont="1" applyFill="1" applyBorder="1" applyAlignment="1">
      <alignment horizontal="center" vertical="center" wrapText="1"/>
    </xf>
    <xf numFmtId="0" fontId="39" fillId="0" borderId="0" xfId="46" applyFont="1" applyFill="1" applyAlignment="1">
      <alignment horizontal="center" vertical="center"/>
    </xf>
    <xf numFmtId="0" fontId="40" fillId="0" borderId="91" xfId="46" applyFont="1" applyFill="1" applyBorder="1" applyAlignment="1">
      <alignment horizontal="center" vertical="center"/>
    </xf>
    <xf numFmtId="0" fontId="40" fillId="0" borderId="91" xfId="46" applyFont="1" applyFill="1" applyBorder="1" applyAlignment="1">
      <alignment horizontal="center" vertical="center" wrapText="1"/>
    </xf>
    <xf numFmtId="0" fontId="39" fillId="0" borderId="0" xfId="46" applyFont="1" applyAlignment="1">
      <alignment vertical="center"/>
    </xf>
    <xf numFmtId="0" fontId="40" fillId="36" borderId="0" xfId="46" applyFont="1" applyFill="1" applyBorder="1" applyAlignment="1">
      <alignment horizontal="center" vertical="center" wrapText="1"/>
    </xf>
    <xf numFmtId="0" fontId="39" fillId="0" borderId="0" xfId="46" applyFont="1" applyAlignment="1">
      <alignment horizontal="center" vertical="center"/>
    </xf>
    <xf numFmtId="0" fontId="40" fillId="36" borderId="0" xfId="46" applyFont="1" applyFill="1" applyBorder="1" applyAlignment="1">
      <alignment horizontal="center"/>
    </xf>
    <xf numFmtId="0" fontId="41" fillId="0" borderId="0" xfId="46" applyFont="1" applyFill="1" applyBorder="1" applyAlignment="1">
      <alignment horizontal="center" vertical="center" wrapText="1"/>
    </xf>
    <xf numFmtId="0" fontId="42" fillId="0" borderId="0" xfId="46" applyFont="1" applyFill="1" applyAlignment="1">
      <alignment vertical="center"/>
    </xf>
    <xf numFmtId="0" fontId="29" fillId="37" borderId="35" xfId="46" applyFont="1" applyFill="1" applyBorder="1" applyAlignment="1">
      <alignment horizontal="center" vertical="center" wrapText="1"/>
    </xf>
    <xf numFmtId="0" fontId="40" fillId="36" borderId="92" xfId="46" applyFont="1" applyFill="1" applyBorder="1" applyAlignment="1">
      <alignment horizontal="center" vertical="center"/>
    </xf>
    <xf numFmtId="0" fontId="40" fillId="36" borderId="92" xfId="46" applyFont="1" applyFill="1" applyBorder="1" applyAlignment="1">
      <alignment horizontal="center" vertical="center" wrapText="1"/>
    </xf>
    <xf numFmtId="0" fontId="40" fillId="36" borderId="0" xfId="46" applyFont="1" applyFill="1" applyBorder="1" applyAlignment="1">
      <alignment horizontal="center" vertical="center" wrapText="1"/>
    </xf>
    <xf numFmtId="0" fontId="40" fillId="36" borderId="0" xfId="46" applyFont="1" applyFill="1" applyBorder="1" applyAlignment="1">
      <alignment horizontal="center" vertical="center"/>
    </xf>
    <xf numFmtId="0" fontId="28" fillId="37" borderId="0" xfId="46" applyFont="1" applyFill="1" applyBorder="1" applyAlignment="1">
      <alignment horizontal="left" vertical="center"/>
    </xf>
    <xf numFmtId="0" fontId="43" fillId="36" borderId="0" xfId="46" applyFont="1" applyFill="1" applyAlignment="1">
      <alignment horizontal="center" vertical="center" wrapText="1"/>
    </xf>
    <xf numFmtId="0" fontId="41" fillId="0" borderId="91" xfId="46" applyFont="1" applyFill="1" applyBorder="1" applyAlignment="1">
      <alignment horizontal="center" vertical="center" wrapText="1"/>
    </xf>
    <xf numFmtId="0" fontId="28" fillId="37" borderId="93" xfId="43" applyFont="1" applyFill="1" applyBorder="1" applyAlignment="1">
      <alignment horizontal="left" vertical="center"/>
    </xf>
    <xf numFmtId="0" fontId="43" fillId="36" borderId="0" xfId="43" applyFont="1" applyFill="1" applyBorder="1" applyAlignment="1">
      <alignment horizontal="center" vertical="center" wrapText="1"/>
    </xf>
    <xf numFmtId="0" fontId="41" fillId="0" borderId="91" xfId="43" applyFont="1" applyFill="1" applyBorder="1" applyAlignment="1">
      <alignment horizontal="center" vertical="center" wrapText="1"/>
    </xf>
    <xf numFmtId="0" fontId="41" fillId="0" borderId="0" xfId="43" applyFont="1" applyFill="1" applyBorder="1" applyAlignment="1">
      <alignment horizontal="center" vertical="center" wrapText="1"/>
    </xf>
    <xf numFmtId="0" fontId="40" fillId="36" borderId="0" xfId="43" applyFont="1" applyFill="1" applyBorder="1" applyAlignment="1">
      <alignment horizontal="center" vertical="center"/>
    </xf>
    <xf numFmtId="0" fontId="40" fillId="36" borderId="0" xfId="43" applyFont="1" applyFill="1" applyBorder="1" applyAlignment="1">
      <alignment horizontal="center" vertical="center" wrapText="1"/>
    </xf>
    <xf numFmtId="0" fontId="40" fillId="36" borderId="94" xfId="43" applyFont="1" applyFill="1" applyBorder="1" applyAlignment="1">
      <alignment horizontal="center" vertical="center"/>
    </xf>
    <xf numFmtId="0" fontId="40" fillId="36" borderId="95" xfId="43" applyFont="1" applyFill="1" applyBorder="1" applyAlignment="1">
      <alignment horizontal="center" vertical="center" wrapText="1"/>
    </xf>
    <xf numFmtId="0" fontId="40" fillId="36" borderId="92" xfId="43" applyFont="1" applyFill="1" applyBorder="1" applyAlignment="1">
      <alignment horizontal="center" vertical="center"/>
    </xf>
    <xf numFmtId="0" fontId="25" fillId="0" borderId="0" xfId="0" applyFont="1" applyBorder="1" applyAlignment="1">
      <alignment vertical="top" wrapText="1"/>
    </xf>
    <xf numFmtId="0" fontId="25" fillId="0" borderId="21" xfId="0" applyFont="1" applyBorder="1" applyAlignment="1">
      <alignment vertical="top" wrapText="1"/>
    </xf>
    <xf numFmtId="0" fontId="22" fillId="36" borderId="0" xfId="0" applyFont="1" applyFill="1" applyAlignment="1">
      <alignment horizontal="center" vertical="center" wrapText="1"/>
    </xf>
    <xf numFmtId="0" fontId="27" fillId="0" borderId="10" xfId="0" applyFont="1" applyBorder="1" applyAlignment="1">
      <alignment horizontal="center" vertical="center" wrapText="1"/>
    </xf>
    <xf numFmtId="0" fontId="30" fillId="0" borderId="15" xfId="0" applyFont="1" applyFill="1" applyBorder="1" applyAlignment="1">
      <alignment horizontal="justify" vertical="center" wrapText="1"/>
    </xf>
    <xf numFmtId="0" fontId="30" fillId="0" borderId="16" xfId="0" applyFont="1" applyFill="1" applyBorder="1" applyAlignment="1">
      <alignment horizontal="justify" vertical="center" wrapText="1"/>
    </xf>
    <xf numFmtId="0" fontId="30" fillId="0" borderId="14" xfId="0" applyFont="1" applyFill="1" applyBorder="1" applyAlignment="1">
      <alignment horizontal="justify" vertical="center" wrapText="1"/>
    </xf>
    <xf numFmtId="0" fontId="31" fillId="0" borderId="15" xfId="0" applyFont="1" applyFill="1" applyBorder="1" applyAlignment="1">
      <alignment horizontal="justify" vertical="center" wrapText="1"/>
    </xf>
    <xf numFmtId="0" fontId="31" fillId="0" borderId="16" xfId="0" applyFont="1" applyFill="1" applyBorder="1" applyAlignment="1">
      <alignment horizontal="justify" vertical="center" wrapText="1"/>
    </xf>
    <xf numFmtId="165" fontId="32" fillId="0" borderId="14" xfId="0" applyNumberFormat="1" applyFont="1" applyFill="1" applyBorder="1" applyAlignment="1">
      <alignment horizontal="center" vertical="center" wrapText="1"/>
    </xf>
    <xf numFmtId="165" fontId="32" fillId="0" borderId="15" xfId="0" applyNumberFormat="1" applyFont="1" applyFill="1" applyBorder="1" applyAlignment="1">
      <alignment horizontal="center" vertical="center" wrapText="1"/>
    </xf>
    <xf numFmtId="164" fontId="27" fillId="0" borderId="19" xfId="0" applyNumberFormat="1" applyFont="1" applyFill="1" applyBorder="1" applyAlignment="1">
      <alignment horizontal="left" vertical="center" wrapText="1"/>
    </xf>
    <xf numFmtId="164" fontId="27" fillId="0" borderId="18" xfId="0" applyNumberFormat="1" applyFont="1" applyFill="1" applyBorder="1" applyAlignment="1">
      <alignment horizontal="left" vertical="center" wrapText="1"/>
    </xf>
    <xf numFmtId="0" fontId="25" fillId="0" borderId="0" xfId="0" applyFont="1" applyBorder="1" applyAlignment="1">
      <alignment horizontal="justify" vertical="top" wrapText="1"/>
    </xf>
    <xf numFmtId="0" fontId="21" fillId="0" borderId="22" xfId="0" applyFont="1" applyBorder="1" applyAlignment="1">
      <alignment horizontal="center" vertical="center" wrapText="1"/>
    </xf>
    <xf numFmtId="0" fontId="32" fillId="0" borderId="25" xfId="0" applyFont="1" applyBorder="1" applyAlignment="1">
      <alignment horizontal="center" vertical="top" wrapText="1"/>
    </xf>
    <xf numFmtId="0" fontId="32" fillId="0" borderId="17" xfId="0" applyFont="1" applyBorder="1" applyAlignment="1">
      <alignment horizontal="center" vertical="top" wrapText="1"/>
    </xf>
    <xf numFmtId="0" fontId="32" fillId="0" borderId="26" xfId="0" applyFont="1" applyBorder="1" applyAlignment="1">
      <alignment horizontal="center" vertical="top" wrapText="1"/>
    </xf>
    <xf numFmtId="0" fontId="25" fillId="0" borderId="21" xfId="0" applyFont="1" applyBorder="1" applyAlignment="1">
      <alignment horizontal="justify" vertical="top" wrapText="1"/>
    </xf>
    <xf numFmtId="0" fontId="25" fillId="0" borderId="29" xfId="0" applyFont="1" applyBorder="1" applyAlignment="1">
      <alignment horizontal="justify" vertical="top" wrapText="1"/>
    </xf>
    <xf numFmtId="0" fontId="25" fillId="0" borderId="28" xfId="0" applyFont="1" applyBorder="1" applyAlignment="1">
      <alignment horizontal="justify" vertical="top" wrapText="1"/>
    </xf>
    <xf numFmtId="0" fontId="32" fillId="35" borderId="30" xfId="0" applyFont="1" applyFill="1" applyBorder="1" applyAlignment="1">
      <alignment horizontal="center" vertical="center" wrapText="1"/>
    </xf>
    <xf numFmtId="0" fontId="32" fillId="35" borderId="32" xfId="0" applyFont="1" applyFill="1" applyBorder="1" applyAlignment="1">
      <alignment horizontal="center" vertical="center" wrapText="1"/>
    </xf>
    <xf numFmtId="0" fontId="32" fillId="35" borderId="31" xfId="0" applyFont="1" applyFill="1" applyBorder="1" applyAlignment="1">
      <alignment horizontal="center" vertical="center" wrapText="1"/>
    </xf>
    <xf numFmtId="0" fontId="32" fillId="35" borderId="33" xfId="0" applyFont="1" applyFill="1" applyBorder="1" applyAlignment="1">
      <alignment horizontal="center" vertical="center" wrapText="1"/>
    </xf>
    <xf numFmtId="0" fontId="32" fillId="35" borderId="35" xfId="0" applyFont="1" applyFill="1" applyBorder="1" applyAlignment="1">
      <alignment horizontal="center" vertical="center" wrapText="1"/>
    </xf>
    <xf numFmtId="0" fontId="32" fillId="35" borderId="34" xfId="0" applyFont="1" applyFill="1" applyBorder="1" applyAlignment="1">
      <alignment horizontal="center" vertical="center" wrapText="1"/>
    </xf>
    <xf numFmtId="0" fontId="32" fillId="35" borderId="37" xfId="0" applyFont="1" applyFill="1" applyBorder="1" applyAlignment="1">
      <alignment horizontal="center" vertical="center" wrapText="1"/>
    </xf>
    <xf numFmtId="0" fontId="32" fillId="35" borderId="36" xfId="0" applyFont="1" applyFill="1" applyBorder="1" applyAlignment="1">
      <alignment horizontal="center" vertical="center" wrapText="1"/>
    </xf>
    <xf numFmtId="0" fontId="32" fillId="35" borderId="38" xfId="0" applyFont="1" applyFill="1" applyBorder="1" applyAlignment="1">
      <alignment horizontal="center" vertical="center" wrapText="1"/>
    </xf>
    <xf numFmtId="0" fontId="32" fillId="35" borderId="39" xfId="0" applyFont="1" applyFill="1" applyBorder="1" applyAlignment="1">
      <alignment horizontal="center" vertical="center" wrapText="1"/>
    </xf>
    <xf numFmtId="0" fontId="32" fillId="35" borderId="40" xfId="0" applyFont="1" applyFill="1" applyBorder="1" applyAlignment="1">
      <alignment horizontal="center" vertical="center" wrapText="1"/>
    </xf>
    <xf numFmtId="0" fontId="32" fillId="35" borderId="41" xfId="0" applyFont="1" applyFill="1" applyBorder="1" applyAlignment="1">
      <alignment horizontal="center" vertical="center" wrapText="1"/>
    </xf>
    <xf numFmtId="0" fontId="32" fillId="35" borderId="42" xfId="0" applyFont="1" applyFill="1" applyBorder="1" applyAlignment="1">
      <alignment horizontal="center" vertical="center" wrapText="1"/>
    </xf>
    <xf numFmtId="0" fontId="32" fillId="35" borderId="43" xfId="0" applyFont="1" applyFill="1" applyBorder="1" applyAlignment="1">
      <alignment horizontal="center" vertical="center" wrapText="1"/>
    </xf>
    <xf numFmtId="0" fontId="32" fillId="35" borderId="44" xfId="0" applyFont="1" applyFill="1" applyBorder="1" applyAlignment="1">
      <alignment horizontal="center" vertical="center" wrapText="1"/>
    </xf>
    <xf numFmtId="0" fontId="32" fillId="35" borderId="46" xfId="0" applyFont="1" applyFill="1" applyBorder="1" applyAlignment="1">
      <alignment horizontal="center" vertical="center" wrapText="1"/>
    </xf>
    <xf numFmtId="0" fontId="32" fillId="35" borderId="47" xfId="0" applyFont="1" applyFill="1" applyBorder="1" applyAlignment="1">
      <alignment horizontal="center" vertical="center" wrapText="1"/>
    </xf>
    <xf numFmtId="0" fontId="32" fillId="0" borderId="20" xfId="0" applyFont="1" applyBorder="1" applyAlignment="1">
      <alignment horizontal="justify" vertical="center" wrapText="1"/>
    </xf>
    <xf numFmtId="0" fontId="32" fillId="0" borderId="0" xfId="0" applyFont="1" applyBorder="1" applyAlignment="1">
      <alignment horizontal="justify" vertical="center" wrapText="1"/>
    </xf>
    <xf numFmtId="0" fontId="25" fillId="0" borderId="0" xfId="0" applyFont="1" applyFill="1" applyBorder="1" applyAlignment="1">
      <alignment horizontal="center" vertical="center" wrapText="1"/>
    </xf>
    <xf numFmtId="0" fontId="25" fillId="0" borderId="0" xfId="0" applyFont="1" applyBorder="1" applyAlignment="1">
      <alignment horizontal="center" vertical="center" wrapText="1"/>
    </xf>
    <xf numFmtId="0" fontId="32" fillId="0" borderId="25" xfId="0" applyFont="1" applyFill="1" applyBorder="1" applyAlignment="1">
      <alignment horizontal="justify" vertical="top" wrapText="1"/>
    </xf>
    <xf numFmtId="0" fontId="32" fillId="0" borderId="17" xfId="0" applyFont="1" applyFill="1" applyBorder="1" applyAlignment="1">
      <alignment horizontal="justify" vertical="top" wrapText="1"/>
    </xf>
    <xf numFmtId="0" fontId="32" fillId="0" borderId="26" xfId="0" applyFont="1" applyFill="1" applyBorder="1" applyAlignment="1">
      <alignment horizontal="justify" vertical="top" wrapText="1"/>
    </xf>
    <xf numFmtId="0" fontId="32" fillId="0" borderId="55" xfId="0" applyFont="1" applyFill="1" applyBorder="1" applyAlignment="1">
      <alignment horizontal="justify" vertical="top" wrapText="1"/>
    </xf>
    <xf numFmtId="0" fontId="32" fillId="0" borderId="57" xfId="0" applyFont="1" applyFill="1" applyBorder="1" applyAlignment="1">
      <alignment horizontal="justify" vertical="top" wrapText="1"/>
    </xf>
    <xf numFmtId="0" fontId="32" fillId="0" borderId="56" xfId="0" applyFont="1" applyFill="1" applyBorder="1" applyAlignment="1">
      <alignment horizontal="justify" vertical="top" wrapText="1"/>
    </xf>
    <xf numFmtId="0" fontId="32" fillId="0" borderId="38" xfId="0" applyFont="1" applyFill="1" applyBorder="1" applyAlignment="1">
      <alignment horizontal="justify" vertical="top" wrapText="1"/>
    </xf>
    <xf numFmtId="0" fontId="32" fillId="0" borderId="39" xfId="0" applyFont="1" applyFill="1" applyBorder="1" applyAlignment="1">
      <alignment horizontal="justify" vertical="top" wrapText="1"/>
    </xf>
    <xf numFmtId="0" fontId="32" fillId="0" borderId="47" xfId="0" applyFont="1" applyFill="1" applyBorder="1" applyAlignment="1">
      <alignment horizontal="justify" vertical="top" wrapText="1"/>
    </xf>
    <xf numFmtId="0" fontId="32" fillId="35" borderId="25" xfId="0" applyFont="1" applyFill="1" applyBorder="1" applyAlignment="1">
      <alignment horizontal="center" vertical="center"/>
    </xf>
    <xf numFmtId="0" fontId="32" fillId="35" borderId="17" xfId="0" applyFont="1" applyFill="1" applyBorder="1" applyAlignment="1">
      <alignment horizontal="center" vertical="center"/>
    </xf>
    <xf numFmtId="0" fontId="32" fillId="35" borderId="48" xfId="0" applyFont="1" applyFill="1" applyBorder="1" applyAlignment="1">
      <alignment horizontal="center" vertical="center"/>
    </xf>
    <xf numFmtId="0" fontId="32" fillId="35" borderId="38" xfId="0" applyFont="1" applyFill="1" applyBorder="1" applyAlignment="1">
      <alignment horizontal="center" vertical="center"/>
    </xf>
    <xf numFmtId="0" fontId="32" fillId="35" borderId="39" xfId="0" applyFont="1" applyFill="1" applyBorder="1" applyAlignment="1">
      <alignment horizontal="center" vertical="center"/>
    </xf>
    <xf numFmtId="0" fontId="32" fillId="35" borderId="49" xfId="0" applyFont="1" applyFill="1" applyBorder="1" applyAlignment="1">
      <alignment horizontal="center" vertical="center"/>
    </xf>
    <xf numFmtId="0" fontId="32" fillId="0" borderId="50" xfId="0" applyFont="1" applyBorder="1" applyAlignment="1">
      <alignment horizontal="justify" vertical="top" wrapText="1"/>
    </xf>
    <xf numFmtId="0" fontId="32" fillId="0" borderId="22" xfId="0" applyFont="1" applyBorder="1" applyAlignment="1">
      <alignment horizontal="justify" vertical="top" wrapText="1"/>
    </xf>
    <xf numFmtId="0" fontId="32" fillId="0" borderId="52" xfId="0" applyFont="1" applyBorder="1" applyAlignment="1">
      <alignment horizontal="justify" vertical="top" wrapText="1"/>
    </xf>
    <xf numFmtId="0" fontId="32" fillId="0" borderId="53" xfId="0" applyFont="1" applyBorder="1" applyAlignment="1">
      <alignment horizontal="justify" vertical="top" wrapText="1"/>
    </xf>
    <xf numFmtId="0" fontId="25" fillId="0" borderId="77" xfId="0" applyFont="1" applyBorder="1" applyAlignment="1">
      <alignment vertical="top" wrapText="1"/>
    </xf>
    <xf numFmtId="0" fontId="25" fillId="0" borderId="77" xfId="0" applyFont="1" applyBorder="1" applyAlignment="1">
      <alignment horizontal="justify" vertical="top" wrapText="1"/>
    </xf>
    <xf numFmtId="164" fontId="27" fillId="0" borderId="86" xfId="0" applyNumberFormat="1" applyFont="1" applyFill="1" applyBorder="1" applyAlignment="1">
      <alignment horizontal="justify" vertical="top" wrapText="1"/>
    </xf>
    <xf numFmtId="164" fontId="27" fillId="0" borderId="87" xfId="0" applyNumberFormat="1" applyFont="1" applyFill="1" applyBorder="1" applyAlignment="1">
      <alignment horizontal="justify" vertical="top" wrapText="1"/>
    </xf>
    <xf numFmtId="164" fontId="27" fillId="0" borderId="15" xfId="0" applyNumberFormat="1" applyFont="1" applyFill="1" applyBorder="1" applyAlignment="1">
      <alignment horizontal="justify" vertical="top" wrapText="1"/>
    </xf>
    <xf numFmtId="164" fontId="27" fillId="0" borderId="16" xfId="0" applyNumberFormat="1" applyFont="1" applyFill="1" applyBorder="1" applyAlignment="1">
      <alignment horizontal="justify" vertical="top" wrapText="1"/>
    </xf>
    <xf numFmtId="0" fontId="32" fillId="0" borderId="88" xfId="0" applyFont="1" applyBorder="1" applyAlignment="1">
      <alignment horizontal="left" vertical="center" wrapText="1"/>
    </xf>
    <xf numFmtId="0" fontId="32" fillId="0" borderId="14" xfId="0" applyFont="1" applyBorder="1" applyAlignment="1">
      <alignment horizontal="left" vertical="center" wrapText="1"/>
    </xf>
    <xf numFmtId="0" fontId="32" fillId="35" borderId="63" xfId="0" applyFont="1" applyFill="1" applyBorder="1" applyAlignment="1">
      <alignment horizontal="center" vertical="center" wrapText="1"/>
    </xf>
    <xf numFmtId="0" fontId="32" fillId="35" borderId="80" xfId="0" applyFont="1" applyFill="1" applyBorder="1" applyAlignment="1">
      <alignment horizontal="center" vertical="center" wrapText="1"/>
    </xf>
    <xf numFmtId="0" fontId="25" fillId="0" borderId="84" xfId="0" applyFont="1" applyBorder="1" applyAlignment="1">
      <alignment horizontal="justify" vertical="top" wrapText="1"/>
    </xf>
    <xf numFmtId="0" fontId="32" fillId="35" borderId="83" xfId="0" applyFont="1" applyFill="1" applyBorder="1" applyAlignment="1">
      <alignment horizontal="center" vertical="center" wrapText="1"/>
    </xf>
    <xf numFmtId="0" fontId="32" fillId="35" borderId="76" xfId="0" applyFont="1" applyFill="1" applyBorder="1" applyAlignment="1">
      <alignment horizontal="center" vertical="center" wrapText="1"/>
    </xf>
    <xf numFmtId="0" fontId="32" fillId="35" borderId="79" xfId="0" applyFont="1" applyFill="1" applyBorder="1" applyAlignment="1">
      <alignment horizontal="center" vertical="center" wrapText="1"/>
    </xf>
    <xf numFmtId="0" fontId="32" fillId="35" borderId="81" xfId="0" applyFont="1" applyFill="1" applyBorder="1" applyAlignment="1">
      <alignment horizontal="center" vertical="center" wrapText="1"/>
    </xf>
    <xf numFmtId="0" fontId="32" fillId="35" borderId="62" xfId="0" applyFont="1" applyFill="1" applyBorder="1" applyAlignment="1">
      <alignment horizontal="center" vertical="center" wrapText="1"/>
    </xf>
    <xf numFmtId="0" fontId="32" fillId="0" borderId="66" xfId="0" applyFont="1" applyBorder="1" applyAlignment="1">
      <alignment horizontal="center" vertical="top" wrapText="1"/>
    </xf>
    <xf numFmtId="0" fontId="32" fillId="0" borderId="65" xfId="0" applyFont="1" applyBorder="1" applyAlignment="1">
      <alignment horizontal="center" vertical="top" wrapText="1"/>
    </xf>
    <xf numFmtId="0" fontId="32" fillId="0" borderId="78" xfId="0" applyFont="1" applyBorder="1" applyAlignment="1">
      <alignment horizontal="justify" vertical="center" wrapText="1"/>
    </xf>
    <xf numFmtId="0" fontId="32" fillId="35" borderId="82" xfId="0" applyFont="1" applyFill="1" applyBorder="1" applyAlignment="1">
      <alignment horizontal="center" vertical="center" wrapText="1"/>
    </xf>
    <xf numFmtId="0" fontId="32" fillId="35" borderId="64" xfId="0" applyFont="1" applyFill="1" applyBorder="1" applyAlignment="1">
      <alignment horizontal="center" vertical="center" wrapText="1"/>
    </xf>
    <xf numFmtId="0" fontId="32" fillId="35" borderId="66" xfId="0" applyFont="1" applyFill="1" applyBorder="1" applyAlignment="1">
      <alignment horizontal="center" vertical="center"/>
    </xf>
    <xf numFmtId="0" fontId="32" fillId="35" borderId="64" xfId="0" applyFont="1" applyFill="1" applyBorder="1" applyAlignment="1">
      <alignment horizontal="center" vertical="center"/>
    </xf>
    <xf numFmtId="0" fontId="32" fillId="35" borderId="63" xfId="0" applyFont="1" applyFill="1" applyBorder="1" applyAlignment="1">
      <alignment horizontal="center" vertical="center"/>
    </xf>
    <xf numFmtId="0" fontId="32" fillId="35" borderId="75" xfId="0" applyFont="1" applyFill="1" applyBorder="1" applyAlignment="1">
      <alignment horizontal="center" vertical="center"/>
    </xf>
    <xf numFmtId="0" fontId="32" fillId="0" borderId="73" xfId="0" applyFont="1" applyBorder="1" applyAlignment="1">
      <alignment horizontal="justify" vertical="top" wrapText="1"/>
    </xf>
    <xf numFmtId="0" fontId="32" fillId="0" borderId="71" xfId="0" applyFont="1" applyBorder="1" applyAlignment="1">
      <alignment horizontal="justify" vertical="top" wrapText="1"/>
    </xf>
    <xf numFmtId="0" fontId="32" fillId="0" borderId="70" xfId="0" applyFont="1" applyBorder="1" applyAlignment="1">
      <alignment horizontal="justify" vertical="top" wrapText="1"/>
    </xf>
    <xf numFmtId="0" fontId="32" fillId="0" borderId="66" xfId="0" applyFont="1" applyFill="1" applyBorder="1" applyAlignment="1">
      <alignment horizontal="justify" vertical="top" wrapText="1"/>
    </xf>
    <xf numFmtId="0" fontId="32" fillId="0" borderId="65" xfId="0" applyFont="1" applyFill="1" applyBorder="1" applyAlignment="1">
      <alignment horizontal="justify" vertical="top" wrapText="1"/>
    </xf>
    <xf numFmtId="0" fontId="32" fillId="0" borderId="68" xfId="0" applyFont="1" applyFill="1" applyBorder="1" applyAlignment="1">
      <alignment horizontal="justify" vertical="top" wrapText="1"/>
    </xf>
    <xf numFmtId="0" fontId="32" fillId="0" borderId="67" xfId="0" applyFont="1" applyFill="1" applyBorder="1" applyAlignment="1">
      <alignment horizontal="justify" vertical="top" wrapText="1"/>
    </xf>
    <xf numFmtId="0" fontId="32" fillId="0" borderId="64" xfId="0" applyFont="1" applyFill="1" applyBorder="1" applyAlignment="1">
      <alignment horizontal="justify" vertical="top" wrapText="1"/>
    </xf>
    <xf numFmtId="0" fontId="32" fillId="0" borderId="63" xfId="0" applyFont="1" applyFill="1" applyBorder="1" applyAlignment="1">
      <alignment horizontal="justify" vertical="top" wrapText="1"/>
    </xf>
    <xf numFmtId="0" fontId="32" fillId="0" borderId="62" xfId="0" applyFont="1" applyFill="1" applyBorder="1" applyAlignment="1">
      <alignment horizontal="justify" vertical="top" wrapText="1"/>
    </xf>
    <xf numFmtId="164" fontId="27" fillId="0" borderId="86" xfId="0" applyNumberFormat="1" applyFont="1" applyFill="1" applyBorder="1" applyAlignment="1">
      <alignment horizontal="left" vertical="center" wrapText="1"/>
    </xf>
    <xf numFmtId="164" fontId="27" fillId="0" borderId="0" xfId="0" applyNumberFormat="1" applyFont="1" applyFill="1" applyBorder="1" applyAlignment="1">
      <alignment horizontal="left" vertical="center" wrapText="1"/>
    </xf>
    <xf numFmtId="0" fontId="32" fillId="0" borderId="86" xfId="0" applyFont="1" applyBorder="1" applyAlignment="1">
      <alignment horizontal="justify" vertical="center"/>
    </xf>
    <xf numFmtId="0" fontId="32" fillId="0" borderId="0" xfId="0" applyFont="1" applyBorder="1" applyAlignment="1">
      <alignment horizontal="justify" vertical="center"/>
    </xf>
    <xf numFmtId="43" fontId="27" fillId="0" borderId="19" xfId="42" applyFont="1" applyFill="1" applyBorder="1" applyAlignment="1">
      <alignment horizontal="left" vertical="center" wrapText="1"/>
    </xf>
    <xf numFmtId="43" fontId="27" fillId="0" borderId="18" xfId="42" applyFont="1" applyFill="1" applyBorder="1" applyAlignment="1">
      <alignment horizontal="left" vertical="center" wrapText="1"/>
    </xf>
    <xf numFmtId="0" fontId="25" fillId="0" borderId="25" xfId="0" applyFont="1" applyFill="1" applyBorder="1" applyAlignment="1">
      <alignment horizontal="justify" vertical="top" wrapText="1"/>
    </xf>
    <xf numFmtId="0" fontId="32" fillId="0" borderId="58" xfId="0" applyFont="1" applyBorder="1" applyAlignment="1">
      <alignment horizontal="justify" vertical="center" wrapText="1"/>
    </xf>
    <xf numFmtId="0" fontId="32" fillId="0" borderId="59" xfId="0" applyFont="1" applyBorder="1" applyAlignment="1">
      <alignment horizontal="justify" vertical="center" wrapText="1"/>
    </xf>
    <xf numFmtId="0" fontId="25" fillId="37" borderId="59" xfId="0" applyFont="1" applyFill="1" applyBorder="1" applyAlignment="1">
      <alignment horizontal="center" vertical="center" wrapText="1"/>
    </xf>
    <xf numFmtId="0" fontId="34" fillId="0" borderId="29" xfId="0" applyFont="1" applyBorder="1" applyAlignment="1">
      <alignment horizontal="justify" vertical="top" wrapText="1"/>
    </xf>
    <xf numFmtId="0" fontId="34" fillId="0" borderId="28" xfId="0" applyFont="1" applyBorder="1" applyAlignment="1">
      <alignment horizontal="justify" vertical="top" wrapText="1"/>
    </xf>
    <xf numFmtId="0" fontId="25" fillId="0" borderId="21" xfId="0" applyFont="1" applyFill="1" applyBorder="1" applyAlignment="1">
      <alignment horizontal="justify" vertical="top" wrapText="1"/>
    </xf>
    <xf numFmtId="0" fontId="34" fillId="0" borderId="0" xfId="0" applyFont="1" applyBorder="1" applyAlignment="1">
      <alignment vertical="top" wrapText="1"/>
    </xf>
    <xf numFmtId="0" fontId="34" fillId="0" borderId="21" xfId="0" applyFont="1" applyBorder="1" applyAlignment="1">
      <alignment vertical="top" wrapText="1"/>
    </xf>
    <xf numFmtId="4" fontId="27" fillId="0" borderId="60" xfId="0" applyNumberFormat="1" applyFont="1" applyFill="1" applyBorder="1" applyAlignment="1">
      <alignment horizontal="left" vertical="center" wrapText="1"/>
    </xf>
    <xf numFmtId="4" fontId="27" fillId="0" borderId="61" xfId="0" applyNumberFormat="1" applyFont="1" applyFill="1" applyBorder="1" applyAlignment="1">
      <alignment horizontal="left" vertical="center" wrapText="1"/>
    </xf>
    <xf numFmtId="0" fontId="25" fillId="37" borderId="0" xfId="0" applyFont="1" applyFill="1" applyBorder="1" applyAlignment="1">
      <alignment horizontal="center" vertical="center" wrapText="1"/>
    </xf>
    <xf numFmtId="4" fontId="27" fillId="0" borderId="19" xfId="0" applyNumberFormat="1" applyFont="1" applyFill="1" applyBorder="1" applyAlignment="1">
      <alignment horizontal="left" vertical="center" wrapText="1"/>
    </xf>
    <xf numFmtId="4" fontId="27" fillId="0" borderId="18" xfId="0" applyNumberFormat="1" applyFont="1" applyFill="1" applyBorder="1" applyAlignment="1">
      <alignment horizontal="left" vertical="center" wrapText="1"/>
    </xf>
  </cellXfs>
  <cellStyles count="47">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ustomBuiltin="1"/>
    <cellStyle name="Normal 2" xfId="43"/>
    <cellStyle name="Normal 2 2" xfId="46"/>
    <cellStyle name="Normal 3" xfId="44"/>
    <cellStyle name="Notas" xfId="15" builtinId="10" customBuiltin="1"/>
    <cellStyle name="Porcentaje 2" xfId="45"/>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FF6600"/>
      <color rgb="FFD4C1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5.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5.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0.xml"/><Relationship Id="rId118" Type="http://schemas.openxmlformats.org/officeDocument/2006/relationships/externalLink" Target="externalLinks/externalLink15.xml"/><Relationship Id="rId134" Type="http://schemas.openxmlformats.org/officeDocument/2006/relationships/externalLink" Target="externalLinks/externalLink31.xml"/><Relationship Id="rId139" Type="http://schemas.openxmlformats.org/officeDocument/2006/relationships/externalLink" Target="externalLinks/externalLink36.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5.xml"/><Relationship Id="rId124" Type="http://schemas.openxmlformats.org/officeDocument/2006/relationships/externalLink" Target="externalLinks/externalLink21.xml"/><Relationship Id="rId129" Type="http://schemas.openxmlformats.org/officeDocument/2006/relationships/externalLink" Target="externalLinks/externalLink2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7.xml"/><Relationship Id="rId14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1.xml"/><Relationship Id="rId119" Type="http://schemas.openxmlformats.org/officeDocument/2006/relationships/externalLink" Target="externalLinks/externalLink1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7.xml"/><Relationship Id="rId135" Type="http://schemas.openxmlformats.org/officeDocument/2006/relationships/externalLink" Target="externalLinks/externalLink3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externalLink" Target="externalLinks/externalLink17.xml"/><Relationship Id="rId125" Type="http://schemas.openxmlformats.org/officeDocument/2006/relationships/externalLink" Target="externalLinks/externalLink22.xml"/><Relationship Id="rId141"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7.xml"/><Relationship Id="rId115" Type="http://schemas.openxmlformats.org/officeDocument/2006/relationships/externalLink" Target="externalLinks/externalLink12.xml"/><Relationship Id="rId131" Type="http://schemas.openxmlformats.org/officeDocument/2006/relationships/externalLink" Target="externalLinks/externalLink28.xml"/><Relationship Id="rId136" Type="http://schemas.openxmlformats.org/officeDocument/2006/relationships/externalLink" Target="externalLinks/externalLink3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26" Type="http://schemas.openxmlformats.org/officeDocument/2006/relationships/externalLink" Target="externalLinks/externalLink2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8.xml"/><Relationship Id="rId142"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3.xml"/><Relationship Id="rId13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8.xml"/><Relationship Id="rId132" Type="http://schemas.openxmlformats.org/officeDocument/2006/relationships/externalLink" Target="externalLinks/externalLink2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xml"/><Relationship Id="rId127" Type="http://schemas.openxmlformats.org/officeDocument/2006/relationships/externalLink" Target="externalLinks/externalLink2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9.xml"/><Relationship Id="rId14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9.xml"/><Relationship Id="rId133" Type="http://schemas.openxmlformats.org/officeDocument/2006/relationships/externalLink" Target="externalLinks/externalLink3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20.xml"/><Relationship Id="rId14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2003.04.29%20Exp.Motivos%20PPEF%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is%20documentos/Ciclo%202008/Escenarios/29AgostoRB/070819%20Resumen%20Comparativo%202007-2008%20(3.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is%20documentos/PROYECTO%202006/FUNCIONAL%202000-2004%20BASE%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rcc/PEF%202009/cat&#225;logos%20funcion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ioritarios%20y%20principa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ASES%202008/CUENTA%20P&#218;BLICA%202000-2007/CUENTA%20P&#218;BLICA%202004-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JJRB2002/EXCEL/ASIGNACION%20ORIGINAL%20DEFINITIV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Gr&#225;ficas%20Exp%20Mot%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IP/PEF04/Exposicion%20de%20Motivos/2003.08.13%20Exp.Motivos%20PPEF%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mantonio_hernandez/Configuraci&#243;n%20local/Archivos%20temporales%20de%20Internet/OLKCD/GBM%20ULTIMA%20HO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iclo%202009/Aprobado%202009/Cuadernos%20PEF%202009/Analisis%20por%20Unidad%20Responsable%2008-09%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20Para%20llevar/CRC%202009/CRC%202009%20Ramos%20prueb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ario_ruiz/Mis%20documentos/Expo%20motivos%202004/03-11/2003.11.04%20Inversi&#243;n%20Social%20Gr&#225;fica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fernanda_lopez/Documents/Transversales/2011/Reporte%20Jovenes%204o%20Trim%20v2501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RPEDEV%20ADECUADO%20II,%20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miguel_fernandez/Configuraci&#243;n%20local/Archivos%20temporales%20de%20Internet/OLK10/definitivo/funcional%20por%20ramo%20ppef%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nzipped/Base%20de%20datos%20Gobierno%20Federal%20Aprobado%202003/Base%20de%20datos%20Gobierno%20Federal%20Aprobado%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TERESA~1/AppData/Local/Temp/Rar$DI00.870/Alor/17%20PEF%202011/Anexos%20PEF%202011/AC01%20GNT%20PPEF%202010%20camar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is%20documentos/2002/controlado/seguimiento/CUADR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ogramas%20Prioritarios%20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CARATULA%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0000%20%20%20Camara%20PEF%202010/11%20Noviembre%20Correo/ajuste%20oic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FEVERTICAL%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Calendarios%202003/DGPyPA/Lunes13/BANPRO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iclo%202009/Proyecto%202009/Nueva%20clasificaci&#243;n/Lib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sheetData sheetId="1"/>
      <sheetData sheetId="2"/>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3"/>
  <sheetViews>
    <sheetView showGridLines="0" tabSelected="1" view="pageBreakPreview" zoomScale="90" zoomScaleNormal="100" zoomScaleSheetLayoutView="90" workbookViewId="0">
      <selection sqref="A1:E1"/>
    </sheetView>
  </sheetViews>
  <sheetFormatPr baseColWidth="10" defaultRowHeight="18"/>
  <cols>
    <col min="1" max="1" width="3.375" style="145" customWidth="1"/>
    <col min="2" max="2" width="3.875" style="145" customWidth="1"/>
    <col min="3" max="3" width="1" style="145" customWidth="1"/>
    <col min="4" max="4" width="50.5" style="145" customWidth="1"/>
    <col min="5" max="5" width="16.5" style="145" customWidth="1"/>
    <col min="6" max="6" width="14.625" style="145" customWidth="1"/>
    <col min="7" max="8" width="13.875" style="145" customWidth="1"/>
    <col min="9" max="9" width="1.25" style="145" customWidth="1"/>
    <col min="10" max="11" width="13.875" style="145" customWidth="1"/>
    <col min="12" max="12" width="14.125" style="145" customWidth="1"/>
    <col min="13" max="13" width="15.25" style="145" customWidth="1"/>
    <col min="14" max="14" width="2.875" style="145" customWidth="1"/>
    <col min="15" max="16384" width="11" style="145"/>
  </cols>
  <sheetData>
    <row r="1" spans="1:14" ht="49.5" customHeight="1">
      <c r="A1" s="177" t="s">
        <v>2251</v>
      </c>
      <c r="B1" s="177"/>
      <c r="C1" s="177"/>
      <c r="D1" s="177"/>
      <c r="E1" s="177"/>
      <c r="F1" s="170" t="s">
        <v>2250</v>
      </c>
    </row>
    <row r="3" spans="1:14" ht="30.75" customHeight="1" thickBot="1">
      <c r="B3" s="178" t="s">
        <v>2249</v>
      </c>
      <c r="C3" s="178"/>
      <c r="D3" s="178"/>
      <c r="E3" s="178"/>
      <c r="F3" s="178"/>
      <c r="G3" s="178"/>
      <c r="H3" s="178"/>
      <c r="I3" s="178"/>
      <c r="J3" s="178"/>
      <c r="K3" s="178"/>
      <c r="L3" s="178"/>
      <c r="M3" s="178"/>
    </row>
    <row r="4" spans="1:14" ht="8.25" customHeight="1">
      <c r="B4" s="169"/>
      <c r="C4" s="169"/>
      <c r="D4" s="169"/>
      <c r="E4" s="169"/>
      <c r="F4" s="169"/>
      <c r="G4" s="169"/>
      <c r="H4" s="169"/>
      <c r="I4" s="169"/>
      <c r="J4" s="169"/>
      <c r="K4" s="169"/>
      <c r="L4" s="169"/>
      <c r="M4" s="169"/>
    </row>
    <row r="5" spans="1:14" ht="45.75" customHeight="1">
      <c r="B5" s="172" t="s">
        <v>2248</v>
      </c>
      <c r="C5" s="172"/>
      <c r="D5" s="172"/>
      <c r="E5" s="172"/>
      <c r="F5" s="172"/>
      <c r="G5" s="172"/>
      <c r="H5" s="172"/>
      <c r="I5" s="168"/>
      <c r="J5" s="173" t="str">
        <f>"Avances en "&amp;TEXT(J10+K10+L10+M10,"#,##0")&amp;" indicadores"&amp;CHAR(10)&amp;"por rangos de porcentaje"</f>
        <v>Avances en 204 indicadores
por rangos de porcentaje</v>
      </c>
      <c r="K5" s="172"/>
      <c r="L5" s="172"/>
      <c r="M5" s="172"/>
    </row>
    <row r="6" spans="1:14" ht="24" customHeight="1">
      <c r="B6" s="175" t="s">
        <v>3</v>
      </c>
      <c r="C6" s="175"/>
      <c r="D6" s="175"/>
      <c r="E6" s="174" t="s">
        <v>2247</v>
      </c>
      <c r="F6" s="174" t="s">
        <v>2246</v>
      </c>
      <c r="G6" s="174" t="s">
        <v>2245</v>
      </c>
      <c r="H6" s="174" t="s">
        <v>2244</v>
      </c>
      <c r="I6" s="166"/>
      <c r="J6" s="174" t="s">
        <v>2243</v>
      </c>
      <c r="K6" s="174" t="s">
        <v>2242</v>
      </c>
      <c r="L6" s="174" t="s">
        <v>2241</v>
      </c>
      <c r="M6" s="175" t="s">
        <v>2240</v>
      </c>
    </row>
    <row r="7" spans="1:14" s="165" customFormat="1" ht="35.25" customHeight="1">
      <c r="A7" s="167"/>
      <c r="B7" s="175"/>
      <c r="C7" s="175"/>
      <c r="D7" s="175"/>
      <c r="E7" s="174"/>
      <c r="F7" s="174"/>
      <c r="G7" s="174"/>
      <c r="H7" s="174"/>
      <c r="I7" s="166"/>
      <c r="J7" s="174"/>
      <c r="K7" s="175"/>
      <c r="L7" s="175"/>
      <c r="M7" s="175"/>
    </row>
    <row r="8" spans="1:14" s="159" customFormat="1" ht="8.25" customHeight="1" thickBot="1">
      <c r="A8" s="162"/>
      <c r="B8" s="163"/>
      <c r="C8" s="163"/>
      <c r="D8" s="163"/>
      <c r="E8" s="164"/>
      <c r="F8" s="164"/>
      <c r="G8" s="164"/>
      <c r="H8" s="164"/>
      <c r="I8" s="164"/>
      <c r="J8" s="164"/>
      <c r="K8" s="163"/>
      <c r="L8" s="163"/>
      <c r="M8" s="163"/>
    </row>
    <row r="9" spans="1:14" s="159" customFormat="1" ht="8.25" customHeight="1" thickBot="1">
      <c r="A9" s="162"/>
      <c r="B9" s="160"/>
      <c r="C9" s="160"/>
      <c r="D9" s="160"/>
      <c r="E9" s="161"/>
      <c r="F9" s="161"/>
      <c r="G9" s="161"/>
      <c r="H9" s="161"/>
      <c r="I9" s="161"/>
      <c r="J9" s="161"/>
      <c r="K9" s="160"/>
      <c r="L9" s="160"/>
      <c r="M9" s="160"/>
    </row>
    <row r="10" spans="1:14">
      <c r="B10" s="176" t="s">
        <v>2239</v>
      </c>
      <c r="C10" s="176"/>
      <c r="D10" s="176"/>
      <c r="E10" s="156">
        <f t="shared" ref="E10:M10" si="0">SUM(E12:E41)</f>
        <v>420</v>
      </c>
      <c r="F10" s="156">
        <f t="shared" si="0"/>
        <v>202</v>
      </c>
      <c r="G10" s="156">
        <f t="shared" si="0"/>
        <v>204</v>
      </c>
      <c r="H10" s="156">
        <f t="shared" si="0"/>
        <v>14</v>
      </c>
      <c r="I10" s="158">
        <f t="shared" si="0"/>
        <v>0</v>
      </c>
      <c r="J10" s="156">
        <f t="shared" si="0"/>
        <v>12</v>
      </c>
      <c r="K10" s="156">
        <f t="shared" si="0"/>
        <v>14</v>
      </c>
      <c r="L10" s="157">
        <f t="shared" si="0"/>
        <v>38</v>
      </c>
      <c r="M10" s="157">
        <f t="shared" si="0"/>
        <v>140</v>
      </c>
    </row>
    <row r="11" spans="1:14">
      <c r="B11" s="176" t="s">
        <v>2238</v>
      </c>
      <c r="C11" s="176"/>
      <c r="D11" s="176"/>
      <c r="E11" s="156"/>
      <c r="F11" s="148">
        <f>F10/$E$10*100</f>
        <v>48.095238095238095</v>
      </c>
      <c r="G11" s="148">
        <f>G10/$E$10*100</f>
        <v>48.571428571428569</v>
      </c>
      <c r="H11" s="148">
        <f>H10/$E$10*100</f>
        <v>3.3333333333333335</v>
      </c>
      <c r="I11" s="148"/>
      <c r="J11" s="156">
        <f>J10/($J$10+$K$10+$L$10+$M$10)*100</f>
        <v>5.8823529411764701</v>
      </c>
      <c r="K11" s="148">
        <f>K10/($J$10+$K$10+$L$10+$M$10)*100</f>
        <v>6.8627450980392162</v>
      </c>
      <c r="L11" s="148">
        <f>L10/($J$10+$K$10+$L$10+$M$10)*100</f>
        <v>18.627450980392158</v>
      </c>
      <c r="M11" s="148">
        <f>M10/($J$10+$K$10+$L$10+$M$10)*100</f>
        <v>68.627450980392155</v>
      </c>
    </row>
    <row r="12" spans="1:14">
      <c r="B12" s="155">
        <v>4</v>
      </c>
      <c r="C12" s="153" t="s">
        <v>46</v>
      </c>
      <c r="D12" s="152" t="s">
        <v>5</v>
      </c>
      <c r="E12" s="148">
        <v>21</v>
      </c>
      <c r="F12" s="148">
        <v>12</v>
      </c>
      <c r="G12" s="148">
        <v>6</v>
      </c>
      <c r="H12" s="148">
        <v>3</v>
      </c>
      <c r="I12" s="148" t="s">
        <v>46</v>
      </c>
      <c r="J12" s="148">
        <v>0</v>
      </c>
      <c r="K12" s="148">
        <v>1</v>
      </c>
      <c r="L12" s="148">
        <v>1</v>
      </c>
      <c r="M12" s="148">
        <v>4</v>
      </c>
      <c r="N12" s="147"/>
    </row>
    <row r="13" spans="1:14">
      <c r="B13" s="155">
        <v>5</v>
      </c>
      <c r="C13" s="153" t="s">
        <v>46</v>
      </c>
      <c r="D13" s="152" t="s">
        <v>181</v>
      </c>
      <c r="E13" s="148">
        <v>7</v>
      </c>
      <c r="F13" s="148">
        <v>0</v>
      </c>
      <c r="G13" s="148">
        <v>7</v>
      </c>
      <c r="H13" s="148">
        <v>0</v>
      </c>
      <c r="I13" s="148" t="s">
        <v>46</v>
      </c>
      <c r="J13" s="148">
        <v>0</v>
      </c>
      <c r="K13" s="148">
        <v>2</v>
      </c>
      <c r="L13" s="148">
        <v>1</v>
      </c>
      <c r="M13" s="148">
        <v>4</v>
      </c>
      <c r="N13" s="147"/>
    </row>
    <row r="14" spans="1:14" ht="18.75" customHeight="1">
      <c r="B14" s="155">
        <v>6</v>
      </c>
      <c r="C14" s="153" t="s">
        <v>46</v>
      </c>
      <c r="D14" s="152" t="s">
        <v>228</v>
      </c>
      <c r="E14" s="148">
        <v>5</v>
      </c>
      <c r="F14" s="148">
        <v>1</v>
      </c>
      <c r="G14" s="148">
        <v>4</v>
      </c>
      <c r="H14" s="148">
        <v>0</v>
      </c>
      <c r="I14" s="148" t="s">
        <v>46</v>
      </c>
      <c r="J14" s="148">
        <v>0</v>
      </c>
      <c r="K14" s="148">
        <v>0</v>
      </c>
      <c r="L14" s="148">
        <v>0</v>
      </c>
      <c r="M14" s="148">
        <v>4</v>
      </c>
      <c r="N14" s="147"/>
    </row>
    <row r="15" spans="1:14">
      <c r="B15" s="155">
        <v>7</v>
      </c>
      <c r="C15" s="153" t="s">
        <v>46</v>
      </c>
      <c r="D15" s="152" t="s">
        <v>265</v>
      </c>
      <c r="E15" s="148">
        <v>10</v>
      </c>
      <c r="F15" s="148">
        <v>0</v>
      </c>
      <c r="G15" s="148">
        <v>10</v>
      </c>
      <c r="H15" s="148">
        <v>0</v>
      </c>
      <c r="I15" s="148" t="s">
        <v>46</v>
      </c>
      <c r="J15" s="148">
        <v>0</v>
      </c>
      <c r="K15" s="148">
        <v>0</v>
      </c>
      <c r="L15" s="148">
        <v>0</v>
      </c>
      <c r="M15" s="148">
        <v>10</v>
      </c>
      <c r="N15" s="147"/>
    </row>
    <row r="16" spans="1:14" ht="18.75" customHeight="1">
      <c r="B16" s="155">
        <v>8</v>
      </c>
      <c r="C16" s="153" t="s">
        <v>46</v>
      </c>
      <c r="D16" s="152" t="s">
        <v>2279</v>
      </c>
      <c r="E16" s="148">
        <v>14</v>
      </c>
      <c r="F16" s="148">
        <v>13</v>
      </c>
      <c r="G16" s="148">
        <v>0</v>
      </c>
      <c r="H16" s="148">
        <v>1</v>
      </c>
      <c r="I16" s="148" t="s">
        <v>46</v>
      </c>
      <c r="J16" s="148">
        <v>0</v>
      </c>
      <c r="K16" s="148">
        <v>0</v>
      </c>
      <c r="L16" s="148">
        <v>0</v>
      </c>
      <c r="M16" s="148">
        <v>0</v>
      </c>
      <c r="N16" s="147"/>
    </row>
    <row r="17" spans="2:14">
      <c r="B17" s="155">
        <v>9</v>
      </c>
      <c r="C17" s="153" t="s">
        <v>46</v>
      </c>
      <c r="D17" s="152" t="s">
        <v>372</v>
      </c>
      <c r="E17" s="148">
        <v>3</v>
      </c>
      <c r="F17" s="148">
        <v>0</v>
      </c>
      <c r="G17" s="148">
        <v>2</v>
      </c>
      <c r="H17" s="148">
        <v>1</v>
      </c>
      <c r="I17" s="148" t="s">
        <v>46</v>
      </c>
      <c r="J17" s="148">
        <v>0</v>
      </c>
      <c r="K17" s="148">
        <v>0</v>
      </c>
      <c r="L17" s="148">
        <v>0</v>
      </c>
      <c r="M17" s="148">
        <v>2</v>
      </c>
      <c r="N17" s="147"/>
    </row>
    <row r="18" spans="2:14" ht="18.75" customHeight="1">
      <c r="B18" s="154">
        <v>10</v>
      </c>
      <c r="C18" s="153" t="s">
        <v>46</v>
      </c>
      <c r="D18" s="152" t="s">
        <v>384</v>
      </c>
      <c r="E18" s="148">
        <v>5</v>
      </c>
      <c r="F18" s="148">
        <v>3</v>
      </c>
      <c r="G18" s="148">
        <v>2</v>
      </c>
      <c r="H18" s="148">
        <v>0</v>
      </c>
      <c r="I18" s="148" t="s">
        <v>46</v>
      </c>
      <c r="J18" s="148">
        <v>0</v>
      </c>
      <c r="K18" s="148">
        <v>0</v>
      </c>
      <c r="L18" s="148">
        <v>2</v>
      </c>
      <c r="M18" s="148">
        <v>0</v>
      </c>
      <c r="N18" s="147"/>
    </row>
    <row r="19" spans="2:14">
      <c r="B19" s="154">
        <v>11</v>
      </c>
      <c r="C19" s="153" t="s">
        <v>46</v>
      </c>
      <c r="D19" s="152" t="s">
        <v>452</v>
      </c>
      <c r="E19" s="148">
        <v>41</v>
      </c>
      <c r="F19" s="148">
        <v>28</v>
      </c>
      <c r="G19" s="148">
        <v>13</v>
      </c>
      <c r="H19" s="148">
        <v>0</v>
      </c>
      <c r="I19" s="148" t="s">
        <v>46</v>
      </c>
      <c r="J19" s="148">
        <v>1</v>
      </c>
      <c r="K19" s="148">
        <v>0</v>
      </c>
      <c r="L19" s="148">
        <v>1</v>
      </c>
      <c r="M19" s="148">
        <v>11</v>
      </c>
      <c r="N19" s="147"/>
    </row>
    <row r="20" spans="2:14">
      <c r="B20" s="154">
        <v>12</v>
      </c>
      <c r="C20" s="153" t="s">
        <v>46</v>
      </c>
      <c r="D20" s="152" t="s">
        <v>685</v>
      </c>
      <c r="E20" s="148">
        <v>115</v>
      </c>
      <c r="F20" s="148">
        <v>33</v>
      </c>
      <c r="G20" s="148">
        <v>82</v>
      </c>
      <c r="H20" s="148">
        <v>0</v>
      </c>
      <c r="I20" s="148" t="s">
        <v>46</v>
      </c>
      <c r="J20" s="148">
        <v>3</v>
      </c>
      <c r="K20" s="148">
        <v>5</v>
      </c>
      <c r="L20" s="148">
        <v>21</v>
      </c>
      <c r="M20" s="148">
        <v>53</v>
      </c>
      <c r="N20" s="147"/>
    </row>
    <row r="21" spans="2:14">
      <c r="B21" s="154">
        <v>13</v>
      </c>
      <c r="C21" s="153" t="s">
        <v>46</v>
      </c>
      <c r="D21" s="152" t="s">
        <v>1130</v>
      </c>
      <c r="E21" s="148">
        <v>3</v>
      </c>
      <c r="F21" s="148">
        <v>3</v>
      </c>
      <c r="G21" s="148">
        <v>0</v>
      </c>
      <c r="H21" s="148">
        <v>0</v>
      </c>
      <c r="I21" s="148" t="s">
        <v>46</v>
      </c>
      <c r="J21" s="148">
        <v>0</v>
      </c>
      <c r="K21" s="148">
        <v>0</v>
      </c>
      <c r="L21" s="148">
        <v>0</v>
      </c>
      <c r="M21" s="148">
        <v>0</v>
      </c>
      <c r="N21" s="147"/>
    </row>
    <row r="22" spans="2:14">
      <c r="B22" s="154">
        <v>14</v>
      </c>
      <c r="C22" s="153" t="s">
        <v>46</v>
      </c>
      <c r="D22" s="152" t="s">
        <v>1159</v>
      </c>
      <c r="E22" s="148">
        <v>6</v>
      </c>
      <c r="F22" s="148">
        <v>1</v>
      </c>
      <c r="G22" s="148">
        <v>3</v>
      </c>
      <c r="H22" s="148">
        <v>2</v>
      </c>
      <c r="I22" s="148" t="s">
        <v>46</v>
      </c>
      <c r="J22" s="148">
        <v>1</v>
      </c>
      <c r="K22" s="148">
        <v>1</v>
      </c>
      <c r="L22" s="148">
        <v>0</v>
      </c>
      <c r="M22" s="148">
        <v>1</v>
      </c>
      <c r="N22" s="147"/>
    </row>
    <row r="23" spans="2:14">
      <c r="B23" s="154">
        <v>15</v>
      </c>
      <c r="C23" s="153" t="s">
        <v>46</v>
      </c>
      <c r="D23" s="152" t="s">
        <v>1180</v>
      </c>
      <c r="E23" s="148">
        <v>6</v>
      </c>
      <c r="F23" s="148">
        <v>6</v>
      </c>
      <c r="G23" s="148">
        <v>0</v>
      </c>
      <c r="H23" s="148">
        <v>0</v>
      </c>
      <c r="I23" s="148" t="s">
        <v>46</v>
      </c>
      <c r="J23" s="148">
        <v>0</v>
      </c>
      <c r="K23" s="148">
        <v>0</v>
      </c>
      <c r="L23" s="148">
        <v>0</v>
      </c>
      <c r="M23" s="148">
        <v>0</v>
      </c>
      <c r="N23" s="147"/>
    </row>
    <row r="24" spans="2:14">
      <c r="B24" s="154">
        <v>16</v>
      </c>
      <c r="C24" s="153" t="s">
        <v>46</v>
      </c>
      <c r="D24" s="152" t="s">
        <v>1203</v>
      </c>
      <c r="E24" s="148">
        <v>6</v>
      </c>
      <c r="F24" s="148">
        <v>5</v>
      </c>
      <c r="G24" s="148">
        <v>0</v>
      </c>
      <c r="H24" s="148">
        <v>1</v>
      </c>
      <c r="I24" s="148" t="s">
        <v>46</v>
      </c>
      <c r="J24" s="148">
        <v>0</v>
      </c>
      <c r="K24" s="148">
        <v>0</v>
      </c>
      <c r="L24" s="148">
        <v>0</v>
      </c>
      <c r="M24" s="148">
        <v>0</v>
      </c>
      <c r="N24" s="147"/>
    </row>
    <row r="25" spans="2:14">
      <c r="B25" s="154">
        <v>17</v>
      </c>
      <c r="C25" s="153" t="s">
        <v>46</v>
      </c>
      <c r="D25" s="152" t="s">
        <v>1265</v>
      </c>
      <c r="E25" s="148">
        <v>33</v>
      </c>
      <c r="F25" s="148">
        <v>13</v>
      </c>
      <c r="G25" s="148">
        <v>19</v>
      </c>
      <c r="H25" s="148">
        <v>1</v>
      </c>
      <c r="I25" s="148" t="s">
        <v>46</v>
      </c>
      <c r="J25" s="148">
        <v>1</v>
      </c>
      <c r="K25" s="148">
        <v>4</v>
      </c>
      <c r="L25" s="148">
        <v>3</v>
      </c>
      <c r="M25" s="148">
        <v>11</v>
      </c>
      <c r="N25" s="147"/>
    </row>
    <row r="26" spans="2:14">
      <c r="B26" s="154">
        <v>18</v>
      </c>
      <c r="C26" s="153" t="s">
        <v>46</v>
      </c>
      <c r="D26" s="152" t="s">
        <v>1392</v>
      </c>
      <c r="E26" s="148">
        <v>16</v>
      </c>
      <c r="F26" s="148">
        <v>11</v>
      </c>
      <c r="G26" s="148">
        <v>5</v>
      </c>
      <c r="H26" s="148">
        <v>0</v>
      </c>
      <c r="I26" s="148" t="s">
        <v>46</v>
      </c>
      <c r="J26" s="148">
        <v>0</v>
      </c>
      <c r="K26" s="148">
        <v>0</v>
      </c>
      <c r="L26" s="148">
        <v>0</v>
      </c>
      <c r="M26" s="148">
        <v>5</v>
      </c>
      <c r="N26" s="147"/>
    </row>
    <row r="27" spans="2:14">
      <c r="B27" s="154">
        <v>19</v>
      </c>
      <c r="C27" s="153" t="s">
        <v>46</v>
      </c>
      <c r="D27" s="152" t="s">
        <v>1423</v>
      </c>
      <c r="E27" s="148">
        <v>1</v>
      </c>
      <c r="F27" s="148">
        <v>1</v>
      </c>
      <c r="G27" s="148">
        <v>0</v>
      </c>
      <c r="H27" s="148">
        <v>0</v>
      </c>
      <c r="I27" s="148" t="s">
        <v>46</v>
      </c>
      <c r="J27" s="148">
        <v>0</v>
      </c>
      <c r="K27" s="148">
        <v>0</v>
      </c>
      <c r="L27" s="148">
        <v>0</v>
      </c>
      <c r="M27" s="148">
        <v>0</v>
      </c>
      <c r="N27" s="147"/>
    </row>
    <row r="28" spans="2:14">
      <c r="B28" s="154">
        <v>20</v>
      </c>
      <c r="C28" s="153" t="s">
        <v>46</v>
      </c>
      <c r="D28" s="152" t="s">
        <v>1438</v>
      </c>
      <c r="E28" s="148">
        <v>11</v>
      </c>
      <c r="F28" s="148">
        <v>9</v>
      </c>
      <c r="G28" s="148">
        <v>0</v>
      </c>
      <c r="H28" s="148">
        <v>2</v>
      </c>
      <c r="I28" s="148" t="s">
        <v>46</v>
      </c>
      <c r="J28" s="148">
        <v>0</v>
      </c>
      <c r="K28" s="148">
        <v>0</v>
      </c>
      <c r="L28" s="148">
        <v>0</v>
      </c>
      <c r="M28" s="148">
        <v>0</v>
      </c>
      <c r="N28" s="147"/>
    </row>
    <row r="29" spans="2:14">
      <c r="B29" s="154">
        <v>21</v>
      </c>
      <c r="C29" s="153" t="s">
        <v>46</v>
      </c>
      <c r="D29" s="152" t="s">
        <v>1516</v>
      </c>
      <c r="E29" s="148">
        <v>6</v>
      </c>
      <c r="F29" s="148">
        <v>6</v>
      </c>
      <c r="G29" s="148">
        <v>0</v>
      </c>
      <c r="H29" s="148">
        <v>0</v>
      </c>
      <c r="I29" s="148" t="s">
        <v>46</v>
      </c>
      <c r="J29" s="148">
        <v>0</v>
      </c>
      <c r="K29" s="148">
        <v>0</v>
      </c>
      <c r="L29" s="148">
        <v>0</v>
      </c>
      <c r="M29" s="148">
        <v>0</v>
      </c>
      <c r="N29" s="147"/>
    </row>
    <row r="30" spans="2:14">
      <c r="B30" s="154">
        <v>22</v>
      </c>
      <c r="C30" s="153" t="s">
        <v>46</v>
      </c>
      <c r="D30" s="152" t="s">
        <v>1524</v>
      </c>
      <c r="E30" s="148">
        <v>24</v>
      </c>
      <c r="F30" s="148">
        <v>13</v>
      </c>
      <c r="G30" s="148">
        <v>11</v>
      </c>
      <c r="H30" s="148">
        <v>0</v>
      </c>
      <c r="I30" s="148" t="s">
        <v>46</v>
      </c>
      <c r="J30" s="148">
        <v>0</v>
      </c>
      <c r="K30" s="148">
        <v>0</v>
      </c>
      <c r="L30" s="148">
        <v>2</v>
      </c>
      <c r="M30" s="148">
        <v>9</v>
      </c>
      <c r="N30" s="147"/>
    </row>
    <row r="31" spans="2:14">
      <c r="B31" s="154">
        <v>35</v>
      </c>
      <c r="C31" s="153" t="s">
        <v>46</v>
      </c>
      <c r="D31" s="152" t="s">
        <v>1632</v>
      </c>
      <c r="E31" s="148">
        <v>18</v>
      </c>
      <c r="F31" s="148">
        <v>8</v>
      </c>
      <c r="G31" s="148">
        <v>10</v>
      </c>
      <c r="H31" s="148">
        <v>0</v>
      </c>
      <c r="I31" s="148" t="s">
        <v>46</v>
      </c>
      <c r="J31" s="148">
        <v>3</v>
      </c>
      <c r="K31" s="148">
        <v>0</v>
      </c>
      <c r="L31" s="148">
        <v>1</v>
      </c>
      <c r="M31" s="148">
        <v>6</v>
      </c>
      <c r="N31" s="147"/>
    </row>
    <row r="32" spans="2:14">
      <c r="B32" s="154">
        <v>38</v>
      </c>
      <c r="C32" s="153" t="s">
        <v>46</v>
      </c>
      <c r="D32" s="152" t="s">
        <v>1663</v>
      </c>
      <c r="E32" s="148">
        <v>7</v>
      </c>
      <c r="F32" s="148">
        <v>5</v>
      </c>
      <c r="G32" s="148">
        <v>2</v>
      </c>
      <c r="H32" s="148">
        <v>0</v>
      </c>
      <c r="I32" s="148" t="s">
        <v>46</v>
      </c>
      <c r="J32" s="148">
        <v>0</v>
      </c>
      <c r="K32" s="148">
        <v>0</v>
      </c>
      <c r="L32" s="148">
        <v>2</v>
      </c>
      <c r="M32" s="148">
        <v>0</v>
      </c>
      <c r="N32" s="147"/>
    </row>
    <row r="33" spans="2:14">
      <c r="B33" s="154">
        <v>40</v>
      </c>
      <c r="C33" s="153" t="s">
        <v>46</v>
      </c>
      <c r="D33" s="152" t="s">
        <v>1695</v>
      </c>
      <c r="E33" s="148">
        <v>5</v>
      </c>
      <c r="F33" s="148">
        <v>0</v>
      </c>
      <c r="G33" s="148">
        <v>5</v>
      </c>
      <c r="H33" s="148">
        <v>0</v>
      </c>
      <c r="I33" s="148" t="s">
        <v>46</v>
      </c>
      <c r="J33" s="148">
        <v>0</v>
      </c>
      <c r="K33" s="148">
        <v>0</v>
      </c>
      <c r="L33" s="148">
        <v>0</v>
      </c>
      <c r="M33" s="148">
        <v>5</v>
      </c>
      <c r="N33" s="147"/>
    </row>
    <row r="34" spans="2:14">
      <c r="B34" s="154">
        <v>43</v>
      </c>
      <c r="C34" s="153" t="s">
        <v>46</v>
      </c>
      <c r="D34" s="152" t="s">
        <v>1714</v>
      </c>
      <c r="E34" s="148">
        <v>3</v>
      </c>
      <c r="F34" s="148">
        <v>1</v>
      </c>
      <c r="G34" s="148">
        <v>2</v>
      </c>
      <c r="H34" s="148">
        <v>0</v>
      </c>
      <c r="I34" s="148" t="s">
        <v>46</v>
      </c>
      <c r="J34" s="148">
        <v>0</v>
      </c>
      <c r="K34" s="148">
        <v>0</v>
      </c>
      <c r="L34" s="148">
        <v>0</v>
      </c>
      <c r="M34" s="148">
        <v>2</v>
      </c>
      <c r="N34" s="147"/>
    </row>
    <row r="35" spans="2:14">
      <c r="B35" s="154">
        <v>45</v>
      </c>
      <c r="C35" s="153" t="s">
        <v>46</v>
      </c>
      <c r="D35" s="152" t="s">
        <v>1729</v>
      </c>
      <c r="E35" s="148">
        <v>6</v>
      </c>
      <c r="F35" s="148">
        <v>6</v>
      </c>
      <c r="G35" s="148">
        <v>0</v>
      </c>
      <c r="H35" s="148">
        <v>0</v>
      </c>
      <c r="I35" s="148" t="s">
        <v>46</v>
      </c>
      <c r="J35" s="148">
        <v>0</v>
      </c>
      <c r="K35" s="148">
        <v>0</v>
      </c>
      <c r="L35" s="148">
        <v>0</v>
      </c>
      <c r="M35" s="148">
        <v>0</v>
      </c>
      <c r="N35" s="147"/>
    </row>
    <row r="36" spans="2:14">
      <c r="B36" s="154">
        <v>47</v>
      </c>
      <c r="C36" s="153" t="s">
        <v>46</v>
      </c>
      <c r="D36" s="152" t="s">
        <v>1753</v>
      </c>
      <c r="E36" s="148">
        <v>21</v>
      </c>
      <c r="F36" s="148">
        <v>13</v>
      </c>
      <c r="G36" s="148">
        <v>5</v>
      </c>
      <c r="H36" s="148">
        <v>3</v>
      </c>
      <c r="I36" s="148" t="s">
        <v>46</v>
      </c>
      <c r="J36" s="148">
        <v>0</v>
      </c>
      <c r="K36" s="148">
        <v>0</v>
      </c>
      <c r="L36" s="148">
        <v>0</v>
      </c>
      <c r="M36" s="148">
        <v>5</v>
      </c>
      <c r="N36" s="147"/>
    </row>
    <row r="37" spans="2:14">
      <c r="B37" s="154">
        <v>48</v>
      </c>
      <c r="C37" s="153" t="s">
        <v>46</v>
      </c>
      <c r="D37" s="152" t="s">
        <v>1837</v>
      </c>
      <c r="E37" s="148">
        <v>3</v>
      </c>
      <c r="F37" s="148">
        <v>1</v>
      </c>
      <c r="G37" s="148">
        <v>2</v>
      </c>
      <c r="H37" s="148">
        <v>0</v>
      </c>
      <c r="I37" s="148" t="s">
        <v>46</v>
      </c>
      <c r="J37" s="148">
        <v>0</v>
      </c>
      <c r="K37" s="148">
        <v>0</v>
      </c>
      <c r="L37" s="148">
        <v>0</v>
      </c>
      <c r="M37" s="148">
        <v>2</v>
      </c>
      <c r="N37" s="147"/>
    </row>
    <row r="38" spans="2:14">
      <c r="B38" s="154">
        <v>50</v>
      </c>
      <c r="C38" s="153" t="s">
        <v>46</v>
      </c>
      <c r="D38" s="152" t="s">
        <v>1863</v>
      </c>
      <c r="E38" s="148">
        <v>10</v>
      </c>
      <c r="F38" s="148">
        <v>4</v>
      </c>
      <c r="G38" s="148">
        <v>6</v>
      </c>
      <c r="H38" s="148">
        <v>0</v>
      </c>
      <c r="I38" s="148" t="s">
        <v>46</v>
      </c>
      <c r="J38" s="148">
        <v>0</v>
      </c>
      <c r="K38" s="148">
        <v>0</v>
      </c>
      <c r="L38" s="148">
        <v>4</v>
      </c>
      <c r="M38" s="148">
        <v>2</v>
      </c>
      <c r="N38" s="147"/>
    </row>
    <row r="39" spans="2:14" ht="30">
      <c r="B39" s="154">
        <v>51</v>
      </c>
      <c r="C39" s="153" t="s">
        <v>46</v>
      </c>
      <c r="D39" s="152" t="s">
        <v>1906</v>
      </c>
      <c r="E39" s="148">
        <v>10</v>
      </c>
      <c r="F39" s="148">
        <v>5</v>
      </c>
      <c r="G39" s="148">
        <v>5</v>
      </c>
      <c r="H39" s="148">
        <v>0</v>
      </c>
      <c r="I39" s="148" t="s">
        <v>46</v>
      </c>
      <c r="J39" s="148">
        <v>1</v>
      </c>
      <c r="K39" s="148">
        <v>1</v>
      </c>
      <c r="L39" s="148">
        <v>0</v>
      </c>
      <c r="M39" s="148">
        <v>3</v>
      </c>
      <c r="N39" s="147"/>
    </row>
    <row r="40" spans="2:14" ht="15" customHeight="1">
      <c r="B40" s="154">
        <v>52</v>
      </c>
      <c r="C40" s="153" t="s">
        <v>46</v>
      </c>
      <c r="D40" s="152" t="s">
        <v>1931</v>
      </c>
      <c r="E40" s="148">
        <v>3</v>
      </c>
      <c r="F40" s="148">
        <v>0</v>
      </c>
      <c r="G40" s="148">
        <v>3</v>
      </c>
      <c r="H40" s="148">
        <v>0</v>
      </c>
      <c r="I40" s="148" t="s">
        <v>46</v>
      </c>
      <c r="J40" s="148">
        <v>2</v>
      </c>
      <c r="K40" s="148">
        <v>0</v>
      </c>
      <c r="L40" s="148">
        <v>0</v>
      </c>
      <c r="M40" s="148">
        <v>1</v>
      </c>
      <c r="N40" s="147"/>
    </row>
    <row r="41" spans="2:14" ht="18.75" thickBot="1">
      <c r="B41" s="151">
        <v>53</v>
      </c>
      <c r="C41" s="150"/>
      <c r="D41" s="149" t="s">
        <v>1940</v>
      </c>
      <c r="E41" s="171">
        <v>1</v>
      </c>
      <c r="F41" s="171">
        <v>1</v>
      </c>
      <c r="G41" s="171">
        <v>0</v>
      </c>
      <c r="H41" s="171">
        <v>0</v>
      </c>
      <c r="I41" s="171"/>
      <c r="J41" s="171">
        <v>0</v>
      </c>
      <c r="K41" s="171">
        <v>0</v>
      </c>
      <c r="L41" s="171">
        <v>0</v>
      </c>
      <c r="M41" s="171">
        <v>0</v>
      </c>
      <c r="N41" s="147"/>
    </row>
    <row r="42" spans="2:14">
      <c r="E42" s="146"/>
    </row>
    <row r="43" spans="2:14">
      <c r="E43" s="146"/>
    </row>
    <row r="44" spans="2:14">
      <c r="E44" s="146"/>
    </row>
    <row r="45" spans="2:14">
      <c r="E45" s="146"/>
    </row>
    <row r="46" spans="2:14">
      <c r="E46" s="146"/>
    </row>
    <row r="47" spans="2:14">
      <c r="E47" s="146"/>
    </row>
    <row r="48" spans="2:14">
      <c r="E48" s="146"/>
    </row>
    <row r="49" spans="5:5">
      <c r="E49" s="146"/>
    </row>
    <row r="50" spans="5:5">
      <c r="E50" s="146"/>
    </row>
    <row r="51" spans="5:5">
      <c r="E51" s="146"/>
    </row>
    <row r="52" spans="5:5">
      <c r="E52" s="146"/>
    </row>
    <row r="53" spans="5:5">
      <c r="E53" s="146"/>
    </row>
    <row r="54" spans="5:5">
      <c r="E54" s="146"/>
    </row>
    <row r="55" spans="5:5">
      <c r="E55" s="146"/>
    </row>
    <row r="56" spans="5:5">
      <c r="E56" s="146"/>
    </row>
    <row r="57" spans="5:5">
      <c r="E57" s="146"/>
    </row>
    <row r="58" spans="5:5">
      <c r="E58" s="146"/>
    </row>
    <row r="59" spans="5:5">
      <c r="E59" s="146"/>
    </row>
    <row r="60" spans="5:5">
      <c r="E60" s="146"/>
    </row>
    <row r="61" spans="5:5">
      <c r="E61" s="146"/>
    </row>
    <row r="62" spans="5:5">
      <c r="E62" s="146"/>
    </row>
    <row r="63" spans="5:5">
      <c r="E63" s="146"/>
    </row>
    <row r="64" spans="5:5">
      <c r="E64" s="146"/>
    </row>
    <row r="65" spans="5:5">
      <c r="E65" s="146"/>
    </row>
    <row r="66" spans="5:5">
      <c r="E66" s="146"/>
    </row>
    <row r="67" spans="5:5">
      <c r="E67" s="146"/>
    </row>
    <row r="68" spans="5:5">
      <c r="E68" s="146"/>
    </row>
    <row r="69" spans="5:5">
      <c r="E69" s="146"/>
    </row>
    <row r="70" spans="5:5">
      <c r="E70" s="146"/>
    </row>
    <row r="71" spans="5:5">
      <c r="E71" s="146"/>
    </row>
    <row r="72" spans="5:5">
      <c r="E72" s="146"/>
    </row>
    <row r="73" spans="5:5">
      <c r="E73" s="146"/>
    </row>
    <row r="74" spans="5:5">
      <c r="E74" s="146"/>
    </row>
    <row r="75" spans="5:5">
      <c r="E75" s="146"/>
    </row>
    <row r="76" spans="5:5">
      <c r="E76" s="146"/>
    </row>
    <row r="77" spans="5:5">
      <c r="E77" s="146"/>
    </row>
    <row r="78" spans="5:5">
      <c r="E78" s="146"/>
    </row>
    <row r="79" spans="5:5">
      <c r="E79" s="146"/>
    </row>
    <row r="80" spans="5:5">
      <c r="E80" s="146"/>
    </row>
    <row r="81" spans="5:5">
      <c r="E81" s="146"/>
    </row>
    <row r="82" spans="5:5">
      <c r="E82" s="146"/>
    </row>
    <row r="83" spans="5:5">
      <c r="E83" s="146"/>
    </row>
  </sheetData>
  <mergeCells count="15">
    <mergeCell ref="B10:D10"/>
    <mergeCell ref="B11:D11"/>
    <mergeCell ref="A1:E1"/>
    <mergeCell ref="B3:M3"/>
    <mergeCell ref="B6:D7"/>
    <mergeCell ref="E6:E7"/>
    <mergeCell ref="F6:F7"/>
    <mergeCell ref="G6:G7"/>
    <mergeCell ref="H6:H7"/>
    <mergeCell ref="J6:J7"/>
    <mergeCell ref="B5:H5"/>
    <mergeCell ref="J5:M5"/>
    <mergeCell ref="K6:K7"/>
    <mergeCell ref="L6:L7"/>
    <mergeCell ref="M6:M7"/>
  </mergeCells>
  <pageMargins left="0.7" right="0.7" top="0.75" bottom="0.75" header="0.3" footer="0.3"/>
  <pageSetup scale="4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182</v>
      </c>
      <c r="D4" s="192" t="s">
        <v>181</v>
      </c>
      <c r="E4" s="192"/>
      <c r="F4" s="192"/>
      <c r="G4" s="192"/>
      <c r="H4" s="193"/>
      <c r="I4" s="22"/>
      <c r="J4" s="194" t="s">
        <v>6</v>
      </c>
      <c r="K4" s="192"/>
      <c r="L4" s="21" t="s">
        <v>195</v>
      </c>
      <c r="M4" s="195" t="s">
        <v>194</v>
      </c>
      <c r="N4" s="195"/>
      <c r="O4" s="195"/>
      <c r="P4" s="195"/>
      <c r="Q4" s="196"/>
      <c r="R4" s="23"/>
      <c r="S4" s="197" t="s">
        <v>1944</v>
      </c>
      <c r="T4" s="198"/>
      <c r="U4" s="198"/>
      <c r="V4" s="199" t="s">
        <v>184</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188</v>
      </c>
      <c r="D6" s="201" t="s">
        <v>193</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192</v>
      </c>
      <c r="K8" s="29" t="s">
        <v>191</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175</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190</v>
      </c>
      <c r="C21" s="227"/>
      <c r="D21" s="227"/>
      <c r="E21" s="227"/>
      <c r="F21" s="227"/>
      <c r="G21" s="227"/>
      <c r="H21" s="227"/>
      <c r="I21" s="227"/>
      <c r="J21" s="227"/>
      <c r="K21" s="227"/>
      <c r="L21" s="227"/>
      <c r="M21" s="228" t="s">
        <v>188</v>
      </c>
      <c r="N21" s="228"/>
      <c r="O21" s="228" t="s">
        <v>48</v>
      </c>
      <c r="P21" s="228"/>
      <c r="Q21" s="229" t="s">
        <v>49</v>
      </c>
      <c r="R21" s="229"/>
      <c r="S21" s="37" t="s">
        <v>125</v>
      </c>
      <c r="T21" s="37" t="s">
        <v>51</v>
      </c>
      <c r="U21" s="37" t="s">
        <v>51</v>
      </c>
      <c r="V21" s="37">
        <f>+IF(ISERR(U21/T21*100),"N/A",ROUND(U21/T21*100,2))</f>
        <v>100</v>
      </c>
      <c r="W21" s="38">
        <f>+IF(ISERR(U21/S21*100),"N/A",ROUND(U21/S21*100,2))</f>
        <v>125</v>
      </c>
    </row>
    <row r="22" spans="2:27" ht="56.25" customHeight="1" thickBot="1">
      <c r="B22" s="226" t="s">
        <v>189</v>
      </c>
      <c r="C22" s="227"/>
      <c r="D22" s="227"/>
      <c r="E22" s="227"/>
      <c r="F22" s="227"/>
      <c r="G22" s="227"/>
      <c r="H22" s="227"/>
      <c r="I22" s="227"/>
      <c r="J22" s="227"/>
      <c r="K22" s="227"/>
      <c r="L22" s="227"/>
      <c r="M22" s="228" t="s">
        <v>188</v>
      </c>
      <c r="N22" s="228"/>
      <c r="O22" s="228" t="s">
        <v>48</v>
      </c>
      <c r="P22" s="228"/>
      <c r="Q22" s="229" t="s">
        <v>49</v>
      </c>
      <c r="R22" s="229"/>
      <c r="S22" s="37" t="s">
        <v>187</v>
      </c>
      <c r="T22" s="37" t="s">
        <v>160</v>
      </c>
      <c r="U22" s="37" t="s">
        <v>186</v>
      </c>
      <c r="V22" s="37">
        <f>+IF(ISERR(U22/T22*100),"N/A",ROUND(U22/T22*100,2))</f>
        <v>102.5</v>
      </c>
      <c r="W22" s="38">
        <f>+IF(ISERR(U22/S22*100),"N/A",ROUND(U22/S22*100,2))</f>
        <v>2.0499999999999998</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185</v>
      </c>
      <c r="F26" s="43"/>
      <c r="G26" s="43"/>
      <c r="H26" s="44"/>
      <c r="I26" s="44"/>
      <c r="J26" s="44"/>
      <c r="K26" s="44"/>
      <c r="L26" s="44"/>
      <c r="M26" s="44"/>
      <c r="N26" s="44"/>
      <c r="O26" s="44"/>
      <c r="P26" s="45"/>
      <c r="Q26" s="45"/>
      <c r="R26" s="46" t="s">
        <v>184</v>
      </c>
      <c r="S26" s="47" t="s">
        <v>10</v>
      </c>
      <c r="T26" s="45"/>
      <c r="U26" s="47" t="s">
        <v>62</v>
      </c>
      <c r="V26" s="45"/>
      <c r="W26" s="48">
        <f>+IF(ISERR(U26/R26*100),"N/A",ROUND(U26/R26*100,2))</f>
        <v>0</v>
      </c>
    </row>
    <row r="27" spans="2:27" ht="26.25" customHeight="1" thickBot="1">
      <c r="B27" s="247" t="s">
        <v>74</v>
      </c>
      <c r="C27" s="248"/>
      <c r="D27" s="248"/>
      <c r="E27" s="49" t="s">
        <v>185</v>
      </c>
      <c r="F27" s="49"/>
      <c r="G27" s="49"/>
      <c r="H27" s="50"/>
      <c r="I27" s="50"/>
      <c r="J27" s="50"/>
      <c r="K27" s="50"/>
      <c r="L27" s="50"/>
      <c r="M27" s="50"/>
      <c r="N27" s="50"/>
      <c r="O27" s="50"/>
      <c r="P27" s="51"/>
      <c r="Q27" s="51"/>
      <c r="R27" s="52" t="s">
        <v>184</v>
      </c>
      <c r="S27" s="53" t="s">
        <v>183</v>
      </c>
      <c r="T27" s="53">
        <f>+IF(ISERR(S27/R27*100),"N/A",ROUND(S27/R27*100,2))</f>
        <v>2.5</v>
      </c>
      <c r="U27" s="53" t="s">
        <v>62</v>
      </c>
      <c r="V27" s="53">
        <f>+IF(ISERR(U27/S27*100),"N/A",ROUND(U27/S27*100,2))</f>
        <v>0</v>
      </c>
      <c r="W27" s="54">
        <f>+IF(ISERR(U27/R27*100),"N/A",ROUND(U27/R27*100,2))</f>
        <v>0</v>
      </c>
    </row>
    <row r="28" spans="2:27" ht="22.5" customHeight="1" thickTop="1" thickBot="1">
      <c r="B28" s="15" t="s">
        <v>76</v>
      </c>
      <c r="C28" s="16"/>
      <c r="D28" s="16"/>
      <c r="E28" s="16"/>
      <c r="F28" s="16"/>
      <c r="G28" s="16"/>
      <c r="H28" s="17"/>
      <c r="I28" s="17"/>
      <c r="J28" s="17"/>
      <c r="K28" s="17"/>
      <c r="L28" s="17"/>
      <c r="M28" s="17"/>
      <c r="N28" s="17"/>
      <c r="O28" s="17"/>
      <c r="P28" s="17"/>
      <c r="Q28" s="17"/>
      <c r="R28" s="17"/>
      <c r="S28" s="17"/>
      <c r="T28" s="17"/>
      <c r="U28" s="17"/>
      <c r="V28" s="17"/>
      <c r="W28" s="18"/>
    </row>
    <row r="29" spans="2:27" ht="37.5" customHeight="1" thickTop="1">
      <c r="B29" s="230" t="s">
        <v>2194</v>
      </c>
      <c r="C29" s="231"/>
      <c r="D29" s="231"/>
      <c r="E29" s="231"/>
      <c r="F29" s="231"/>
      <c r="G29" s="231"/>
      <c r="H29" s="231"/>
      <c r="I29" s="231"/>
      <c r="J29" s="231"/>
      <c r="K29" s="231"/>
      <c r="L29" s="231"/>
      <c r="M29" s="231"/>
      <c r="N29" s="231"/>
      <c r="O29" s="231"/>
      <c r="P29" s="231"/>
      <c r="Q29" s="231"/>
      <c r="R29" s="231"/>
      <c r="S29" s="231"/>
      <c r="T29" s="231"/>
      <c r="U29" s="231"/>
      <c r="V29" s="231"/>
      <c r="W29" s="232"/>
    </row>
    <row r="30" spans="2:27" ht="105" customHeight="1" thickBot="1">
      <c r="B30" s="233"/>
      <c r="C30" s="234"/>
      <c r="D30" s="234"/>
      <c r="E30" s="234"/>
      <c r="F30" s="234"/>
      <c r="G30" s="234"/>
      <c r="H30" s="234"/>
      <c r="I30" s="234"/>
      <c r="J30" s="234"/>
      <c r="K30" s="234"/>
      <c r="L30" s="234"/>
      <c r="M30" s="234"/>
      <c r="N30" s="234"/>
      <c r="O30" s="234"/>
      <c r="P30" s="234"/>
      <c r="Q30" s="234"/>
      <c r="R30" s="234"/>
      <c r="S30" s="234"/>
      <c r="T30" s="234"/>
      <c r="U30" s="234"/>
      <c r="V30" s="234"/>
      <c r="W30" s="235"/>
    </row>
    <row r="31" spans="2:27" ht="37.5" customHeight="1" thickTop="1">
      <c r="B31" s="230" t="s">
        <v>2195</v>
      </c>
      <c r="C31" s="231"/>
      <c r="D31" s="231"/>
      <c r="E31" s="231"/>
      <c r="F31" s="231"/>
      <c r="G31" s="231"/>
      <c r="H31" s="231"/>
      <c r="I31" s="231"/>
      <c r="J31" s="231"/>
      <c r="K31" s="231"/>
      <c r="L31" s="231"/>
      <c r="M31" s="231"/>
      <c r="N31" s="231"/>
      <c r="O31" s="231"/>
      <c r="P31" s="231"/>
      <c r="Q31" s="231"/>
      <c r="R31" s="231"/>
      <c r="S31" s="231"/>
      <c r="T31" s="231"/>
      <c r="U31" s="231"/>
      <c r="V31" s="231"/>
      <c r="W31" s="232"/>
    </row>
    <row r="32" spans="2:27" ht="1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2196</v>
      </c>
      <c r="C33" s="231"/>
      <c r="D33" s="231"/>
      <c r="E33" s="231"/>
      <c r="F33" s="231"/>
      <c r="G33" s="231"/>
      <c r="H33" s="231"/>
      <c r="I33" s="231"/>
      <c r="J33" s="231"/>
      <c r="K33" s="231"/>
      <c r="L33" s="231"/>
      <c r="M33" s="231"/>
      <c r="N33" s="231"/>
      <c r="O33" s="231"/>
      <c r="P33" s="231"/>
      <c r="Q33" s="231"/>
      <c r="R33" s="231"/>
      <c r="S33" s="231"/>
      <c r="T33" s="231"/>
      <c r="U33" s="231"/>
      <c r="V33" s="231"/>
      <c r="W33" s="232"/>
    </row>
    <row r="34" spans="2:23" ht="45" customHeight="1" thickBot="1">
      <c r="B34" s="236"/>
      <c r="C34" s="237"/>
      <c r="D34" s="237"/>
      <c r="E34" s="237"/>
      <c r="F34" s="237"/>
      <c r="G34" s="237"/>
      <c r="H34" s="237"/>
      <c r="I34" s="237"/>
      <c r="J34" s="237"/>
      <c r="K34" s="237"/>
      <c r="L34" s="237"/>
      <c r="M34" s="237"/>
      <c r="N34" s="237"/>
      <c r="O34" s="237"/>
      <c r="P34" s="237"/>
      <c r="Q34" s="237"/>
      <c r="R34" s="237"/>
      <c r="S34" s="237"/>
      <c r="T34" s="237"/>
      <c r="U34" s="237"/>
      <c r="V34" s="237"/>
      <c r="W34" s="238"/>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0"/>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1907</v>
      </c>
      <c r="D4" s="192" t="s">
        <v>1906</v>
      </c>
      <c r="E4" s="192"/>
      <c r="F4" s="192"/>
      <c r="G4" s="192"/>
      <c r="H4" s="193"/>
      <c r="I4" s="22"/>
      <c r="J4" s="194" t="s">
        <v>6</v>
      </c>
      <c r="K4" s="192"/>
      <c r="L4" s="21" t="s">
        <v>858</v>
      </c>
      <c r="M4" s="195" t="s">
        <v>1905</v>
      </c>
      <c r="N4" s="195"/>
      <c r="O4" s="195"/>
      <c r="P4" s="195"/>
      <c r="Q4" s="196"/>
      <c r="R4" s="23"/>
      <c r="S4" s="197" t="s">
        <v>1944</v>
      </c>
      <c r="T4" s="198"/>
      <c r="U4" s="198"/>
      <c r="V4" s="199" t="s">
        <v>1904</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1890</v>
      </c>
      <c r="D6" s="201" t="s">
        <v>1903</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1902</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1901</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1900</v>
      </c>
      <c r="C21" s="227"/>
      <c r="D21" s="227"/>
      <c r="E21" s="227"/>
      <c r="F21" s="227"/>
      <c r="G21" s="227"/>
      <c r="H21" s="227"/>
      <c r="I21" s="227"/>
      <c r="J21" s="227"/>
      <c r="K21" s="227"/>
      <c r="L21" s="227"/>
      <c r="M21" s="228" t="s">
        <v>1890</v>
      </c>
      <c r="N21" s="228"/>
      <c r="O21" s="228" t="s">
        <v>48</v>
      </c>
      <c r="P21" s="228"/>
      <c r="Q21" s="229" t="s">
        <v>49</v>
      </c>
      <c r="R21" s="229"/>
      <c r="S21" s="37" t="s">
        <v>1899</v>
      </c>
      <c r="T21" s="37" t="s">
        <v>62</v>
      </c>
      <c r="U21" s="37" t="s">
        <v>62</v>
      </c>
      <c r="V21" s="37" t="str">
        <f t="shared" ref="V21:V28" si="0">+IF(ISERR(U21/T21*100),"N/A",ROUND(U21/T21*100,2))</f>
        <v>N/A</v>
      </c>
      <c r="W21" s="38">
        <f t="shared" ref="W21:W28" si="1">+IF(ISERR(U21/S21*100),"N/A",ROUND(U21/S21*100,2))</f>
        <v>0</v>
      </c>
    </row>
    <row r="22" spans="2:27" ht="56.25" customHeight="1">
      <c r="B22" s="226" t="s">
        <v>1898</v>
      </c>
      <c r="C22" s="227"/>
      <c r="D22" s="227"/>
      <c r="E22" s="227"/>
      <c r="F22" s="227"/>
      <c r="G22" s="227"/>
      <c r="H22" s="227"/>
      <c r="I22" s="227"/>
      <c r="J22" s="227"/>
      <c r="K22" s="227"/>
      <c r="L22" s="227"/>
      <c r="M22" s="228" t="s">
        <v>1890</v>
      </c>
      <c r="N22" s="228"/>
      <c r="O22" s="228" t="s">
        <v>48</v>
      </c>
      <c r="P22" s="228"/>
      <c r="Q22" s="229" t="s">
        <v>69</v>
      </c>
      <c r="R22" s="229"/>
      <c r="S22" s="37" t="s">
        <v>1880</v>
      </c>
      <c r="T22" s="37" t="s">
        <v>156</v>
      </c>
      <c r="U22" s="37" t="s">
        <v>156</v>
      </c>
      <c r="V22" s="37" t="str">
        <f t="shared" si="0"/>
        <v>N/A</v>
      </c>
      <c r="W22" s="38" t="str">
        <f t="shared" si="1"/>
        <v>N/A</v>
      </c>
    </row>
    <row r="23" spans="2:27" ht="56.25" customHeight="1">
      <c r="B23" s="226" t="s">
        <v>1897</v>
      </c>
      <c r="C23" s="227"/>
      <c r="D23" s="227"/>
      <c r="E23" s="227"/>
      <c r="F23" s="227"/>
      <c r="G23" s="227"/>
      <c r="H23" s="227"/>
      <c r="I23" s="227"/>
      <c r="J23" s="227"/>
      <c r="K23" s="227"/>
      <c r="L23" s="227"/>
      <c r="M23" s="228" t="s">
        <v>1890</v>
      </c>
      <c r="N23" s="228"/>
      <c r="O23" s="228" t="s">
        <v>48</v>
      </c>
      <c r="P23" s="228"/>
      <c r="Q23" s="229" t="s">
        <v>49</v>
      </c>
      <c r="R23" s="229"/>
      <c r="S23" s="37" t="s">
        <v>50</v>
      </c>
      <c r="T23" s="37" t="s">
        <v>1896</v>
      </c>
      <c r="U23" s="37" t="s">
        <v>1896</v>
      </c>
      <c r="V23" s="37">
        <f t="shared" si="0"/>
        <v>100</v>
      </c>
      <c r="W23" s="38">
        <f t="shared" si="1"/>
        <v>33.33</v>
      </c>
    </row>
    <row r="24" spans="2:27" ht="56.25" customHeight="1">
      <c r="B24" s="226" t="s">
        <v>1895</v>
      </c>
      <c r="C24" s="227"/>
      <c r="D24" s="227"/>
      <c r="E24" s="227"/>
      <c r="F24" s="227"/>
      <c r="G24" s="227"/>
      <c r="H24" s="227"/>
      <c r="I24" s="227"/>
      <c r="J24" s="227"/>
      <c r="K24" s="227"/>
      <c r="L24" s="227"/>
      <c r="M24" s="228" t="s">
        <v>1890</v>
      </c>
      <c r="N24" s="228"/>
      <c r="O24" s="228" t="s">
        <v>48</v>
      </c>
      <c r="P24" s="228"/>
      <c r="Q24" s="229" t="s">
        <v>49</v>
      </c>
      <c r="R24" s="229"/>
      <c r="S24" s="37" t="s">
        <v>50</v>
      </c>
      <c r="T24" s="37" t="s">
        <v>62</v>
      </c>
      <c r="U24" s="37" t="s">
        <v>62</v>
      </c>
      <c r="V24" s="37" t="str">
        <f t="shared" si="0"/>
        <v>N/A</v>
      </c>
      <c r="W24" s="38">
        <f t="shared" si="1"/>
        <v>0</v>
      </c>
    </row>
    <row r="25" spans="2:27" ht="56.25" customHeight="1">
      <c r="B25" s="226" t="s">
        <v>1894</v>
      </c>
      <c r="C25" s="227"/>
      <c r="D25" s="227"/>
      <c r="E25" s="227"/>
      <c r="F25" s="227"/>
      <c r="G25" s="227"/>
      <c r="H25" s="227"/>
      <c r="I25" s="227"/>
      <c r="J25" s="227"/>
      <c r="K25" s="227"/>
      <c r="L25" s="227"/>
      <c r="M25" s="228" t="s">
        <v>1890</v>
      </c>
      <c r="N25" s="228"/>
      <c r="O25" s="228" t="s">
        <v>48</v>
      </c>
      <c r="P25" s="228"/>
      <c r="Q25" s="229" t="s">
        <v>214</v>
      </c>
      <c r="R25" s="229"/>
      <c r="S25" s="37" t="s">
        <v>50</v>
      </c>
      <c r="T25" s="37" t="s">
        <v>156</v>
      </c>
      <c r="U25" s="37" t="s">
        <v>156</v>
      </c>
      <c r="V25" s="37" t="str">
        <f t="shared" si="0"/>
        <v>N/A</v>
      </c>
      <c r="W25" s="38" t="str">
        <f t="shared" si="1"/>
        <v>N/A</v>
      </c>
    </row>
    <row r="26" spans="2:27" ht="56.25" customHeight="1">
      <c r="B26" s="226" t="s">
        <v>1893</v>
      </c>
      <c r="C26" s="227"/>
      <c r="D26" s="227"/>
      <c r="E26" s="227"/>
      <c r="F26" s="227"/>
      <c r="G26" s="227"/>
      <c r="H26" s="227"/>
      <c r="I26" s="227"/>
      <c r="J26" s="227"/>
      <c r="K26" s="227"/>
      <c r="L26" s="227"/>
      <c r="M26" s="228" t="s">
        <v>1890</v>
      </c>
      <c r="N26" s="228"/>
      <c r="O26" s="228" t="s">
        <v>48</v>
      </c>
      <c r="P26" s="228"/>
      <c r="Q26" s="229" t="s">
        <v>49</v>
      </c>
      <c r="R26" s="229"/>
      <c r="S26" s="37" t="s">
        <v>50</v>
      </c>
      <c r="T26" s="37" t="s">
        <v>1020</v>
      </c>
      <c r="U26" s="37" t="s">
        <v>132</v>
      </c>
      <c r="V26" s="37">
        <f t="shared" si="0"/>
        <v>47.22</v>
      </c>
      <c r="W26" s="38">
        <f t="shared" si="1"/>
        <v>13.6</v>
      </c>
    </row>
    <row r="27" spans="2:27" ht="56.25" customHeight="1">
      <c r="B27" s="226" t="s">
        <v>1892</v>
      </c>
      <c r="C27" s="227"/>
      <c r="D27" s="227"/>
      <c r="E27" s="227"/>
      <c r="F27" s="227"/>
      <c r="G27" s="227"/>
      <c r="H27" s="227"/>
      <c r="I27" s="227"/>
      <c r="J27" s="227"/>
      <c r="K27" s="227"/>
      <c r="L27" s="227"/>
      <c r="M27" s="228" t="s">
        <v>1890</v>
      </c>
      <c r="N27" s="228"/>
      <c r="O27" s="228" t="s">
        <v>48</v>
      </c>
      <c r="P27" s="228"/>
      <c r="Q27" s="229" t="s">
        <v>49</v>
      </c>
      <c r="R27" s="229"/>
      <c r="S27" s="37" t="s">
        <v>50</v>
      </c>
      <c r="T27" s="37" t="s">
        <v>62</v>
      </c>
      <c r="U27" s="37" t="s">
        <v>62</v>
      </c>
      <c r="V27" s="37" t="str">
        <f t="shared" si="0"/>
        <v>N/A</v>
      </c>
      <c r="W27" s="38">
        <f t="shared" si="1"/>
        <v>0</v>
      </c>
    </row>
    <row r="28" spans="2:27" ht="56.25" customHeight="1" thickBot="1">
      <c r="B28" s="226" t="s">
        <v>1891</v>
      </c>
      <c r="C28" s="227"/>
      <c r="D28" s="227"/>
      <c r="E28" s="227"/>
      <c r="F28" s="227"/>
      <c r="G28" s="227"/>
      <c r="H28" s="227"/>
      <c r="I28" s="227"/>
      <c r="J28" s="227"/>
      <c r="K28" s="227"/>
      <c r="L28" s="227"/>
      <c r="M28" s="228" t="s">
        <v>1890</v>
      </c>
      <c r="N28" s="228"/>
      <c r="O28" s="228" t="s">
        <v>48</v>
      </c>
      <c r="P28" s="228"/>
      <c r="Q28" s="229" t="s">
        <v>49</v>
      </c>
      <c r="R28" s="229"/>
      <c r="S28" s="37" t="s">
        <v>50</v>
      </c>
      <c r="T28" s="37" t="s">
        <v>1020</v>
      </c>
      <c r="U28" s="37" t="s">
        <v>1889</v>
      </c>
      <c r="V28" s="37">
        <f t="shared" si="0"/>
        <v>133.33000000000001</v>
      </c>
      <c r="W28" s="38">
        <f t="shared" si="1"/>
        <v>38.4</v>
      </c>
    </row>
    <row r="29" spans="2:27" ht="21.75" customHeight="1" thickTop="1" thickBot="1">
      <c r="B29" s="15" t="s">
        <v>64</v>
      </c>
      <c r="C29" s="16"/>
      <c r="D29" s="16"/>
      <c r="E29" s="16"/>
      <c r="F29" s="16"/>
      <c r="G29" s="16"/>
      <c r="H29" s="17"/>
      <c r="I29" s="17"/>
      <c r="J29" s="17"/>
      <c r="K29" s="17"/>
      <c r="L29" s="17"/>
      <c r="M29" s="17"/>
      <c r="N29" s="17"/>
      <c r="O29" s="17"/>
      <c r="P29" s="17"/>
      <c r="Q29" s="17"/>
      <c r="R29" s="17"/>
      <c r="S29" s="17"/>
      <c r="T29" s="17"/>
      <c r="U29" s="17"/>
      <c r="V29" s="17"/>
      <c r="W29" s="18"/>
      <c r="X29" s="7"/>
    </row>
    <row r="30" spans="2:27" ht="29.25" customHeight="1" thickTop="1" thickBot="1">
      <c r="B30" s="239" t="s">
        <v>1943</v>
      </c>
      <c r="C30" s="240"/>
      <c r="D30" s="240"/>
      <c r="E30" s="240"/>
      <c r="F30" s="240"/>
      <c r="G30" s="240"/>
      <c r="H30" s="240"/>
      <c r="I30" s="240"/>
      <c r="J30" s="240"/>
      <c r="K30" s="240"/>
      <c r="L30" s="240"/>
      <c r="M30" s="240"/>
      <c r="N30" s="240"/>
      <c r="O30" s="240"/>
      <c r="P30" s="240"/>
      <c r="Q30" s="241"/>
      <c r="R30" s="39" t="s">
        <v>41</v>
      </c>
      <c r="S30" s="213" t="s">
        <v>42</v>
      </c>
      <c r="T30" s="213"/>
      <c r="U30" s="40" t="s">
        <v>65</v>
      </c>
      <c r="V30" s="212" t="s">
        <v>66</v>
      </c>
      <c r="W30" s="214"/>
    </row>
    <row r="31" spans="2:27" ht="30.75" customHeight="1" thickBot="1">
      <c r="B31" s="242"/>
      <c r="C31" s="243"/>
      <c r="D31" s="243"/>
      <c r="E31" s="243"/>
      <c r="F31" s="243"/>
      <c r="G31" s="243"/>
      <c r="H31" s="243"/>
      <c r="I31" s="243"/>
      <c r="J31" s="243"/>
      <c r="K31" s="243"/>
      <c r="L31" s="243"/>
      <c r="M31" s="243"/>
      <c r="N31" s="243"/>
      <c r="O31" s="243"/>
      <c r="P31" s="243"/>
      <c r="Q31" s="244"/>
      <c r="R31" s="41" t="s">
        <v>67</v>
      </c>
      <c r="S31" s="41" t="s">
        <v>67</v>
      </c>
      <c r="T31" s="41" t="s">
        <v>48</v>
      </c>
      <c r="U31" s="41" t="s">
        <v>67</v>
      </c>
      <c r="V31" s="41" t="s">
        <v>68</v>
      </c>
      <c r="W31" s="42" t="s">
        <v>69</v>
      </c>
      <c r="Y31" s="7"/>
    </row>
    <row r="32" spans="2:27" ht="23.25" customHeight="1" thickBot="1">
      <c r="B32" s="245" t="s">
        <v>70</v>
      </c>
      <c r="C32" s="246"/>
      <c r="D32" s="246"/>
      <c r="E32" s="43" t="s">
        <v>1888</v>
      </c>
      <c r="F32" s="43"/>
      <c r="G32" s="43"/>
      <c r="H32" s="44"/>
      <c r="I32" s="44"/>
      <c r="J32" s="44"/>
      <c r="K32" s="44"/>
      <c r="L32" s="44"/>
      <c r="M32" s="44"/>
      <c r="N32" s="44"/>
      <c r="O32" s="44"/>
      <c r="P32" s="45"/>
      <c r="Q32" s="45"/>
      <c r="R32" s="46" t="s">
        <v>1887</v>
      </c>
      <c r="S32" s="47" t="s">
        <v>10</v>
      </c>
      <c r="T32" s="45"/>
      <c r="U32" s="47" t="s">
        <v>1885</v>
      </c>
      <c r="V32" s="45"/>
      <c r="W32" s="48">
        <f>+IF(ISERR(U32/R32*100),"N/A",ROUND(U32/R32*100,2))</f>
        <v>20.82</v>
      </c>
    </row>
    <row r="33" spans="2:23" ht="26.25" customHeight="1" thickBot="1">
      <c r="B33" s="247" t="s">
        <v>74</v>
      </c>
      <c r="C33" s="248"/>
      <c r="D33" s="248"/>
      <c r="E33" s="49" t="s">
        <v>1888</v>
      </c>
      <c r="F33" s="49"/>
      <c r="G33" s="49"/>
      <c r="H33" s="50"/>
      <c r="I33" s="50"/>
      <c r="J33" s="50"/>
      <c r="K33" s="50"/>
      <c r="L33" s="50"/>
      <c r="M33" s="50"/>
      <c r="N33" s="50"/>
      <c r="O33" s="50"/>
      <c r="P33" s="51"/>
      <c r="Q33" s="51"/>
      <c r="R33" s="52" t="s">
        <v>1887</v>
      </c>
      <c r="S33" s="53" t="s">
        <v>1886</v>
      </c>
      <c r="T33" s="53">
        <f>+IF(ISERR(S33/R33*100),"N/A",ROUND(S33/R33*100,2))</f>
        <v>27.02</v>
      </c>
      <c r="U33" s="53" t="s">
        <v>1885</v>
      </c>
      <c r="V33" s="53">
        <f>+IF(ISERR(U33/S33*100),"N/A",ROUND(U33/S33*100,2))</f>
        <v>77.03</v>
      </c>
      <c r="W33" s="54">
        <f>+IF(ISERR(U33/R33*100),"N/A",ROUND(U33/R33*100,2))</f>
        <v>20.82</v>
      </c>
    </row>
    <row r="34" spans="2:23" ht="22.5" customHeight="1" thickTop="1" thickBot="1">
      <c r="B34" s="15" t="s">
        <v>76</v>
      </c>
      <c r="C34" s="16"/>
      <c r="D34" s="16"/>
      <c r="E34" s="16"/>
      <c r="F34" s="16"/>
      <c r="G34" s="16"/>
      <c r="H34" s="17"/>
      <c r="I34" s="17"/>
      <c r="J34" s="17"/>
      <c r="K34" s="17"/>
      <c r="L34" s="17"/>
      <c r="M34" s="17"/>
      <c r="N34" s="17"/>
      <c r="O34" s="17"/>
      <c r="P34" s="17"/>
      <c r="Q34" s="17"/>
      <c r="R34" s="17"/>
      <c r="S34" s="17"/>
      <c r="T34" s="17"/>
      <c r="U34" s="17"/>
      <c r="V34" s="17"/>
      <c r="W34" s="18"/>
    </row>
    <row r="35" spans="2:23" ht="37.5" customHeight="1" thickTop="1">
      <c r="B35" s="230" t="s">
        <v>1954</v>
      </c>
      <c r="C35" s="231"/>
      <c r="D35" s="231"/>
      <c r="E35" s="231"/>
      <c r="F35" s="231"/>
      <c r="G35" s="231"/>
      <c r="H35" s="231"/>
      <c r="I35" s="231"/>
      <c r="J35" s="231"/>
      <c r="K35" s="231"/>
      <c r="L35" s="231"/>
      <c r="M35" s="231"/>
      <c r="N35" s="231"/>
      <c r="O35" s="231"/>
      <c r="P35" s="231"/>
      <c r="Q35" s="231"/>
      <c r="R35" s="231"/>
      <c r="S35" s="231"/>
      <c r="T35" s="231"/>
      <c r="U35" s="231"/>
      <c r="V35" s="231"/>
      <c r="W35" s="232"/>
    </row>
    <row r="36" spans="2:23" ht="36" customHeight="1" thickBot="1">
      <c r="B36" s="233"/>
      <c r="C36" s="234"/>
      <c r="D36" s="234"/>
      <c r="E36" s="234"/>
      <c r="F36" s="234"/>
      <c r="G36" s="234"/>
      <c r="H36" s="234"/>
      <c r="I36" s="234"/>
      <c r="J36" s="234"/>
      <c r="K36" s="234"/>
      <c r="L36" s="234"/>
      <c r="M36" s="234"/>
      <c r="N36" s="234"/>
      <c r="O36" s="234"/>
      <c r="P36" s="234"/>
      <c r="Q36" s="234"/>
      <c r="R36" s="234"/>
      <c r="S36" s="234"/>
      <c r="T36" s="234"/>
      <c r="U36" s="234"/>
      <c r="V36" s="234"/>
      <c r="W36" s="235"/>
    </row>
    <row r="37" spans="2:23" ht="37.5" customHeight="1" thickTop="1">
      <c r="B37" s="230" t="s">
        <v>1955</v>
      </c>
      <c r="C37" s="231"/>
      <c r="D37" s="231"/>
      <c r="E37" s="231"/>
      <c r="F37" s="231"/>
      <c r="G37" s="231"/>
      <c r="H37" s="231"/>
      <c r="I37" s="231"/>
      <c r="J37" s="231"/>
      <c r="K37" s="231"/>
      <c r="L37" s="231"/>
      <c r="M37" s="231"/>
      <c r="N37" s="231"/>
      <c r="O37" s="231"/>
      <c r="P37" s="231"/>
      <c r="Q37" s="231"/>
      <c r="R37" s="231"/>
      <c r="S37" s="231"/>
      <c r="T37" s="231"/>
      <c r="U37" s="231"/>
      <c r="V37" s="231"/>
      <c r="W37" s="232"/>
    </row>
    <row r="38" spans="2:23" ht="15" customHeight="1" thickBot="1">
      <c r="B38" s="233"/>
      <c r="C38" s="234"/>
      <c r="D38" s="234"/>
      <c r="E38" s="234"/>
      <c r="F38" s="234"/>
      <c r="G38" s="234"/>
      <c r="H38" s="234"/>
      <c r="I38" s="234"/>
      <c r="J38" s="234"/>
      <c r="K38" s="234"/>
      <c r="L38" s="234"/>
      <c r="M38" s="234"/>
      <c r="N38" s="234"/>
      <c r="O38" s="234"/>
      <c r="P38" s="234"/>
      <c r="Q38" s="234"/>
      <c r="R38" s="234"/>
      <c r="S38" s="234"/>
      <c r="T38" s="234"/>
      <c r="U38" s="234"/>
      <c r="V38" s="234"/>
      <c r="W38" s="235"/>
    </row>
    <row r="39" spans="2:23" ht="37.5" customHeight="1" thickTop="1">
      <c r="B39" s="230" t="s">
        <v>1956</v>
      </c>
      <c r="C39" s="231"/>
      <c r="D39" s="231"/>
      <c r="E39" s="231"/>
      <c r="F39" s="231"/>
      <c r="G39" s="231"/>
      <c r="H39" s="231"/>
      <c r="I39" s="231"/>
      <c r="J39" s="231"/>
      <c r="K39" s="231"/>
      <c r="L39" s="231"/>
      <c r="M39" s="231"/>
      <c r="N39" s="231"/>
      <c r="O39" s="231"/>
      <c r="P39" s="231"/>
      <c r="Q39" s="231"/>
      <c r="R39" s="231"/>
      <c r="S39" s="231"/>
      <c r="T39" s="231"/>
      <c r="U39" s="231"/>
      <c r="V39" s="231"/>
      <c r="W39" s="232"/>
    </row>
    <row r="40" spans="2:23" ht="15.75" thickBot="1">
      <c r="B40" s="236"/>
      <c r="C40" s="237"/>
      <c r="D40" s="237"/>
      <c r="E40" s="237"/>
      <c r="F40" s="237"/>
      <c r="G40" s="237"/>
      <c r="H40" s="237"/>
      <c r="I40" s="237"/>
      <c r="J40" s="237"/>
      <c r="K40" s="237"/>
      <c r="L40" s="237"/>
      <c r="M40" s="237"/>
      <c r="N40" s="237"/>
      <c r="O40" s="237"/>
      <c r="P40" s="237"/>
      <c r="Q40" s="237"/>
      <c r="R40" s="237"/>
      <c r="S40" s="237"/>
      <c r="T40" s="237"/>
      <c r="U40" s="237"/>
      <c r="V40" s="237"/>
      <c r="W40" s="238"/>
    </row>
  </sheetData>
  <mergeCells count="7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30:Q31"/>
    <mergeCell ref="B37:W38"/>
    <mergeCell ref="B39:W40"/>
    <mergeCell ref="S30:T30"/>
    <mergeCell ref="V30:W30"/>
    <mergeCell ref="B32:D32"/>
    <mergeCell ref="B33:D33"/>
    <mergeCell ref="B35:W3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1907</v>
      </c>
      <c r="D4" s="192" t="s">
        <v>1906</v>
      </c>
      <c r="E4" s="192"/>
      <c r="F4" s="192"/>
      <c r="G4" s="192"/>
      <c r="H4" s="193"/>
      <c r="I4" s="22"/>
      <c r="J4" s="194" t="s">
        <v>6</v>
      </c>
      <c r="K4" s="192"/>
      <c r="L4" s="21" t="s">
        <v>1917</v>
      </c>
      <c r="M4" s="195" t="s">
        <v>1916</v>
      </c>
      <c r="N4" s="195"/>
      <c r="O4" s="195"/>
      <c r="P4" s="195"/>
      <c r="Q4" s="196"/>
      <c r="R4" s="23"/>
      <c r="S4" s="197" t="s">
        <v>1944</v>
      </c>
      <c r="T4" s="198"/>
      <c r="U4" s="198"/>
      <c r="V4" s="199" t="s">
        <v>1910</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1890</v>
      </c>
      <c r="D6" s="201" t="s">
        <v>1903</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1901</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1915</v>
      </c>
      <c r="C21" s="227"/>
      <c r="D21" s="227"/>
      <c r="E21" s="227"/>
      <c r="F21" s="227"/>
      <c r="G21" s="227"/>
      <c r="H21" s="227"/>
      <c r="I21" s="227"/>
      <c r="J21" s="227"/>
      <c r="K21" s="227"/>
      <c r="L21" s="227"/>
      <c r="M21" s="228" t="s">
        <v>1890</v>
      </c>
      <c r="N21" s="228"/>
      <c r="O21" s="228" t="s">
        <v>1187</v>
      </c>
      <c r="P21" s="228"/>
      <c r="Q21" s="229" t="s">
        <v>49</v>
      </c>
      <c r="R21" s="229"/>
      <c r="S21" s="37" t="s">
        <v>1914</v>
      </c>
      <c r="T21" s="37" t="s">
        <v>915</v>
      </c>
      <c r="U21" s="37" t="s">
        <v>421</v>
      </c>
      <c r="V21" s="37">
        <f>+IF(ISERR(U21/T21*100),"N/A",ROUND(U21/T21*100,2))</f>
        <v>70</v>
      </c>
      <c r="W21" s="38">
        <f>+IF(ISERR(U21/S21*100),"N/A",ROUND(U21/S21*100,2))</f>
        <v>0</v>
      </c>
    </row>
    <row r="22" spans="2:27" ht="56.25" customHeight="1" thickBot="1">
      <c r="B22" s="226" t="s">
        <v>1913</v>
      </c>
      <c r="C22" s="227"/>
      <c r="D22" s="227"/>
      <c r="E22" s="227"/>
      <c r="F22" s="227"/>
      <c r="G22" s="227"/>
      <c r="H22" s="227"/>
      <c r="I22" s="227"/>
      <c r="J22" s="227"/>
      <c r="K22" s="227"/>
      <c r="L22" s="227"/>
      <c r="M22" s="228" t="s">
        <v>1890</v>
      </c>
      <c r="N22" s="228"/>
      <c r="O22" s="228" t="s">
        <v>1187</v>
      </c>
      <c r="P22" s="228"/>
      <c r="Q22" s="229" t="s">
        <v>49</v>
      </c>
      <c r="R22" s="229"/>
      <c r="S22" s="37" t="s">
        <v>1912</v>
      </c>
      <c r="T22" s="37" t="s">
        <v>693</v>
      </c>
      <c r="U22" s="37" t="s">
        <v>1911</v>
      </c>
      <c r="V22" s="37">
        <f>+IF(ISERR(U22/T22*100),"N/A",ROUND(U22/T22*100,2))</f>
        <v>890.48</v>
      </c>
      <c r="W22" s="38">
        <f>+IF(ISERR(U22/S22*100),"N/A",ROUND(U22/S22*100,2))</f>
        <v>0.02</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1888</v>
      </c>
      <c r="F26" s="43"/>
      <c r="G26" s="43"/>
      <c r="H26" s="44"/>
      <c r="I26" s="44"/>
      <c r="J26" s="44"/>
      <c r="K26" s="44"/>
      <c r="L26" s="44"/>
      <c r="M26" s="44"/>
      <c r="N26" s="44"/>
      <c r="O26" s="44"/>
      <c r="P26" s="45"/>
      <c r="Q26" s="45"/>
      <c r="R26" s="46" t="s">
        <v>1910</v>
      </c>
      <c r="S26" s="47" t="s">
        <v>10</v>
      </c>
      <c r="T26" s="45"/>
      <c r="U26" s="47" t="s">
        <v>1908</v>
      </c>
      <c r="V26" s="45"/>
      <c r="W26" s="48">
        <f>+IF(ISERR(U26/R26*100),"N/A",ROUND(U26/R26*100,2))</f>
        <v>16.079999999999998</v>
      </c>
    </row>
    <row r="27" spans="2:27" ht="26.25" customHeight="1" thickBot="1">
      <c r="B27" s="247" t="s">
        <v>74</v>
      </c>
      <c r="C27" s="248"/>
      <c r="D27" s="248"/>
      <c r="E27" s="49" t="s">
        <v>1888</v>
      </c>
      <c r="F27" s="49"/>
      <c r="G27" s="49"/>
      <c r="H27" s="50"/>
      <c r="I27" s="50"/>
      <c r="J27" s="50"/>
      <c r="K27" s="50"/>
      <c r="L27" s="50"/>
      <c r="M27" s="50"/>
      <c r="N27" s="50"/>
      <c r="O27" s="50"/>
      <c r="P27" s="51"/>
      <c r="Q27" s="51"/>
      <c r="R27" s="52" t="s">
        <v>1909</v>
      </c>
      <c r="S27" s="53" t="s">
        <v>1908</v>
      </c>
      <c r="T27" s="53">
        <f>+IF(ISERR(S27/R27*100),"N/A",ROUND(S27/R27*100,2))</f>
        <v>17.190000000000001</v>
      </c>
      <c r="U27" s="53" t="s">
        <v>1908</v>
      </c>
      <c r="V27" s="53">
        <f>+IF(ISERR(U27/S27*100),"N/A",ROUND(U27/S27*100,2))</f>
        <v>100</v>
      </c>
      <c r="W27" s="54">
        <f>+IF(ISERR(U27/R27*100),"N/A",ROUND(U27/R27*100,2))</f>
        <v>17.190000000000001</v>
      </c>
    </row>
    <row r="28" spans="2:27" ht="22.5" customHeight="1" thickTop="1" thickBot="1">
      <c r="B28" s="15" t="s">
        <v>76</v>
      </c>
      <c r="C28" s="16"/>
      <c r="D28" s="16"/>
      <c r="E28" s="16"/>
      <c r="F28" s="16"/>
      <c r="G28" s="16"/>
      <c r="H28" s="17"/>
      <c r="I28" s="17"/>
      <c r="J28" s="17"/>
      <c r="K28" s="17"/>
      <c r="L28" s="17"/>
      <c r="M28" s="17"/>
      <c r="N28" s="17"/>
      <c r="O28" s="17"/>
      <c r="P28" s="17"/>
      <c r="Q28" s="17"/>
      <c r="R28" s="17"/>
      <c r="S28" s="17"/>
      <c r="T28" s="17"/>
      <c r="U28" s="17"/>
      <c r="V28" s="17"/>
      <c r="W28" s="18"/>
    </row>
    <row r="29" spans="2:27" ht="37.5" customHeight="1" thickTop="1">
      <c r="B29" s="230" t="s">
        <v>1951</v>
      </c>
      <c r="C29" s="231"/>
      <c r="D29" s="231"/>
      <c r="E29" s="231"/>
      <c r="F29" s="231"/>
      <c r="G29" s="231"/>
      <c r="H29" s="231"/>
      <c r="I29" s="231"/>
      <c r="J29" s="231"/>
      <c r="K29" s="231"/>
      <c r="L29" s="231"/>
      <c r="M29" s="231"/>
      <c r="N29" s="231"/>
      <c r="O29" s="231"/>
      <c r="P29" s="231"/>
      <c r="Q29" s="231"/>
      <c r="R29" s="231"/>
      <c r="S29" s="231"/>
      <c r="T29" s="231"/>
      <c r="U29" s="231"/>
      <c r="V29" s="231"/>
      <c r="W29" s="232"/>
    </row>
    <row r="30" spans="2:27" ht="33" customHeight="1" thickBot="1">
      <c r="B30" s="233"/>
      <c r="C30" s="234"/>
      <c r="D30" s="234"/>
      <c r="E30" s="234"/>
      <c r="F30" s="234"/>
      <c r="G30" s="234"/>
      <c r="H30" s="234"/>
      <c r="I30" s="234"/>
      <c r="J30" s="234"/>
      <c r="K30" s="234"/>
      <c r="L30" s="234"/>
      <c r="M30" s="234"/>
      <c r="N30" s="234"/>
      <c r="O30" s="234"/>
      <c r="P30" s="234"/>
      <c r="Q30" s="234"/>
      <c r="R30" s="234"/>
      <c r="S30" s="234"/>
      <c r="T30" s="234"/>
      <c r="U30" s="234"/>
      <c r="V30" s="234"/>
      <c r="W30" s="235"/>
    </row>
    <row r="31" spans="2:27" ht="37.5" customHeight="1" thickTop="1">
      <c r="B31" s="230" t="s">
        <v>1952</v>
      </c>
      <c r="C31" s="231"/>
      <c r="D31" s="231"/>
      <c r="E31" s="231"/>
      <c r="F31" s="231"/>
      <c r="G31" s="231"/>
      <c r="H31" s="231"/>
      <c r="I31" s="231"/>
      <c r="J31" s="231"/>
      <c r="K31" s="231"/>
      <c r="L31" s="231"/>
      <c r="M31" s="231"/>
      <c r="N31" s="231"/>
      <c r="O31" s="231"/>
      <c r="P31" s="231"/>
      <c r="Q31" s="231"/>
      <c r="R31" s="231"/>
      <c r="S31" s="231"/>
      <c r="T31" s="231"/>
      <c r="U31" s="231"/>
      <c r="V31" s="231"/>
      <c r="W31" s="232"/>
    </row>
    <row r="32" spans="2:27" ht="28.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1953</v>
      </c>
      <c r="C33" s="231"/>
      <c r="D33" s="231"/>
      <c r="E33" s="231"/>
      <c r="F33" s="231"/>
      <c r="G33" s="231"/>
      <c r="H33" s="231"/>
      <c r="I33" s="231"/>
      <c r="J33" s="231"/>
      <c r="K33" s="231"/>
      <c r="L33" s="231"/>
      <c r="M33" s="231"/>
      <c r="N33" s="231"/>
      <c r="O33" s="231"/>
      <c r="P33" s="231"/>
      <c r="Q33" s="231"/>
      <c r="R33" s="231"/>
      <c r="S33" s="231"/>
      <c r="T33" s="231"/>
      <c r="U33" s="231"/>
      <c r="V33" s="231"/>
      <c r="W33" s="232"/>
    </row>
    <row r="34" spans="2:23" ht="38.25" customHeight="1" thickBot="1">
      <c r="B34" s="236"/>
      <c r="C34" s="237"/>
      <c r="D34" s="237"/>
      <c r="E34" s="237"/>
      <c r="F34" s="237"/>
      <c r="G34" s="237"/>
      <c r="H34" s="237"/>
      <c r="I34" s="237"/>
      <c r="J34" s="237"/>
      <c r="K34" s="237"/>
      <c r="L34" s="237"/>
      <c r="M34" s="237"/>
      <c r="N34" s="237"/>
      <c r="O34" s="237"/>
      <c r="P34" s="237"/>
      <c r="Q34" s="237"/>
      <c r="R34" s="237"/>
      <c r="S34" s="237"/>
      <c r="T34" s="237"/>
      <c r="U34" s="237"/>
      <c r="V34" s="237"/>
      <c r="W34" s="238"/>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1356</v>
      </c>
      <c r="D4" s="192" t="s">
        <v>1931</v>
      </c>
      <c r="E4" s="192"/>
      <c r="F4" s="192"/>
      <c r="G4" s="192"/>
      <c r="H4" s="193"/>
      <c r="I4" s="22"/>
      <c r="J4" s="194" t="s">
        <v>6</v>
      </c>
      <c r="K4" s="192"/>
      <c r="L4" s="21" t="s">
        <v>195</v>
      </c>
      <c r="M4" s="195" t="s">
        <v>194</v>
      </c>
      <c r="N4" s="195"/>
      <c r="O4" s="195"/>
      <c r="P4" s="195"/>
      <c r="Q4" s="196"/>
      <c r="R4" s="23"/>
      <c r="S4" s="197" t="s">
        <v>1944</v>
      </c>
      <c r="T4" s="198"/>
      <c r="U4" s="198"/>
      <c r="V4" s="199" t="s">
        <v>1930</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1920</v>
      </c>
      <c r="D6" s="201" t="s">
        <v>1929</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1814</v>
      </c>
      <c r="K8" s="29" t="s">
        <v>1928</v>
      </c>
      <c r="L8" s="29" t="s">
        <v>142</v>
      </c>
      <c r="M8" s="29" t="s">
        <v>1927</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82.25" customHeight="1" thickTop="1" thickBot="1">
      <c r="B10" s="30" t="s">
        <v>21</v>
      </c>
      <c r="C10" s="199" t="s">
        <v>1926</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1925</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1924</v>
      </c>
      <c r="C21" s="227"/>
      <c r="D21" s="227"/>
      <c r="E21" s="227"/>
      <c r="F21" s="227"/>
      <c r="G21" s="227"/>
      <c r="H21" s="227"/>
      <c r="I21" s="227"/>
      <c r="J21" s="227"/>
      <c r="K21" s="227"/>
      <c r="L21" s="227"/>
      <c r="M21" s="228" t="s">
        <v>1920</v>
      </c>
      <c r="N21" s="228"/>
      <c r="O21" s="228" t="s">
        <v>48</v>
      </c>
      <c r="P21" s="228"/>
      <c r="Q21" s="229" t="s">
        <v>49</v>
      </c>
      <c r="R21" s="229"/>
      <c r="S21" s="37" t="s">
        <v>50</v>
      </c>
      <c r="T21" s="37" t="s">
        <v>781</v>
      </c>
      <c r="U21" s="37" t="s">
        <v>1923</v>
      </c>
      <c r="V21" s="37">
        <f>+IF(ISERR(U21/T21*100),"N/A",ROUND(U21/T21*100,2))</f>
        <v>115.87</v>
      </c>
      <c r="W21" s="38">
        <f>+IF(ISERR(U21/S21*100),"N/A",ROUND(U21/S21*100,2))</f>
        <v>17.38</v>
      </c>
    </row>
    <row r="22" spans="2:27" ht="56.25" customHeight="1">
      <c r="B22" s="226" t="s">
        <v>1922</v>
      </c>
      <c r="C22" s="227"/>
      <c r="D22" s="227"/>
      <c r="E22" s="227"/>
      <c r="F22" s="227"/>
      <c r="G22" s="227"/>
      <c r="H22" s="227"/>
      <c r="I22" s="227"/>
      <c r="J22" s="227"/>
      <c r="K22" s="227"/>
      <c r="L22" s="227"/>
      <c r="M22" s="228" t="s">
        <v>1920</v>
      </c>
      <c r="N22" s="228"/>
      <c r="O22" s="228" t="s">
        <v>48</v>
      </c>
      <c r="P22" s="228"/>
      <c r="Q22" s="229" t="s">
        <v>49</v>
      </c>
      <c r="R22" s="229"/>
      <c r="S22" s="37" t="s">
        <v>50</v>
      </c>
      <c r="T22" s="37" t="s">
        <v>99</v>
      </c>
      <c r="U22" s="37" t="s">
        <v>213</v>
      </c>
      <c r="V22" s="37">
        <f>+IF(ISERR(U22/T22*100),"N/A",ROUND(U22/T22*100,2))</f>
        <v>50</v>
      </c>
      <c r="W22" s="38">
        <f>+IF(ISERR(U22/S22*100),"N/A",ROUND(U22/S22*100,2))</f>
        <v>5</v>
      </c>
    </row>
    <row r="23" spans="2:27" ht="56.25" customHeight="1" thickBot="1">
      <c r="B23" s="226" t="s">
        <v>1921</v>
      </c>
      <c r="C23" s="227"/>
      <c r="D23" s="227"/>
      <c r="E23" s="227"/>
      <c r="F23" s="227"/>
      <c r="G23" s="227"/>
      <c r="H23" s="227"/>
      <c r="I23" s="227"/>
      <c r="J23" s="227"/>
      <c r="K23" s="227"/>
      <c r="L23" s="227"/>
      <c r="M23" s="228" t="s">
        <v>1920</v>
      </c>
      <c r="N23" s="228"/>
      <c r="O23" s="228" t="s">
        <v>48</v>
      </c>
      <c r="P23" s="228"/>
      <c r="Q23" s="229" t="s">
        <v>49</v>
      </c>
      <c r="R23" s="229"/>
      <c r="S23" s="37" t="s">
        <v>50</v>
      </c>
      <c r="T23" s="37" t="s">
        <v>125</v>
      </c>
      <c r="U23" s="37" t="s">
        <v>99</v>
      </c>
      <c r="V23" s="37">
        <f>+IF(ISERR(U23/T23*100),"N/A",ROUND(U23/T23*100,2))</f>
        <v>50</v>
      </c>
      <c r="W23" s="38">
        <f>+IF(ISERR(U23/S23*100),"N/A",ROUND(U23/S23*100,2))</f>
        <v>10</v>
      </c>
    </row>
    <row r="24" spans="2:27" ht="21.75" customHeight="1" thickTop="1" thickBot="1">
      <c r="B24" s="15" t="s">
        <v>64</v>
      </c>
      <c r="C24" s="16"/>
      <c r="D24" s="16"/>
      <c r="E24" s="16"/>
      <c r="F24" s="16"/>
      <c r="G24" s="16"/>
      <c r="H24" s="17"/>
      <c r="I24" s="17"/>
      <c r="J24" s="17"/>
      <c r="K24" s="17"/>
      <c r="L24" s="17"/>
      <c r="M24" s="17"/>
      <c r="N24" s="17"/>
      <c r="O24" s="17"/>
      <c r="P24" s="17"/>
      <c r="Q24" s="17"/>
      <c r="R24" s="17"/>
      <c r="S24" s="17"/>
      <c r="T24" s="17"/>
      <c r="U24" s="17"/>
      <c r="V24" s="17"/>
      <c r="W24" s="18"/>
      <c r="X24" s="7"/>
    </row>
    <row r="25" spans="2:27" ht="29.25" customHeight="1" thickTop="1" thickBot="1">
      <c r="B25" s="239" t="s">
        <v>1943</v>
      </c>
      <c r="C25" s="240"/>
      <c r="D25" s="240"/>
      <c r="E25" s="240"/>
      <c r="F25" s="240"/>
      <c r="G25" s="240"/>
      <c r="H25" s="240"/>
      <c r="I25" s="240"/>
      <c r="J25" s="240"/>
      <c r="K25" s="240"/>
      <c r="L25" s="240"/>
      <c r="M25" s="240"/>
      <c r="N25" s="240"/>
      <c r="O25" s="240"/>
      <c r="P25" s="240"/>
      <c r="Q25" s="241"/>
      <c r="R25" s="39" t="s">
        <v>41</v>
      </c>
      <c r="S25" s="213" t="s">
        <v>42</v>
      </c>
      <c r="T25" s="213"/>
      <c r="U25" s="40" t="s">
        <v>65</v>
      </c>
      <c r="V25" s="212" t="s">
        <v>66</v>
      </c>
      <c r="W25" s="214"/>
    </row>
    <row r="26" spans="2:27" ht="30.75" customHeight="1" thickBot="1">
      <c r="B26" s="242"/>
      <c r="C26" s="243"/>
      <c r="D26" s="243"/>
      <c r="E26" s="243"/>
      <c r="F26" s="243"/>
      <c r="G26" s="243"/>
      <c r="H26" s="243"/>
      <c r="I26" s="243"/>
      <c r="J26" s="243"/>
      <c r="K26" s="243"/>
      <c r="L26" s="243"/>
      <c r="M26" s="243"/>
      <c r="N26" s="243"/>
      <c r="O26" s="243"/>
      <c r="P26" s="243"/>
      <c r="Q26" s="244"/>
      <c r="R26" s="41" t="s">
        <v>67</v>
      </c>
      <c r="S26" s="41" t="s">
        <v>67</v>
      </c>
      <c r="T26" s="41" t="s">
        <v>48</v>
      </c>
      <c r="U26" s="41" t="s">
        <v>67</v>
      </c>
      <c r="V26" s="41" t="s">
        <v>68</v>
      </c>
      <c r="W26" s="42" t="s">
        <v>69</v>
      </c>
      <c r="Y26" s="7"/>
    </row>
    <row r="27" spans="2:27" ht="23.25" customHeight="1" thickBot="1">
      <c r="B27" s="245" t="s">
        <v>70</v>
      </c>
      <c r="C27" s="246"/>
      <c r="D27" s="246"/>
      <c r="E27" s="43" t="s">
        <v>1919</v>
      </c>
      <c r="F27" s="43"/>
      <c r="G27" s="43"/>
      <c r="H27" s="44"/>
      <c r="I27" s="44"/>
      <c r="J27" s="44"/>
      <c r="K27" s="44"/>
      <c r="L27" s="44"/>
      <c r="M27" s="44"/>
      <c r="N27" s="44"/>
      <c r="O27" s="44"/>
      <c r="P27" s="45"/>
      <c r="Q27" s="45"/>
      <c r="R27" s="46" t="s">
        <v>1918</v>
      </c>
      <c r="S27" s="47" t="s">
        <v>10</v>
      </c>
      <c r="T27" s="45"/>
      <c r="U27" s="47" t="s">
        <v>62</v>
      </c>
      <c r="V27" s="45"/>
      <c r="W27" s="48">
        <f>+IF(ISERR(U27/R27*100),"N/A",ROUND(U27/R27*100,2))</f>
        <v>0</v>
      </c>
    </row>
    <row r="28" spans="2:27" ht="26.25" customHeight="1" thickBot="1">
      <c r="B28" s="247" t="s">
        <v>74</v>
      </c>
      <c r="C28" s="248"/>
      <c r="D28" s="248"/>
      <c r="E28" s="49" t="s">
        <v>1919</v>
      </c>
      <c r="F28" s="49"/>
      <c r="G28" s="49"/>
      <c r="H28" s="50"/>
      <c r="I28" s="50"/>
      <c r="J28" s="50"/>
      <c r="K28" s="50"/>
      <c r="L28" s="50"/>
      <c r="M28" s="50"/>
      <c r="N28" s="50"/>
      <c r="O28" s="50"/>
      <c r="P28" s="51"/>
      <c r="Q28" s="51"/>
      <c r="R28" s="52" t="s">
        <v>1918</v>
      </c>
      <c r="S28" s="53" t="s">
        <v>62</v>
      </c>
      <c r="T28" s="53">
        <f>+IF(ISERR(S28/R28*100),"N/A",ROUND(S28/R28*100,2))</f>
        <v>0</v>
      </c>
      <c r="U28" s="53" t="s">
        <v>62</v>
      </c>
      <c r="V28" s="53" t="str">
        <f>+IF(ISERR(U28/S28*100),"N/A",ROUND(U28/S28*100,2))</f>
        <v>N/A</v>
      </c>
      <c r="W28" s="54">
        <f>+IF(ISERR(U28/R28*100),"N/A",ROUND(U28/R28*100,2))</f>
        <v>0</v>
      </c>
    </row>
    <row r="29" spans="2:27" ht="22.5" customHeight="1" thickTop="1" thickBot="1">
      <c r="B29" s="15" t="s">
        <v>76</v>
      </c>
      <c r="C29" s="16"/>
      <c r="D29" s="16"/>
      <c r="E29" s="16"/>
      <c r="F29" s="16"/>
      <c r="G29" s="16"/>
      <c r="H29" s="17"/>
      <c r="I29" s="17"/>
      <c r="J29" s="17"/>
      <c r="K29" s="17"/>
      <c r="L29" s="17"/>
      <c r="M29" s="17"/>
      <c r="N29" s="17"/>
      <c r="O29" s="17"/>
      <c r="P29" s="17"/>
      <c r="Q29" s="17"/>
      <c r="R29" s="17"/>
      <c r="S29" s="17"/>
      <c r="T29" s="17"/>
      <c r="U29" s="17"/>
      <c r="V29" s="17"/>
      <c r="W29" s="18"/>
    </row>
    <row r="30" spans="2:27" ht="37.5" customHeight="1" thickTop="1">
      <c r="B30" s="230" t="s">
        <v>1948</v>
      </c>
      <c r="C30" s="231"/>
      <c r="D30" s="231"/>
      <c r="E30" s="231"/>
      <c r="F30" s="231"/>
      <c r="G30" s="231"/>
      <c r="H30" s="231"/>
      <c r="I30" s="231"/>
      <c r="J30" s="231"/>
      <c r="K30" s="231"/>
      <c r="L30" s="231"/>
      <c r="M30" s="231"/>
      <c r="N30" s="231"/>
      <c r="O30" s="231"/>
      <c r="P30" s="231"/>
      <c r="Q30" s="231"/>
      <c r="R30" s="231"/>
      <c r="S30" s="231"/>
      <c r="T30" s="231"/>
      <c r="U30" s="231"/>
      <c r="V30" s="231"/>
      <c r="W30" s="232"/>
    </row>
    <row r="31" spans="2:27" ht="85.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1949</v>
      </c>
      <c r="C32" s="231"/>
      <c r="D32" s="231"/>
      <c r="E32" s="231"/>
      <c r="F32" s="231"/>
      <c r="G32" s="231"/>
      <c r="H32" s="231"/>
      <c r="I32" s="231"/>
      <c r="J32" s="231"/>
      <c r="K32" s="231"/>
      <c r="L32" s="231"/>
      <c r="M32" s="231"/>
      <c r="N32" s="231"/>
      <c r="O32" s="231"/>
      <c r="P32" s="231"/>
      <c r="Q32" s="231"/>
      <c r="R32" s="231"/>
      <c r="S32" s="231"/>
      <c r="T32" s="231"/>
      <c r="U32" s="231"/>
      <c r="V32" s="231"/>
      <c r="W32" s="232"/>
    </row>
    <row r="33" spans="2:23" ht="77.25"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row r="34" spans="2:23" ht="37.5" customHeight="1" thickTop="1">
      <c r="B34" s="230" t="s">
        <v>1950</v>
      </c>
      <c r="C34" s="231"/>
      <c r="D34" s="231"/>
      <c r="E34" s="231"/>
      <c r="F34" s="231"/>
      <c r="G34" s="231"/>
      <c r="H34" s="231"/>
      <c r="I34" s="231"/>
      <c r="J34" s="231"/>
      <c r="K34" s="231"/>
      <c r="L34" s="231"/>
      <c r="M34" s="231"/>
      <c r="N34" s="231"/>
      <c r="O34" s="231"/>
      <c r="P34" s="231"/>
      <c r="Q34" s="231"/>
      <c r="R34" s="231"/>
      <c r="S34" s="231"/>
      <c r="T34" s="231"/>
      <c r="U34" s="231"/>
      <c r="V34" s="231"/>
      <c r="W34" s="232"/>
    </row>
    <row r="35" spans="2:23" ht="15.75" thickBot="1">
      <c r="B35" s="236"/>
      <c r="C35" s="237"/>
      <c r="D35" s="237"/>
      <c r="E35" s="237"/>
      <c r="F35" s="237"/>
      <c r="G35" s="237"/>
      <c r="H35" s="237"/>
      <c r="I35" s="237"/>
      <c r="J35" s="237"/>
      <c r="K35" s="237"/>
      <c r="L35" s="237"/>
      <c r="M35" s="237"/>
      <c r="N35" s="237"/>
      <c r="O35" s="237"/>
      <c r="P35" s="237"/>
      <c r="Q35" s="237"/>
      <c r="R35" s="237"/>
      <c r="S35" s="237"/>
      <c r="T35" s="237"/>
      <c r="U35" s="237"/>
      <c r="V35" s="237"/>
      <c r="W35" s="238"/>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topLeftCell="A10"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1941</v>
      </c>
      <c r="D4" s="192" t="s">
        <v>1940</v>
      </c>
      <c r="E4" s="192"/>
      <c r="F4" s="192"/>
      <c r="G4" s="192"/>
      <c r="H4" s="193"/>
      <c r="I4" s="22"/>
      <c r="J4" s="194" t="s">
        <v>6</v>
      </c>
      <c r="K4" s="192"/>
      <c r="L4" s="21" t="s">
        <v>1939</v>
      </c>
      <c r="M4" s="195" t="s">
        <v>1938</v>
      </c>
      <c r="N4" s="195"/>
      <c r="O4" s="195"/>
      <c r="P4" s="195"/>
      <c r="Q4" s="196"/>
      <c r="R4" s="23"/>
      <c r="S4" s="197" t="s">
        <v>1944</v>
      </c>
      <c r="T4" s="198"/>
      <c r="U4" s="198"/>
      <c r="V4" s="199" t="s">
        <v>234</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1933</v>
      </c>
      <c r="D6" s="201" t="s">
        <v>1937</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1936</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1935</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1934</v>
      </c>
      <c r="C21" s="227"/>
      <c r="D21" s="227"/>
      <c r="E21" s="227"/>
      <c r="F21" s="227"/>
      <c r="G21" s="227"/>
      <c r="H21" s="227"/>
      <c r="I21" s="227"/>
      <c r="J21" s="227"/>
      <c r="K21" s="227"/>
      <c r="L21" s="227"/>
      <c r="M21" s="228" t="s">
        <v>1933</v>
      </c>
      <c r="N21" s="228"/>
      <c r="O21" s="228" t="s">
        <v>48</v>
      </c>
      <c r="P21" s="228"/>
      <c r="Q21" s="229" t="s">
        <v>214</v>
      </c>
      <c r="R21" s="229"/>
      <c r="S21" s="37" t="s">
        <v>50</v>
      </c>
      <c r="T21" s="37" t="s">
        <v>156</v>
      </c>
      <c r="U21" s="37" t="s">
        <v>156</v>
      </c>
      <c r="V21" s="37" t="str">
        <f>+IF(ISERR(U21/T21*100),"N/A",ROUND(U21/T21*100,2))</f>
        <v>N/A</v>
      </c>
      <c r="W21" s="38" t="str">
        <f>+IF(ISERR(U21/S21*100),"N/A",ROUND(U21/S21*100,2))</f>
        <v>N/A</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1932</v>
      </c>
      <c r="F25" s="43"/>
      <c r="G25" s="43"/>
      <c r="H25" s="44"/>
      <c r="I25" s="44"/>
      <c r="J25" s="44"/>
      <c r="K25" s="44"/>
      <c r="L25" s="44"/>
      <c r="M25" s="44"/>
      <c r="N25" s="44"/>
      <c r="O25" s="44"/>
      <c r="P25" s="45"/>
      <c r="Q25" s="45"/>
      <c r="R25" s="46" t="s">
        <v>236</v>
      </c>
      <c r="S25" s="47" t="s">
        <v>10</v>
      </c>
      <c r="T25" s="45"/>
      <c r="U25" s="47" t="s">
        <v>62</v>
      </c>
      <c r="V25" s="45"/>
      <c r="W25" s="48">
        <f>+IF(ISERR(U25/R25*100),"N/A",ROUND(U25/R25*100,2))</f>
        <v>0</v>
      </c>
    </row>
    <row r="26" spans="2:27" ht="26.25" customHeight="1" thickBot="1">
      <c r="B26" s="247" t="s">
        <v>74</v>
      </c>
      <c r="C26" s="248"/>
      <c r="D26" s="248"/>
      <c r="E26" s="49" t="s">
        <v>1932</v>
      </c>
      <c r="F26" s="49"/>
      <c r="G26" s="49"/>
      <c r="H26" s="50"/>
      <c r="I26" s="50"/>
      <c r="J26" s="50"/>
      <c r="K26" s="50"/>
      <c r="L26" s="50"/>
      <c r="M26" s="50"/>
      <c r="N26" s="50"/>
      <c r="O26" s="50"/>
      <c r="P26" s="51"/>
      <c r="Q26" s="51"/>
      <c r="R26" s="52" t="s">
        <v>236</v>
      </c>
      <c r="S26" s="53" t="s">
        <v>62</v>
      </c>
      <c r="T26" s="53">
        <f>+IF(ISERR(S26/R26*100),"N/A",ROUND(S26/R26*100,2))</f>
        <v>0</v>
      </c>
      <c r="U26" s="53" t="s">
        <v>62</v>
      </c>
      <c r="V26" s="53" t="str">
        <f>+IF(ISERR(U26/S26*100),"N/A",ROUND(U26/S26*100,2))</f>
        <v>N/A</v>
      </c>
      <c r="W26" s="54">
        <f>+IF(ISERR(U26/R26*100),"N/A",ROUND(U26/R26*100,2))</f>
        <v>0</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1945</v>
      </c>
      <c r="C28" s="231"/>
      <c r="D28" s="231"/>
      <c r="E28" s="231"/>
      <c r="F28" s="231"/>
      <c r="G28" s="231"/>
      <c r="H28" s="231"/>
      <c r="I28" s="231"/>
      <c r="J28" s="231"/>
      <c r="K28" s="231"/>
      <c r="L28" s="231"/>
      <c r="M28" s="231"/>
      <c r="N28" s="231"/>
      <c r="O28" s="231"/>
      <c r="P28" s="231"/>
      <c r="Q28" s="231"/>
      <c r="R28" s="231"/>
      <c r="S28" s="231"/>
      <c r="T28" s="231"/>
      <c r="U28" s="231"/>
      <c r="V28" s="231"/>
      <c r="W28" s="232"/>
    </row>
    <row r="29" spans="2:27" ht="1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1946</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1947</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182</v>
      </c>
      <c r="D4" s="192" t="s">
        <v>181</v>
      </c>
      <c r="E4" s="192"/>
      <c r="F4" s="192"/>
      <c r="G4" s="192"/>
      <c r="H4" s="193"/>
      <c r="I4" s="22"/>
      <c r="J4" s="194" t="s">
        <v>6</v>
      </c>
      <c r="K4" s="192"/>
      <c r="L4" s="21" t="s">
        <v>207</v>
      </c>
      <c r="M4" s="195" t="s">
        <v>206</v>
      </c>
      <c r="N4" s="195"/>
      <c r="O4" s="195"/>
      <c r="P4" s="195"/>
      <c r="Q4" s="196"/>
      <c r="R4" s="23"/>
      <c r="S4" s="197" t="s">
        <v>1944</v>
      </c>
      <c r="T4" s="198"/>
      <c r="U4" s="198"/>
      <c r="V4" s="199" t="s">
        <v>198</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202</v>
      </c>
      <c r="D6" s="201" t="s">
        <v>205</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204</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175</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203</v>
      </c>
      <c r="C21" s="227"/>
      <c r="D21" s="227"/>
      <c r="E21" s="227"/>
      <c r="F21" s="227"/>
      <c r="G21" s="227"/>
      <c r="H21" s="227"/>
      <c r="I21" s="227"/>
      <c r="J21" s="227"/>
      <c r="K21" s="227"/>
      <c r="L21" s="227"/>
      <c r="M21" s="228" t="s">
        <v>202</v>
      </c>
      <c r="N21" s="228"/>
      <c r="O21" s="228" t="s">
        <v>48</v>
      </c>
      <c r="P21" s="228"/>
      <c r="Q21" s="229" t="s">
        <v>49</v>
      </c>
      <c r="R21" s="229"/>
      <c r="S21" s="37" t="s">
        <v>201</v>
      </c>
      <c r="T21" s="37" t="s">
        <v>200</v>
      </c>
      <c r="U21" s="37" t="s">
        <v>200</v>
      </c>
      <c r="V21" s="37">
        <f>+IF(ISERR(U21/T21*100),"N/A",ROUND(U21/T21*100,2))</f>
        <v>100</v>
      </c>
      <c r="W21" s="38">
        <f>+IF(ISERR(U21/S21*100),"N/A",ROUND(U21/S21*100,2))</f>
        <v>144.59</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199</v>
      </c>
      <c r="F25" s="43"/>
      <c r="G25" s="43"/>
      <c r="H25" s="44"/>
      <c r="I25" s="44"/>
      <c r="J25" s="44"/>
      <c r="K25" s="44"/>
      <c r="L25" s="44"/>
      <c r="M25" s="44"/>
      <c r="N25" s="44"/>
      <c r="O25" s="44"/>
      <c r="P25" s="45"/>
      <c r="Q25" s="45"/>
      <c r="R25" s="46" t="s">
        <v>198</v>
      </c>
      <c r="S25" s="47" t="s">
        <v>10</v>
      </c>
      <c r="T25" s="45"/>
      <c r="U25" s="47" t="s">
        <v>196</v>
      </c>
      <c r="V25" s="45"/>
      <c r="W25" s="48">
        <f>+IF(ISERR(U25/R25*100),"N/A",ROUND(U25/R25*100,2))</f>
        <v>11</v>
      </c>
    </row>
    <row r="26" spans="2:27" ht="26.25" customHeight="1" thickBot="1">
      <c r="B26" s="247" t="s">
        <v>74</v>
      </c>
      <c r="C26" s="248"/>
      <c r="D26" s="248"/>
      <c r="E26" s="49" t="s">
        <v>199</v>
      </c>
      <c r="F26" s="49"/>
      <c r="G26" s="49"/>
      <c r="H26" s="50"/>
      <c r="I26" s="50"/>
      <c r="J26" s="50"/>
      <c r="K26" s="50"/>
      <c r="L26" s="50"/>
      <c r="M26" s="50"/>
      <c r="N26" s="50"/>
      <c r="O26" s="50"/>
      <c r="P26" s="51"/>
      <c r="Q26" s="51"/>
      <c r="R26" s="52" t="s">
        <v>198</v>
      </c>
      <c r="S26" s="53" t="s">
        <v>197</v>
      </c>
      <c r="T26" s="53">
        <f>+IF(ISERR(S26/R26*100),"N/A",ROUND(S26/R26*100,2))</f>
        <v>27</v>
      </c>
      <c r="U26" s="53" t="s">
        <v>196</v>
      </c>
      <c r="V26" s="53">
        <f>+IF(ISERR(U26/S26*100),"N/A",ROUND(U26/S26*100,2))</f>
        <v>40.74</v>
      </c>
      <c r="W26" s="54">
        <f>+IF(ISERR(U26/R26*100),"N/A",ROUND(U26/R26*100,2))</f>
        <v>11</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2191</v>
      </c>
      <c r="C28" s="231"/>
      <c r="D28" s="231"/>
      <c r="E28" s="231"/>
      <c r="F28" s="231"/>
      <c r="G28" s="231"/>
      <c r="H28" s="231"/>
      <c r="I28" s="231"/>
      <c r="J28" s="231"/>
      <c r="K28" s="231"/>
      <c r="L28" s="231"/>
      <c r="M28" s="231"/>
      <c r="N28" s="231"/>
      <c r="O28" s="231"/>
      <c r="P28" s="231"/>
      <c r="Q28" s="231"/>
      <c r="R28" s="231"/>
      <c r="S28" s="231"/>
      <c r="T28" s="231"/>
      <c r="U28" s="231"/>
      <c r="V28" s="231"/>
      <c r="W28" s="232"/>
    </row>
    <row r="29" spans="2:27" ht="108"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2192</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2193</v>
      </c>
      <c r="C32" s="231"/>
      <c r="D32" s="231"/>
      <c r="E32" s="231"/>
      <c r="F32" s="231"/>
      <c r="G32" s="231"/>
      <c r="H32" s="231"/>
      <c r="I32" s="231"/>
      <c r="J32" s="231"/>
      <c r="K32" s="231"/>
      <c r="L32" s="231"/>
      <c r="M32" s="231"/>
      <c r="N32" s="231"/>
      <c r="O32" s="231"/>
      <c r="P32" s="231"/>
      <c r="Q32" s="231"/>
      <c r="R32" s="231"/>
      <c r="S32" s="231"/>
      <c r="T32" s="231"/>
      <c r="U32" s="231"/>
      <c r="V32" s="231"/>
      <c r="W32" s="232"/>
    </row>
    <row r="33" spans="2:23" ht="36" customHeight="1"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229</v>
      </c>
      <c r="D4" s="192" t="s">
        <v>228</v>
      </c>
      <c r="E4" s="192"/>
      <c r="F4" s="192"/>
      <c r="G4" s="192"/>
      <c r="H4" s="193"/>
      <c r="I4" s="22"/>
      <c r="J4" s="194" t="s">
        <v>6</v>
      </c>
      <c r="K4" s="192"/>
      <c r="L4" s="21" t="s">
        <v>195</v>
      </c>
      <c r="M4" s="195" t="s">
        <v>194</v>
      </c>
      <c r="N4" s="195"/>
      <c r="O4" s="195"/>
      <c r="P4" s="195"/>
      <c r="Q4" s="196"/>
      <c r="R4" s="23"/>
      <c r="S4" s="197" t="s">
        <v>1944</v>
      </c>
      <c r="T4" s="198"/>
      <c r="U4" s="198"/>
      <c r="V4" s="199" t="s">
        <v>184</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210</v>
      </c>
      <c r="D6" s="201" t="s">
        <v>227</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226</v>
      </c>
      <c r="K8" s="29" t="s">
        <v>225</v>
      </c>
      <c r="L8" s="29" t="s">
        <v>224</v>
      </c>
      <c r="M8" s="29" t="s">
        <v>223</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222</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221</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220</v>
      </c>
      <c r="C21" s="227"/>
      <c r="D21" s="227"/>
      <c r="E21" s="227"/>
      <c r="F21" s="227"/>
      <c r="G21" s="227"/>
      <c r="H21" s="227"/>
      <c r="I21" s="227"/>
      <c r="J21" s="227"/>
      <c r="K21" s="227"/>
      <c r="L21" s="227"/>
      <c r="M21" s="228" t="s">
        <v>210</v>
      </c>
      <c r="N21" s="228"/>
      <c r="O21" s="228" t="s">
        <v>48</v>
      </c>
      <c r="P21" s="228"/>
      <c r="Q21" s="229" t="s">
        <v>49</v>
      </c>
      <c r="R21" s="229"/>
      <c r="S21" s="37" t="s">
        <v>50</v>
      </c>
      <c r="T21" s="37" t="s">
        <v>170</v>
      </c>
      <c r="U21" s="37" t="s">
        <v>219</v>
      </c>
      <c r="V21" s="37">
        <f>+IF(ISERR(U21/T21*100),"N/A",ROUND(U21/T21*100,2))</f>
        <v>105.88</v>
      </c>
      <c r="W21" s="38">
        <f>+IF(ISERR(U21/S21*100),"N/A",ROUND(U21/S21*100,2))</f>
        <v>18</v>
      </c>
    </row>
    <row r="22" spans="2:27" ht="56.25" customHeight="1">
      <c r="B22" s="226" t="s">
        <v>218</v>
      </c>
      <c r="C22" s="227"/>
      <c r="D22" s="227"/>
      <c r="E22" s="227"/>
      <c r="F22" s="227"/>
      <c r="G22" s="227"/>
      <c r="H22" s="227"/>
      <c r="I22" s="227"/>
      <c r="J22" s="227"/>
      <c r="K22" s="227"/>
      <c r="L22" s="227"/>
      <c r="M22" s="228" t="s">
        <v>210</v>
      </c>
      <c r="N22" s="228"/>
      <c r="O22" s="228" t="s">
        <v>48</v>
      </c>
      <c r="P22" s="228"/>
      <c r="Q22" s="229" t="s">
        <v>49</v>
      </c>
      <c r="R22" s="229"/>
      <c r="S22" s="37" t="s">
        <v>50</v>
      </c>
      <c r="T22" s="37" t="s">
        <v>217</v>
      </c>
      <c r="U22" s="37" t="s">
        <v>217</v>
      </c>
      <c r="V22" s="37">
        <f>+IF(ISERR(U22/T22*100),"N/A",ROUND(U22/T22*100,2))</f>
        <v>100</v>
      </c>
      <c r="W22" s="38">
        <f>+IF(ISERR(U22/S22*100),"N/A",ROUND(U22/S22*100,2))</f>
        <v>31</v>
      </c>
    </row>
    <row r="23" spans="2:27" ht="56.25" customHeight="1">
      <c r="B23" s="226" t="s">
        <v>216</v>
      </c>
      <c r="C23" s="227"/>
      <c r="D23" s="227"/>
      <c r="E23" s="227"/>
      <c r="F23" s="227"/>
      <c r="G23" s="227"/>
      <c r="H23" s="227"/>
      <c r="I23" s="227"/>
      <c r="J23" s="227"/>
      <c r="K23" s="227"/>
      <c r="L23" s="227"/>
      <c r="M23" s="228" t="s">
        <v>210</v>
      </c>
      <c r="N23" s="228"/>
      <c r="O23" s="228" t="s">
        <v>215</v>
      </c>
      <c r="P23" s="228"/>
      <c r="Q23" s="229" t="s">
        <v>214</v>
      </c>
      <c r="R23" s="229"/>
      <c r="S23" s="37" t="s">
        <v>213</v>
      </c>
      <c r="T23" s="37" t="s">
        <v>156</v>
      </c>
      <c r="U23" s="37" t="s">
        <v>156</v>
      </c>
      <c r="V23" s="37" t="str">
        <f>+IF(ISERR(U23/T23*100),"N/A",ROUND(U23/T23*100,2))</f>
        <v>N/A</v>
      </c>
      <c r="W23" s="38" t="str">
        <f>+IF(ISERR(U23/S23*100),"N/A",ROUND(U23/S23*100,2))</f>
        <v>N/A</v>
      </c>
    </row>
    <row r="24" spans="2:27" ht="56.25" customHeight="1">
      <c r="B24" s="226" t="s">
        <v>212</v>
      </c>
      <c r="C24" s="227"/>
      <c r="D24" s="227"/>
      <c r="E24" s="227"/>
      <c r="F24" s="227"/>
      <c r="G24" s="227"/>
      <c r="H24" s="227"/>
      <c r="I24" s="227"/>
      <c r="J24" s="227"/>
      <c r="K24" s="227"/>
      <c r="L24" s="227"/>
      <c r="M24" s="228" t="s">
        <v>210</v>
      </c>
      <c r="N24" s="228"/>
      <c r="O24" s="228" t="s">
        <v>48</v>
      </c>
      <c r="P24" s="228"/>
      <c r="Q24" s="229" t="s">
        <v>49</v>
      </c>
      <c r="R24" s="229"/>
      <c r="S24" s="37" t="s">
        <v>50</v>
      </c>
      <c r="T24" s="37" t="s">
        <v>160</v>
      </c>
      <c r="U24" s="37" t="s">
        <v>160</v>
      </c>
      <c r="V24" s="37">
        <f>+IF(ISERR(U24/T24*100),"N/A",ROUND(U24/T24*100,2))</f>
        <v>100</v>
      </c>
      <c r="W24" s="38">
        <f>+IF(ISERR(U24/S24*100),"N/A",ROUND(U24/S24*100,2))</f>
        <v>12</v>
      </c>
    </row>
    <row r="25" spans="2:27" ht="56.25" customHeight="1" thickBot="1">
      <c r="B25" s="226" t="s">
        <v>211</v>
      </c>
      <c r="C25" s="227"/>
      <c r="D25" s="227"/>
      <c r="E25" s="227"/>
      <c r="F25" s="227"/>
      <c r="G25" s="227"/>
      <c r="H25" s="227"/>
      <c r="I25" s="227"/>
      <c r="J25" s="227"/>
      <c r="K25" s="227"/>
      <c r="L25" s="227"/>
      <c r="M25" s="228" t="s">
        <v>210</v>
      </c>
      <c r="N25" s="228"/>
      <c r="O25" s="228" t="s">
        <v>48</v>
      </c>
      <c r="P25" s="228"/>
      <c r="Q25" s="229" t="s">
        <v>49</v>
      </c>
      <c r="R25" s="229"/>
      <c r="S25" s="37" t="s">
        <v>50</v>
      </c>
      <c r="T25" s="37" t="s">
        <v>209</v>
      </c>
      <c r="U25" s="37" t="s">
        <v>209</v>
      </c>
      <c r="V25" s="37">
        <f>+IF(ISERR(U25/T25*100),"N/A",ROUND(U25/T25*100,2))</f>
        <v>100</v>
      </c>
      <c r="W25" s="38">
        <f>+IF(ISERR(U25/S25*100),"N/A",ROUND(U25/S25*100,2))</f>
        <v>27</v>
      </c>
    </row>
    <row r="26" spans="2:27" ht="21.75" customHeight="1" thickTop="1" thickBot="1">
      <c r="B26" s="15" t="s">
        <v>64</v>
      </c>
      <c r="C26" s="16"/>
      <c r="D26" s="16"/>
      <c r="E26" s="16"/>
      <c r="F26" s="16"/>
      <c r="G26" s="16"/>
      <c r="H26" s="17"/>
      <c r="I26" s="17"/>
      <c r="J26" s="17"/>
      <c r="K26" s="17"/>
      <c r="L26" s="17"/>
      <c r="M26" s="17"/>
      <c r="N26" s="17"/>
      <c r="O26" s="17"/>
      <c r="P26" s="17"/>
      <c r="Q26" s="17"/>
      <c r="R26" s="17"/>
      <c r="S26" s="17"/>
      <c r="T26" s="17"/>
      <c r="U26" s="17"/>
      <c r="V26" s="17"/>
      <c r="W26" s="18"/>
      <c r="X26" s="7"/>
    </row>
    <row r="27" spans="2:27" ht="29.25" customHeight="1" thickTop="1" thickBot="1">
      <c r="B27" s="239" t="s">
        <v>1943</v>
      </c>
      <c r="C27" s="240"/>
      <c r="D27" s="240"/>
      <c r="E27" s="240"/>
      <c r="F27" s="240"/>
      <c r="G27" s="240"/>
      <c r="H27" s="240"/>
      <c r="I27" s="240"/>
      <c r="J27" s="240"/>
      <c r="K27" s="240"/>
      <c r="L27" s="240"/>
      <c r="M27" s="240"/>
      <c r="N27" s="240"/>
      <c r="O27" s="240"/>
      <c r="P27" s="240"/>
      <c r="Q27" s="241"/>
      <c r="R27" s="39" t="s">
        <v>41</v>
      </c>
      <c r="S27" s="213" t="s">
        <v>42</v>
      </c>
      <c r="T27" s="213"/>
      <c r="U27" s="40" t="s">
        <v>65</v>
      </c>
      <c r="V27" s="212" t="s">
        <v>66</v>
      </c>
      <c r="W27" s="214"/>
    </row>
    <row r="28" spans="2:27" ht="30.75" customHeight="1" thickBot="1">
      <c r="B28" s="242"/>
      <c r="C28" s="243"/>
      <c r="D28" s="243"/>
      <c r="E28" s="243"/>
      <c r="F28" s="243"/>
      <c r="G28" s="243"/>
      <c r="H28" s="243"/>
      <c r="I28" s="243"/>
      <c r="J28" s="243"/>
      <c r="K28" s="243"/>
      <c r="L28" s="243"/>
      <c r="M28" s="243"/>
      <c r="N28" s="243"/>
      <c r="O28" s="243"/>
      <c r="P28" s="243"/>
      <c r="Q28" s="244"/>
      <c r="R28" s="41" t="s">
        <v>67</v>
      </c>
      <c r="S28" s="41" t="s">
        <v>67</v>
      </c>
      <c r="T28" s="41" t="s">
        <v>48</v>
      </c>
      <c r="U28" s="41" t="s">
        <v>67</v>
      </c>
      <c r="V28" s="41" t="s">
        <v>68</v>
      </c>
      <c r="W28" s="42" t="s">
        <v>69</v>
      </c>
      <c r="Y28" s="7"/>
    </row>
    <row r="29" spans="2:27" ht="23.25" customHeight="1" thickBot="1">
      <c r="B29" s="245" t="s">
        <v>70</v>
      </c>
      <c r="C29" s="246"/>
      <c r="D29" s="246"/>
      <c r="E29" s="43" t="s">
        <v>208</v>
      </c>
      <c r="F29" s="43"/>
      <c r="G29" s="43"/>
      <c r="H29" s="44"/>
      <c r="I29" s="44"/>
      <c r="J29" s="44"/>
      <c r="K29" s="44"/>
      <c r="L29" s="44"/>
      <c r="M29" s="44"/>
      <c r="N29" s="44"/>
      <c r="O29" s="44"/>
      <c r="P29" s="45"/>
      <c r="Q29" s="45"/>
      <c r="R29" s="46" t="s">
        <v>184</v>
      </c>
      <c r="S29" s="47" t="s">
        <v>10</v>
      </c>
      <c r="T29" s="45"/>
      <c r="U29" s="47" t="s">
        <v>62</v>
      </c>
      <c r="V29" s="45"/>
      <c r="W29" s="48">
        <f>+IF(ISERR(U29/R29*100),"N/A",ROUND(U29/R29*100,2))</f>
        <v>0</v>
      </c>
    </row>
    <row r="30" spans="2:27" ht="26.25" customHeight="1" thickBot="1">
      <c r="B30" s="247" t="s">
        <v>74</v>
      </c>
      <c r="C30" s="248"/>
      <c r="D30" s="248"/>
      <c r="E30" s="49" t="s">
        <v>208</v>
      </c>
      <c r="F30" s="49"/>
      <c r="G30" s="49"/>
      <c r="H30" s="50"/>
      <c r="I30" s="50"/>
      <c r="J30" s="50"/>
      <c r="K30" s="50"/>
      <c r="L30" s="50"/>
      <c r="M30" s="50"/>
      <c r="N30" s="50"/>
      <c r="O30" s="50"/>
      <c r="P30" s="51"/>
      <c r="Q30" s="51"/>
      <c r="R30" s="52" t="s">
        <v>184</v>
      </c>
      <c r="S30" s="53" t="s">
        <v>62</v>
      </c>
      <c r="T30" s="53">
        <f>+IF(ISERR(S30/R30*100),"N/A",ROUND(S30/R30*100,2))</f>
        <v>0</v>
      </c>
      <c r="U30" s="53" t="s">
        <v>62</v>
      </c>
      <c r="V30" s="53" t="str">
        <f>+IF(ISERR(U30/S30*100),"N/A",ROUND(U30/S30*100,2))</f>
        <v>N/A</v>
      </c>
      <c r="W30" s="54">
        <f>+IF(ISERR(U30/R30*100),"N/A",ROUND(U30/R30*100,2))</f>
        <v>0</v>
      </c>
    </row>
    <row r="31" spans="2:27" ht="22.5" customHeight="1" thickTop="1" thickBot="1">
      <c r="B31" s="15" t="s">
        <v>76</v>
      </c>
      <c r="C31" s="16"/>
      <c r="D31" s="16"/>
      <c r="E31" s="16"/>
      <c r="F31" s="16"/>
      <c r="G31" s="16"/>
      <c r="H31" s="17"/>
      <c r="I31" s="17"/>
      <c r="J31" s="17"/>
      <c r="K31" s="17"/>
      <c r="L31" s="17"/>
      <c r="M31" s="17"/>
      <c r="N31" s="17"/>
      <c r="O31" s="17"/>
      <c r="P31" s="17"/>
      <c r="Q31" s="17"/>
      <c r="R31" s="17"/>
      <c r="S31" s="17"/>
      <c r="T31" s="17"/>
      <c r="U31" s="17"/>
      <c r="V31" s="17"/>
      <c r="W31" s="18"/>
    </row>
    <row r="32" spans="2:27" ht="37.5" customHeight="1" thickTop="1">
      <c r="B32" s="230" t="s">
        <v>2188</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36.5"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row r="34" spans="2:23" ht="37.5" customHeight="1" thickTop="1">
      <c r="B34" s="230" t="s">
        <v>2189</v>
      </c>
      <c r="C34" s="231"/>
      <c r="D34" s="231"/>
      <c r="E34" s="231"/>
      <c r="F34" s="231"/>
      <c r="G34" s="231"/>
      <c r="H34" s="231"/>
      <c r="I34" s="231"/>
      <c r="J34" s="231"/>
      <c r="K34" s="231"/>
      <c r="L34" s="231"/>
      <c r="M34" s="231"/>
      <c r="N34" s="231"/>
      <c r="O34" s="231"/>
      <c r="P34" s="231"/>
      <c r="Q34" s="231"/>
      <c r="R34" s="231"/>
      <c r="S34" s="231"/>
      <c r="T34" s="231"/>
      <c r="U34" s="231"/>
      <c r="V34" s="231"/>
      <c r="W34" s="232"/>
    </row>
    <row r="35" spans="2:23" ht="15" customHeight="1" thickBot="1">
      <c r="B35" s="233"/>
      <c r="C35" s="234"/>
      <c r="D35" s="234"/>
      <c r="E35" s="234"/>
      <c r="F35" s="234"/>
      <c r="G35" s="234"/>
      <c r="H35" s="234"/>
      <c r="I35" s="234"/>
      <c r="J35" s="234"/>
      <c r="K35" s="234"/>
      <c r="L35" s="234"/>
      <c r="M35" s="234"/>
      <c r="N35" s="234"/>
      <c r="O35" s="234"/>
      <c r="P35" s="234"/>
      <c r="Q35" s="234"/>
      <c r="R35" s="234"/>
      <c r="S35" s="234"/>
      <c r="T35" s="234"/>
      <c r="U35" s="234"/>
      <c r="V35" s="234"/>
      <c r="W35" s="235"/>
    </row>
    <row r="36" spans="2:23" ht="37.5" customHeight="1" thickTop="1">
      <c r="B36" s="230" t="s">
        <v>2190</v>
      </c>
      <c r="C36" s="231"/>
      <c r="D36" s="231"/>
      <c r="E36" s="231"/>
      <c r="F36" s="231"/>
      <c r="G36" s="231"/>
      <c r="H36" s="231"/>
      <c r="I36" s="231"/>
      <c r="J36" s="231"/>
      <c r="K36" s="231"/>
      <c r="L36" s="231"/>
      <c r="M36" s="231"/>
      <c r="N36" s="231"/>
      <c r="O36" s="231"/>
      <c r="P36" s="231"/>
      <c r="Q36" s="231"/>
      <c r="R36" s="231"/>
      <c r="S36" s="231"/>
      <c r="T36" s="231"/>
      <c r="U36" s="231"/>
      <c r="V36" s="231"/>
      <c r="W36" s="232"/>
    </row>
    <row r="37" spans="2:23" ht="15.75" thickBot="1">
      <c r="B37" s="236"/>
      <c r="C37" s="237"/>
      <c r="D37" s="237"/>
      <c r="E37" s="237"/>
      <c r="F37" s="237"/>
      <c r="G37" s="237"/>
      <c r="H37" s="237"/>
      <c r="I37" s="237"/>
      <c r="J37" s="237"/>
      <c r="K37" s="237"/>
      <c r="L37" s="237"/>
      <c r="M37" s="237"/>
      <c r="N37" s="237"/>
      <c r="O37" s="237"/>
      <c r="P37" s="237"/>
      <c r="Q37" s="237"/>
      <c r="R37" s="237"/>
      <c r="S37" s="237"/>
      <c r="T37" s="237"/>
      <c r="U37" s="237"/>
      <c r="V37" s="237"/>
      <c r="W37" s="238"/>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266</v>
      </c>
      <c r="D4" s="192" t="s">
        <v>265</v>
      </c>
      <c r="E4" s="192"/>
      <c r="F4" s="192"/>
      <c r="G4" s="192"/>
      <c r="H4" s="193"/>
      <c r="I4" s="22"/>
      <c r="J4" s="194" t="s">
        <v>6</v>
      </c>
      <c r="K4" s="192"/>
      <c r="L4" s="21" t="s">
        <v>264</v>
      </c>
      <c r="M4" s="195" t="s">
        <v>263</v>
      </c>
      <c r="N4" s="195"/>
      <c r="O4" s="195"/>
      <c r="P4" s="195"/>
      <c r="Q4" s="196"/>
      <c r="R4" s="23"/>
      <c r="S4" s="197" t="s">
        <v>1944</v>
      </c>
      <c r="T4" s="198"/>
      <c r="U4" s="198"/>
      <c r="V4" s="199" t="s">
        <v>262</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252</v>
      </c>
      <c r="D6" s="201" t="s">
        <v>261</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260</v>
      </c>
      <c r="D7" s="188" t="s">
        <v>259</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249</v>
      </c>
      <c r="D8" s="188" t="s">
        <v>258</v>
      </c>
      <c r="E8" s="188"/>
      <c r="F8" s="188"/>
      <c r="G8" s="188"/>
      <c r="H8" s="188"/>
      <c r="I8" s="26"/>
      <c r="J8" s="29" t="s">
        <v>19</v>
      </c>
      <c r="K8" s="29" t="s">
        <v>19</v>
      </c>
      <c r="L8" s="29" t="s">
        <v>19</v>
      </c>
      <c r="M8" s="29" t="s">
        <v>19</v>
      </c>
      <c r="N8" s="28"/>
      <c r="O8" s="26"/>
      <c r="P8" s="189" t="s">
        <v>10</v>
      </c>
      <c r="Q8" s="189"/>
      <c r="R8" s="189"/>
      <c r="S8" s="189"/>
      <c r="T8" s="189"/>
      <c r="U8" s="189"/>
      <c r="V8" s="189"/>
      <c r="W8" s="189"/>
    </row>
    <row r="9" spans="1:29" ht="30" customHeight="1">
      <c r="B9" s="27"/>
      <c r="C9" s="25" t="s">
        <v>248</v>
      </c>
      <c r="D9" s="188" t="s">
        <v>257</v>
      </c>
      <c r="E9" s="188"/>
      <c r="F9" s="188"/>
      <c r="G9" s="188"/>
      <c r="H9" s="188"/>
      <c r="I9" s="188" t="s">
        <v>10</v>
      </c>
      <c r="J9" s="188"/>
      <c r="K9" s="188"/>
      <c r="L9" s="188"/>
      <c r="M9" s="188"/>
      <c r="N9" s="188"/>
      <c r="O9" s="188"/>
      <c r="P9" s="188"/>
      <c r="Q9" s="188"/>
      <c r="R9" s="188"/>
      <c r="S9" s="188"/>
      <c r="T9" s="188"/>
      <c r="U9" s="188"/>
      <c r="V9" s="188"/>
      <c r="W9" s="189"/>
    </row>
    <row r="10" spans="1:29" ht="30" customHeight="1">
      <c r="B10" s="27"/>
      <c r="C10" s="25" t="s">
        <v>247</v>
      </c>
      <c r="D10" s="188" t="s">
        <v>256</v>
      </c>
      <c r="E10" s="188"/>
      <c r="F10" s="188"/>
      <c r="G10" s="188"/>
      <c r="H10" s="188"/>
      <c r="I10" s="189" t="s">
        <v>10</v>
      </c>
      <c r="J10" s="189"/>
      <c r="K10" s="189"/>
      <c r="L10" s="189"/>
      <c r="M10" s="189"/>
      <c r="N10" s="189"/>
      <c r="O10" s="189"/>
      <c r="P10" s="189"/>
      <c r="Q10" s="189"/>
      <c r="R10" s="189"/>
      <c r="S10" s="189"/>
      <c r="T10" s="189"/>
      <c r="U10" s="189"/>
      <c r="V10" s="189"/>
      <c r="W10" s="189"/>
    </row>
    <row r="11" spans="1:29" ht="30" customHeight="1">
      <c r="B11" s="27"/>
      <c r="C11" s="25" t="s">
        <v>243</v>
      </c>
      <c r="D11" s="188" t="s">
        <v>255</v>
      </c>
      <c r="E11" s="188"/>
      <c r="F11" s="188"/>
      <c r="G11" s="188"/>
      <c r="H11" s="188"/>
      <c r="I11" s="189" t="s">
        <v>10</v>
      </c>
      <c r="J11" s="189"/>
      <c r="K11" s="189"/>
      <c r="L11" s="189"/>
      <c r="M11" s="189"/>
      <c r="N11" s="189"/>
      <c r="O11" s="189"/>
      <c r="P11" s="189"/>
      <c r="Q11" s="189"/>
      <c r="R11" s="189"/>
      <c r="S11" s="189"/>
      <c r="T11" s="189"/>
      <c r="U11" s="189"/>
      <c r="V11" s="189"/>
      <c r="W11" s="189"/>
    </row>
    <row r="12" spans="1:29" ht="25.5" customHeight="1" thickBot="1">
      <c r="B12" s="27"/>
      <c r="C12" s="189" t="s">
        <v>10</v>
      </c>
      <c r="D12" s="189"/>
      <c r="E12" s="189"/>
      <c r="F12" s="189"/>
      <c r="G12" s="189"/>
      <c r="H12" s="189"/>
      <c r="I12" s="189"/>
      <c r="J12" s="189"/>
      <c r="K12" s="189"/>
      <c r="L12" s="189"/>
      <c r="M12" s="189"/>
      <c r="N12" s="189"/>
      <c r="O12" s="189"/>
      <c r="P12" s="189"/>
      <c r="Q12" s="189"/>
      <c r="R12" s="189"/>
      <c r="S12" s="189"/>
      <c r="T12" s="189"/>
      <c r="U12" s="189"/>
      <c r="V12" s="189"/>
      <c r="W12" s="189"/>
    </row>
    <row r="13" spans="1:29" ht="66.75" customHeight="1" thickTop="1" thickBot="1">
      <c r="B13" s="30" t="s">
        <v>21</v>
      </c>
      <c r="C13" s="199" t="s">
        <v>10</v>
      </c>
      <c r="D13" s="199"/>
      <c r="E13" s="199"/>
      <c r="F13" s="199"/>
      <c r="G13" s="199"/>
      <c r="H13" s="199"/>
      <c r="I13" s="199"/>
      <c r="J13" s="199"/>
      <c r="K13" s="199"/>
      <c r="L13" s="199"/>
      <c r="M13" s="199"/>
      <c r="N13" s="199"/>
      <c r="O13" s="199"/>
      <c r="P13" s="199"/>
      <c r="Q13" s="199"/>
      <c r="R13" s="199"/>
      <c r="S13" s="199"/>
      <c r="T13" s="199"/>
      <c r="U13" s="199"/>
      <c r="V13" s="199"/>
      <c r="W13" s="200"/>
    </row>
    <row r="14" spans="1:29" ht="9" customHeight="1" thickTop="1" thickBot="1"/>
    <row r="15" spans="1:29" ht="21.75" customHeight="1" thickTop="1" thickBot="1">
      <c r="B15" s="15" t="s">
        <v>23</v>
      </c>
      <c r="C15" s="16"/>
      <c r="D15" s="16"/>
      <c r="E15" s="16"/>
      <c r="F15" s="16"/>
      <c r="G15" s="16"/>
      <c r="H15" s="17"/>
      <c r="I15" s="17"/>
      <c r="J15" s="17"/>
      <c r="K15" s="17"/>
      <c r="L15" s="17"/>
      <c r="M15" s="17"/>
      <c r="N15" s="17"/>
      <c r="O15" s="17"/>
      <c r="P15" s="17"/>
      <c r="Q15" s="17"/>
      <c r="R15" s="17"/>
      <c r="S15" s="17"/>
      <c r="T15" s="17"/>
      <c r="U15" s="17"/>
      <c r="V15" s="17"/>
      <c r="W15" s="18"/>
    </row>
    <row r="16" spans="1:29" ht="19.5" customHeight="1" thickTop="1">
      <c r="B16" s="203" t="s">
        <v>24</v>
      </c>
      <c r="C16" s="204"/>
      <c r="D16" s="204"/>
      <c r="E16" s="204"/>
      <c r="F16" s="204"/>
      <c r="G16" s="204"/>
      <c r="H16" s="204"/>
      <c r="I16" s="204"/>
      <c r="J16" s="33"/>
      <c r="K16" s="204" t="s">
        <v>25</v>
      </c>
      <c r="L16" s="204"/>
      <c r="M16" s="204"/>
      <c r="N16" s="204"/>
      <c r="O16" s="204"/>
      <c r="P16" s="204"/>
      <c r="Q16" s="204"/>
      <c r="R16" s="34"/>
      <c r="S16" s="204" t="s">
        <v>26</v>
      </c>
      <c r="T16" s="204"/>
      <c r="U16" s="204"/>
      <c r="V16" s="204"/>
      <c r="W16" s="205"/>
    </row>
    <row r="17" spans="2:27" ht="69" customHeight="1">
      <c r="B17" s="24" t="s">
        <v>27</v>
      </c>
      <c r="C17" s="201" t="s">
        <v>10</v>
      </c>
      <c r="D17" s="201"/>
      <c r="E17" s="201"/>
      <c r="F17" s="201"/>
      <c r="G17" s="201"/>
      <c r="H17" s="201"/>
      <c r="I17" s="201"/>
      <c r="J17" s="35"/>
      <c r="K17" s="35" t="s">
        <v>28</v>
      </c>
      <c r="L17" s="201" t="s">
        <v>10</v>
      </c>
      <c r="M17" s="201"/>
      <c r="N17" s="201"/>
      <c r="O17" s="201"/>
      <c r="P17" s="201"/>
      <c r="Q17" s="201"/>
      <c r="R17" s="26"/>
      <c r="S17" s="35" t="s">
        <v>29</v>
      </c>
      <c r="T17" s="206" t="s">
        <v>254</v>
      </c>
      <c r="U17" s="206"/>
      <c r="V17" s="206"/>
      <c r="W17" s="206"/>
    </row>
    <row r="18" spans="2:27" ht="86.25" customHeight="1">
      <c r="B18" s="24" t="s">
        <v>31</v>
      </c>
      <c r="C18" s="201" t="s">
        <v>10</v>
      </c>
      <c r="D18" s="201"/>
      <c r="E18" s="201"/>
      <c r="F18" s="201"/>
      <c r="G18" s="201"/>
      <c r="H18" s="201"/>
      <c r="I18" s="201"/>
      <c r="J18" s="35"/>
      <c r="K18" s="35" t="s">
        <v>31</v>
      </c>
      <c r="L18" s="201" t="s">
        <v>10</v>
      </c>
      <c r="M18" s="201"/>
      <c r="N18" s="201"/>
      <c r="O18" s="201"/>
      <c r="P18" s="201"/>
      <c r="Q18" s="201"/>
      <c r="R18" s="26"/>
      <c r="S18" s="35" t="s">
        <v>32</v>
      </c>
      <c r="T18" s="206" t="s">
        <v>10</v>
      </c>
      <c r="U18" s="206"/>
      <c r="V18" s="206"/>
      <c r="W18" s="206"/>
    </row>
    <row r="19" spans="2:27" ht="25.5" customHeight="1" thickBot="1">
      <c r="B19" s="36" t="s">
        <v>33</v>
      </c>
      <c r="C19" s="207" t="s">
        <v>10</v>
      </c>
      <c r="D19" s="207"/>
      <c r="E19" s="207"/>
      <c r="F19" s="207"/>
      <c r="G19" s="207"/>
      <c r="H19" s="207"/>
      <c r="I19" s="207"/>
      <c r="J19" s="207"/>
      <c r="K19" s="207"/>
      <c r="L19" s="207"/>
      <c r="M19" s="207"/>
      <c r="N19" s="207"/>
      <c r="O19" s="207"/>
      <c r="P19" s="207"/>
      <c r="Q19" s="207"/>
      <c r="R19" s="207"/>
      <c r="S19" s="207"/>
      <c r="T19" s="207"/>
      <c r="U19" s="207"/>
      <c r="V19" s="207"/>
      <c r="W19" s="208"/>
    </row>
    <row r="20" spans="2:27" ht="21.75" customHeight="1" thickTop="1" thickBot="1">
      <c r="B20" s="15" t="s">
        <v>34</v>
      </c>
      <c r="C20" s="16"/>
      <c r="D20" s="16"/>
      <c r="E20" s="16"/>
      <c r="F20" s="16"/>
      <c r="G20" s="16"/>
      <c r="H20" s="17"/>
      <c r="I20" s="17"/>
      <c r="J20" s="17"/>
      <c r="K20" s="17"/>
      <c r="L20" s="17"/>
      <c r="M20" s="17"/>
      <c r="N20" s="17"/>
      <c r="O20" s="17"/>
      <c r="P20" s="17"/>
      <c r="Q20" s="17"/>
      <c r="R20" s="17"/>
      <c r="S20" s="17"/>
      <c r="T20" s="17"/>
      <c r="U20" s="17"/>
      <c r="V20" s="17"/>
      <c r="W20" s="18"/>
    </row>
    <row r="21" spans="2:27" ht="25.5" customHeight="1" thickTop="1" thickBot="1">
      <c r="B21" s="209" t="s">
        <v>35</v>
      </c>
      <c r="C21" s="210"/>
      <c r="D21" s="210"/>
      <c r="E21" s="210"/>
      <c r="F21" s="210"/>
      <c r="G21" s="210"/>
      <c r="H21" s="210"/>
      <c r="I21" s="210"/>
      <c r="J21" s="210"/>
      <c r="K21" s="210"/>
      <c r="L21" s="210"/>
      <c r="M21" s="210"/>
      <c r="N21" s="210"/>
      <c r="O21" s="210"/>
      <c r="P21" s="210"/>
      <c r="Q21" s="210"/>
      <c r="R21" s="210"/>
      <c r="S21" s="210"/>
      <c r="T21" s="211"/>
      <c r="U21" s="212" t="s">
        <v>36</v>
      </c>
      <c r="V21" s="213"/>
      <c r="W21" s="214"/>
    </row>
    <row r="22" spans="2:27" ht="14.25" customHeight="1">
      <c r="B22" s="215" t="s">
        <v>37</v>
      </c>
      <c r="C22" s="216"/>
      <c r="D22" s="216"/>
      <c r="E22" s="216"/>
      <c r="F22" s="216"/>
      <c r="G22" s="216"/>
      <c r="H22" s="216"/>
      <c r="I22" s="216"/>
      <c r="J22" s="216"/>
      <c r="K22" s="216"/>
      <c r="L22" s="216"/>
      <c r="M22" s="216" t="s">
        <v>38</v>
      </c>
      <c r="N22" s="216"/>
      <c r="O22" s="216" t="s">
        <v>39</v>
      </c>
      <c r="P22" s="216"/>
      <c r="Q22" s="216" t="s">
        <v>40</v>
      </c>
      <c r="R22" s="216"/>
      <c r="S22" s="216" t="s">
        <v>41</v>
      </c>
      <c r="T22" s="219" t="s">
        <v>42</v>
      </c>
      <c r="U22" s="221" t="s">
        <v>43</v>
      </c>
      <c r="V22" s="223" t="s">
        <v>44</v>
      </c>
      <c r="W22" s="224" t="s">
        <v>45</v>
      </c>
    </row>
    <row r="23" spans="2:27" ht="27" customHeight="1" thickBot="1">
      <c r="B23" s="217"/>
      <c r="C23" s="218"/>
      <c r="D23" s="218"/>
      <c r="E23" s="218"/>
      <c r="F23" s="218"/>
      <c r="G23" s="218"/>
      <c r="H23" s="218"/>
      <c r="I23" s="218"/>
      <c r="J23" s="218"/>
      <c r="K23" s="218"/>
      <c r="L23" s="218"/>
      <c r="M23" s="218"/>
      <c r="N23" s="218"/>
      <c r="O23" s="218"/>
      <c r="P23" s="218"/>
      <c r="Q23" s="218"/>
      <c r="R23" s="218"/>
      <c r="S23" s="218"/>
      <c r="T23" s="220"/>
      <c r="U23" s="222"/>
      <c r="V23" s="218"/>
      <c r="W23" s="225"/>
      <c r="Z23" s="6" t="s">
        <v>10</v>
      </c>
      <c r="AA23" s="6" t="s">
        <v>46</v>
      </c>
    </row>
    <row r="24" spans="2:27" ht="56.25" customHeight="1">
      <c r="B24" s="226" t="s">
        <v>253</v>
      </c>
      <c r="C24" s="227"/>
      <c r="D24" s="227"/>
      <c r="E24" s="227"/>
      <c r="F24" s="227"/>
      <c r="G24" s="227"/>
      <c r="H24" s="227"/>
      <c r="I24" s="227"/>
      <c r="J24" s="227"/>
      <c r="K24" s="227"/>
      <c r="L24" s="227"/>
      <c r="M24" s="228" t="s">
        <v>252</v>
      </c>
      <c r="N24" s="228"/>
      <c r="O24" s="228" t="s">
        <v>48</v>
      </c>
      <c r="P24" s="228"/>
      <c r="Q24" s="229" t="s">
        <v>49</v>
      </c>
      <c r="R24" s="229"/>
      <c r="S24" s="37" t="s">
        <v>50</v>
      </c>
      <c r="T24" s="37" t="s">
        <v>213</v>
      </c>
      <c r="U24" s="37" t="s">
        <v>213</v>
      </c>
      <c r="V24" s="37">
        <f t="shared" ref="V24:V33" si="0">+IF(ISERR(U24/T24*100),"N/A",ROUND(U24/T24*100,2))</f>
        <v>100</v>
      </c>
      <c r="W24" s="38">
        <f t="shared" ref="W24:W33" si="1">+IF(ISERR(U24/S24*100),"N/A",ROUND(U24/S24*100,2))</f>
        <v>5</v>
      </c>
    </row>
    <row r="25" spans="2:27" ht="56.25" customHeight="1">
      <c r="B25" s="226" t="s">
        <v>244</v>
      </c>
      <c r="C25" s="227"/>
      <c r="D25" s="227"/>
      <c r="E25" s="227"/>
      <c r="F25" s="227"/>
      <c r="G25" s="227"/>
      <c r="H25" s="227"/>
      <c r="I25" s="227"/>
      <c r="J25" s="227"/>
      <c r="K25" s="227"/>
      <c r="L25" s="227"/>
      <c r="M25" s="228" t="s">
        <v>252</v>
      </c>
      <c r="N25" s="228"/>
      <c r="O25" s="228" t="s">
        <v>48</v>
      </c>
      <c r="P25" s="228"/>
      <c r="Q25" s="229" t="s">
        <v>49</v>
      </c>
      <c r="R25" s="229"/>
      <c r="S25" s="37" t="s">
        <v>50</v>
      </c>
      <c r="T25" s="37" t="s">
        <v>213</v>
      </c>
      <c r="U25" s="37" t="s">
        <v>213</v>
      </c>
      <c r="V25" s="37">
        <f t="shared" si="0"/>
        <v>100</v>
      </c>
      <c r="W25" s="38">
        <f t="shared" si="1"/>
        <v>5</v>
      </c>
    </row>
    <row r="26" spans="2:27" ht="56.25" customHeight="1">
      <c r="B26" s="226" t="s">
        <v>251</v>
      </c>
      <c r="C26" s="227"/>
      <c r="D26" s="227"/>
      <c r="E26" s="227"/>
      <c r="F26" s="227"/>
      <c r="G26" s="227"/>
      <c r="H26" s="227"/>
      <c r="I26" s="227"/>
      <c r="J26" s="227"/>
      <c r="K26" s="227"/>
      <c r="L26" s="227"/>
      <c r="M26" s="228" t="s">
        <v>249</v>
      </c>
      <c r="N26" s="228"/>
      <c r="O26" s="228" t="s">
        <v>48</v>
      </c>
      <c r="P26" s="228"/>
      <c r="Q26" s="229" t="s">
        <v>49</v>
      </c>
      <c r="R26" s="229"/>
      <c r="S26" s="37" t="s">
        <v>50</v>
      </c>
      <c r="T26" s="37" t="s">
        <v>213</v>
      </c>
      <c r="U26" s="37" t="s">
        <v>213</v>
      </c>
      <c r="V26" s="37">
        <f t="shared" si="0"/>
        <v>100</v>
      </c>
      <c r="W26" s="38">
        <f t="shared" si="1"/>
        <v>5</v>
      </c>
    </row>
    <row r="27" spans="2:27" ht="56.25" customHeight="1">
      <c r="B27" s="226" t="s">
        <v>250</v>
      </c>
      <c r="C27" s="227"/>
      <c r="D27" s="227"/>
      <c r="E27" s="227"/>
      <c r="F27" s="227"/>
      <c r="G27" s="227"/>
      <c r="H27" s="227"/>
      <c r="I27" s="227"/>
      <c r="J27" s="227"/>
      <c r="K27" s="227"/>
      <c r="L27" s="227"/>
      <c r="M27" s="228" t="s">
        <v>249</v>
      </c>
      <c r="N27" s="228"/>
      <c r="O27" s="228" t="s">
        <v>48</v>
      </c>
      <c r="P27" s="228"/>
      <c r="Q27" s="229" t="s">
        <v>49</v>
      </c>
      <c r="R27" s="229"/>
      <c r="S27" s="37" t="s">
        <v>50</v>
      </c>
      <c r="T27" s="37" t="s">
        <v>213</v>
      </c>
      <c r="U27" s="37" t="s">
        <v>213</v>
      </c>
      <c r="V27" s="37">
        <f t="shared" si="0"/>
        <v>100</v>
      </c>
      <c r="W27" s="38">
        <f t="shared" si="1"/>
        <v>5</v>
      </c>
    </row>
    <row r="28" spans="2:27" ht="56.25" customHeight="1">
      <c r="B28" s="226" t="s">
        <v>245</v>
      </c>
      <c r="C28" s="227"/>
      <c r="D28" s="227"/>
      <c r="E28" s="227"/>
      <c r="F28" s="227"/>
      <c r="G28" s="227"/>
      <c r="H28" s="227"/>
      <c r="I28" s="227"/>
      <c r="J28" s="227"/>
      <c r="K28" s="227"/>
      <c r="L28" s="227"/>
      <c r="M28" s="228" t="s">
        <v>249</v>
      </c>
      <c r="N28" s="228"/>
      <c r="O28" s="228" t="s">
        <v>48</v>
      </c>
      <c r="P28" s="228"/>
      <c r="Q28" s="229" t="s">
        <v>49</v>
      </c>
      <c r="R28" s="229"/>
      <c r="S28" s="37" t="s">
        <v>50</v>
      </c>
      <c r="T28" s="37" t="s">
        <v>213</v>
      </c>
      <c r="U28" s="37" t="s">
        <v>213</v>
      </c>
      <c r="V28" s="37">
        <f t="shared" si="0"/>
        <v>100</v>
      </c>
      <c r="W28" s="38">
        <f t="shared" si="1"/>
        <v>5</v>
      </c>
    </row>
    <row r="29" spans="2:27" ht="56.25" customHeight="1">
      <c r="B29" s="226" t="s">
        <v>244</v>
      </c>
      <c r="C29" s="227"/>
      <c r="D29" s="227"/>
      <c r="E29" s="227"/>
      <c r="F29" s="227"/>
      <c r="G29" s="227"/>
      <c r="H29" s="227"/>
      <c r="I29" s="227"/>
      <c r="J29" s="227"/>
      <c r="K29" s="227"/>
      <c r="L29" s="227"/>
      <c r="M29" s="228" t="s">
        <v>248</v>
      </c>
      <c r="N29" s="228"/>
      <c r="O29" s="228" t="s">
        <v>48</v>
      </c>
      <c r="P29" s="228"/>
      <c r="Q29" s="229" t="s">
        <v>49</v>
      </c>
      <c r="R29" s="229"/>
      <c r="S29" s="37" t="s">
        <v>50</v>
      </c>
      <c r="T29" s="37" t="s">
        <v>213</v>
      </c>
      <c r="U29" s="37" t="s">
        <v>213</v>
      </c>
      <c r="V29" s="37">
        <f t="shared" si="0"/>
        <v>100</v>
      </c>
      <c r="W29" s="38">
        <f t="shared" si="1"/>
        <v>5</v>
      </c>
    </row>
    <row r="30" spans="2:27" ht="56.25" customHeight="1">
      <c r="B30" s="226" t="s">
        <v>246</v>
      </c>
      <c r="C30" s="227"/>
      <c r="D30" s="227"/>
      <c r="E30" s="227"/>
      <c r="F30" s="227"/>
      <c r="G30" s="227"/>
      <c r="H30" s="227"/>
      <c r="I30" s="227"/>
      <c r="J30" s="227"/>
      <c r="K30" s="227"/>
      <c r="L30" s="227"/>
      <c r="M30" s="228" t="s">
        <v>247</v>
      </c>
      <c r="N30" s="228"/>
      <c r="O30" s="228" t="s">
        <v>48</v>
      </c>
      <c r="P30" s="228"/>
      <c r="Q30" s="229" t="s">
        <v>49</v>
      </c>
      <c r="R30" s="229"/>
      <c r="S30" s="37" t="s">
        <v>50</v>
      </c>
      <c r="T30" s="37" t="s">
        <v>213</v>
      </c>
      <c r="U30" s="37" t="s">
        <v>213</v>
      </c>
      <c r="V30" s="37">
        <f t="shared" si="0"/>
        <v>100</v>
      </c>
      <c r="W30" s="38">
        <f t="shared" si="1"/>
        <v>5</v>
      </c>
    </row>
    <row r="31" spans="2:27" ht="56.25" customHeight="1">
      <c r="B31" s="226" t="s">
        <v>246</v>
      </c>
      <c r="C31" s="227"/>
      <c r="D31" s="227"/>
      <c r="E31" s="227"/>
      <c r="F31" s="227"/>
      <c r="G31" s="227"/>
      <c r="H31" s="227"/>
      <c r="I31" s="227"/>
      <c r="J31" s="227"/>
      <c r="K31" s="227"/>
      <c r="L31" s="227"/>
      <c r="M31" s="228" t="s">
        <v>243</v>
      </c>
      <c r="N31" s="228"/>
      <c r="O31" s="228" t="s">
        <v>48</v>
      </c>
      <c r="P31" s="228"/>
      <c r="Q31" s="229" t="s">
        <v>49</v>
      </c>
      <c r="R31" s="229"/>
      <c r="S31" s="37" t="s">
        <v>50</v>
      </c>
      <c r="T31" s="37" t="s">
        <v>213</v>
      </c>
      <c r="U31" s="37" t="s">
        <v>213</v>
      </c>
      <c r="V31" s="37">
        <f t="shared" si="0"/>
        <v>100</v>
      </c>
      <c r="W31" s="38">
        <f t="shared" si="1"/>
        <v>5</v>
      </c>
    </row>
    <row r="32" spans="2:27" ht="56.25" customHeight="1">
      <c r="B32" s="226" t="s">
        <v>245</v>
      </c>
      <c r="C32" s="227"/>
      <c r="D32" s="227"/>
      <c r="E32" s="227"/>
      <c r="F32" s="227"/>
      <c r="G32" s="227"/>
      <c r="H32" s="227"/>
      <c r="I32" s="227"/>
      <c r="J32" s="227"/>
      <c r="K32" s="227"/>
      <c r="L32" s="227"/>
      <c r="M32" s="228" t="s">
        <v>243</v>
      </c>
      <c r="N32" s="228"/>
      <c r="O32" s="228" t="s">
        <v>48</v>
      </c>
      <c r="P32" s="228"/>
      <c r="Q32" s="229" t="s">
        <v>49</v>
      </c>
      <c r="R32" s="229"/>
      <c r="S32" s="37" t="s">
        <v>50</v>
      </c>
      <c r="T32" s="37" t="s">
        <v>213</v>
      </c>
      <c r="U32" s="37" t="s">
        <v>213</v>
      </c>
      <c r="V32" s="37">
        <f t="shared" si="0"/>
        <v>100</v>
      </c>
      <c r="W32" s="38">
        <f t="shared" si="1"/>
        <v>5</v>
      </c>
    </row>
    <row r="33" spans="2:25" ht="56.25" customHeight="1" thickBot="1">
      <c r="B33" s="226" t="s">
        <v>244</v>
      </c>
      <c r="C33" s="227"/>
      <c r="D33" s="227"/>
      <c r="E33" s="227"/>
      <c r="F33" s="227"/>
      <c r="G33" s="227"/>
      <c r="H33" s="227"/>
      <c r="I33" s="227"/>
      <c r="J33" s="227"/>
      <c r="K33" s="227"/>
      <c r="L33" s="227"/>
      <c r="M33" s="228" t="s">
        <v>243</v>
      </c>
      <c r="N33" s="228"/>
      <c r="O33" s="228" t="s">
        <v>48</v>
      </c>
      <c r="P33" s="228"/>
      <c r="Q33" s="229" t="s">
        <v>49</v>
      </c>
      <c r="R33" s="229"/>
      <c r="S33" s="37" t="s">
        <v>50</v>
      </c>
      <c r="T33" s="37" t="s">
        <v>213</v>
      </c>
      <c r="U33" s="37" t="s">
        <v>213</v>
      </c>
      <c r="V33" s="37">
        <f t="shared" si="0"/>
        <v>100</v>
      </c>
      <c r="W33" s="38">
        <f t="shared" si="1"/>
        <v>5</v>
      </c>
    </row>
    <row r="34" spans="2:25" ht="21.75" customHeight="1" thickTop="1" thickBot="1">
      <c r="B34" s="15" t="s">
        <v>64</v>
      </c>
      <c r="C34" s="16"/>
      <c r="D34" s="16"/>
      <c r="E34" s="16"/>
      <c r="F34" s="16"/>
      <c r="G34" s="16"/>
      <c r="H34" s="17"/>
      <c r="I34" s="17"/>
      <c r="J34" s="17"/>
      <c r="K34" s="17"/>
      <c r="L34" s="17"/>
      <c r="M34" s="17"/>
      <c r="N34" s="17"/>
      <c r="O34" s="17"/>
      <c r="P34" s="17"/>
      <c r="Q34" s="17"/>
      <c r="R34" s="17"/>
      <c r="S34" s="17"/>
      <c r="T34" s="17"/>
      <c r="U34" s="17"/>
      <c r="V34" s="17"/>
      <c r="W34" s="18"/>
      <c r="X34" s="7"/>
    </row>
    <row r="35" spans="2:25" ht="29.25" customHeight="1" thickTop="1" thickBot="1">
      <c r="B35" s="239" t="s">
        <v>1943</v>
      </c>
      <c r="C35" s="240"/>
      <c r="D35" s="240"/>
      <c r="E35" s="240"/>
      <c r="F35" s="240"/>
      <c r="G35" s="240"/>
      <c r="H35" s="240"/>
      <c r="I35" s="240"/>
      <c r="J35" s="240"/>
      <c r="K35" s="240"/>
      <c r="L35" s="240"/>
      <c r="M35" s="240"/>
      <c r="N35" s="240"/>
      <c r="O35" s="240"/>
      <c r="P35" s="240"/>
      <c r="Q35" s="241"/>
      <c r="R35" s="39" t="s">
        <v>41</v>
      </c>
      <c r="S35" s="213" t="s">
        <v>42</v>
      </c>
      <c r="T35" s="213"/>
      <c r="U35" s="40" t="s">
        <v>65</v>
      </c>
      <c r="V35" s="212" t="s">
        <v>66</v>
      </c>
      <c r="W35" s="214"/>
    </row>
    <row r="36" spans="2:25" ht="30.75" customHeight="1" thickBot="1">
      <c r="B36" s="242"/>
      <c r="C36" s="243"/>
      <c r="D36" s="243"/>
      <c r="E36" s="243"/>
      <c r="F36" s="243"/>
      <c r="G36" s="243"/>
      <c r="H36" s="243"/>
      <c r="I36" s="243"/>
      <c r="J36" s="243"/>
      <c r="K36" s="243"/>
      <c r="L36" s="243"/>
      <c r="M36" s="243"/>
      <c r="N36" s="243"/>
      <c r="O36" s="243"/>
      <c r="P36" s="243"/>
      <c r="Q36" s="244"/>
      <c r="R36" s="41" t="s">
        <v>67</v>
      </c>
      <c r="S36" s="41" t="s">
        <v>67</v>
      </c>
      <c r="T36" s="41" t="s">
        <v>48</v>
      </c>
      <c r="U36" s="41" t="s">
        <v>67</v>
      </c>
      <c r="V36" s="41" t="s">
        <v>68</v>
      </c>
      <c r="W36" s="42" t="s">
        <v>69</v>
      </c>
      <c r="Y36" s="7"/>
    </row>
    <row r="37" spans="2:25" ht="23.25" customHeight="1" thickBot="1">
      <c r="B37" s="245" t="s">
        <v>70</v>
      </c>
      <c r="C37" s="246"/>
      <c r="D37" s="246"/>
      <c r="E37" s="43" t="s">
        <v>241</v>
      </c>
      <c r="F37" s="43"/>
      <c r="G37" s="43"/>
      <c r="H37" s="44"/>
      <c r="I37" s="44"/>
      <c r="J37" s="44"/>
      <c r="K37" s="44"/>
      <c r="L37" s="44"/>
      <c r="M37" s="44"/>
      <c r="N37" s="44"/>
      <c r="O37" s="44"/>
      <c r="P37" s="45"/>
      <c r="Q37" s="45"/>
      <c r="R37" s="46" t="s">
        <v>242</v>
      </c>
      <c r="S37" s="47" t="s">
        <v>10</v>
      </c>
      <c r="T37" s="45"/>
      <c r="U37" s="47" t="s">
        <v>62</v>
      </c>
      <c r="V37" s="45"/>
      <c r="W37" s="48">
        <f t="shared" ref="W37:W46" si="2">+IF(ISERR(U37/R37*100),"N/A",ROUND(U37/R37*100,2))</f>
        <v>0</v>
      </c>
    </row>
    <row r="38" spans="2:25" ht="26.25" customHeight="1">
      <c r="B38" s="247" t="s">
        <v>74</v>
      </c>
      <c r="C38" s="248"/>
      <c r="D38" s="248"/>
      <c r="E38" s="49" t="s">
        <v>241</v>
      </c>
      <c r="F38" s="49"/>
      <c r="G38" s="49"/>
      <c r="H38" s="50"/>
      <c r="I38" s="50"/>
      <c r="J38" s="50"/>
      <c r="K38" s="50"/>
      <c r="L38" s="50"/>
      <c r="M38" s="50"/>
      <c r="N38" s="50"/>
      <c r="O38" s="50"/>
      <c r="P38" s="51"/>
      <c r="Q38" s="51"/>
      <c r="R38" s="52" t="s">
        <v>240</v>
      </c>
      <c r="S38" s="53" t="s">
        <v>62</v>
      </c>
      <c r="T38" s="53">
        <f>+IF(ISERR(S38/R38*100),"N/A",ROUND(S38/R38*100,2))</f>
        <v>0</v>
      </c>
      <c r="U38" s="53" t="s">
        <v>62</v>
      </c>
      <c r="V38" s="53" t="str">
        <f>+IF(ISERR(U38/S38*100),"N/A",ROUND(U38/S38*100,2))</f>
        <v>N/A</v>
      </c>
      <c r="W38" s="54">
        <f t="shared" si="2"/>
        <v>0</v>
      </c>
    </row>
    <row r="39" spans="2:25" ht="23.25" customHeight="1" thickBot="1">
      <c r="B39" s="245" t="s">
        <v>70</v>
      </c>
      <c r="C39" s="246"/>
      <c r="D39" s="246"/>
      <c r="E39" s="43" t="s">
        <v>238</v>
      </c>
      <c r="F39" s="43"/>
      <c r="G39" s="43"/>
      <c r="H39" s="44"/>
      <c r="I39" s="44"/>
      <c r="J39" s="44"/>
      <c r="K39" s="44"/>
      <c r="L39" s="44"/>
      <c r="M39" s="44"/>
      <c r="N39" s="44"/>
      <c r="O39" s="44"/>
      <c r="P39" s="45"/>
      <c r="Q39" s="45"/>
      <c r="R39" s="46" t="s">
        <v>239</v>
      </c>
      <c r="S39" s="47" t="s">
        <v>10</v>
      </c>
      <c r="T39" s="45"/>
      <c r="U39" s="47" t="s">
        <v>236</v>
      </c>
      <c r="V39" s="45"/>
      <c r="W39" s="48">
        <f t="shared" si="2"/>
        <v>9.35</v>
      </c>
    </row>
    <row r="40" spans="2:25" ht="26.25" customHeight="1">
      <c r="B40" s="247" t="s">
        <v>74</v>
      </c>
      <c r="C40" s="248"/>
      <c r="D40" s="248"/>
      <c r="E40" s="49" t="s">
        <v>238</v>
      </c>
      <c r="F40" s="49"/>
      <c r="G40" s="49"/>
      <c r="H40" s="50"/>
      <c r="I40" s="50"/>
      <c r="J40" s="50"/>
      <c r="K40" s="50"/>
      <c r="L40" s="50"/>
      <c r="M40" s="50"/>
      <c r="N40" s="50"/>
      <c r="O40" s="50"/>
      <c r="P40" s="51"/>
      <c r="Q40" s="51"/>
      <c r="R40" s="52" t="s">
        <v>237</v>
      </c>
      <c r="S40" s="53" t="s">
        <v>236</v>
      </c>
      <c r="T40" s="53">
        <f>+IF(ISERR(S40/R40*100),"N/A",ROUND(S40/R40*100,2))</f>
        <v>1.2</v>
      </c>
      <c r="U40" s="53" t="s">
        <v>236</v>
      </c>
      <c r="V40" s="53">
        <f>+IF(ISERR(U40/S40*100),"N/A",ROUND(U40/S40*100,2))</f>
        <v>100</v>
      </c>
      <c r="W40" s="54">
        <f t="shared" si="2"/>
        <v>1.2</v>
      </c>
    </row>
    <row r="41" spans="2:25" ht="23.25" customHeight="1" thickBot="1">
      <c r="B41" s="245" t="s">
        <v>70</v>
      </c>
      <c r="C41" s="246"/>
      <c r="D41" s="246"/>
      <c r="E41" s="43" t="s">
        <v>235</v>
      </c>
      <c r="F41" s="43"/>
      <c r="G41" s="43"/>
      <c r="H41" s="44"/>
      <c r="I41" s="44"/>
      <c r="J41" s="44"/>
      <c r="K41" s="44"/>
      <c r="L41" s="44"/>
      <c r="M41" s="44"/>
      <c r="N41" s="44"/>
      <c r="O41" s="44"/>
      <c r="P41" s="45"/>
      <c r="Q41" s="45"/>
      <c r="R41" s="46" t="s">
        <v>234</v>
      </c>
      <c r="S41" s="47" t="s">
        <v>10</v>
      </c>
      <c r="T41" s="45"/>
      <c r="U41" s="47" t="s">
        <v>62</v>
      </c>
      <c r="V41" s="45"/>
      <c r="W41" s="48">
        <f t="shared" si="2"/>
        <v>0</v>
      </c>
    </row>
    <row r="42" spans="2:25" ht="26.25" customHeight="1">
      <c r="B42" s="247" t="s">
        <v>74</v>
      </c>
      <c r="C42" s="248"/>
      <c r="D42" s="248"/>
      <c r="E42" s="49" t="s">
        <v>235</v>
      </c>
      <c r="F42" s="49"/>
      <c r="G42" s="49"/>
      <c r="H42" s="50"/>
      <c r="I42" s="50"/>
      <c r="J42" s="50"/>
      <c r="K42" s="50"/>
      <c r="L42" s="50"/>
      <c r="M42" s="50"/>
      <c r="N42" s="50"/>
      <c r="O42" s="50"/>
      <c r="P42" s="51"/>
      <c r="Q42" s="51"/>
      <c r="R42" s="52" t="s">
        <v>234</v>
      </c>
      <c r="S42" s="53" t="s">
        <v>62</v>
      </c>
      <c r="T42" s="53">
        <f>+IF(ISERR(S42/R42*100),"N/A",ROUND(S42/R42*100,2))</f>
        <v>0</v>
      </c>
      <c r="U42" s="53" t="s">
        <v>62</v>
      </c>
      <c r="V42" s="53" t="str">
        <f>+IF(ISERR(U42/S42*100),"N/A",ROUND(U42/S42*100,2))</f>
        <v>N/A</v>
      </c>
      <c r="W42" s="54">
        <f t="shared" si="2"/>
        <v>0</v>
      </c>
    </row>
    <row r="43" spans="2:25" ht="23.25" customHeight="1" thickBot="1">
      <c r="B43" s="245" t="s">
        <v>70</v>
      </c>
      <c r="C43" s="246"/>
      <c r="D43" s="246"/>
      <c r="E43" s="43" t="s">
        <v>233</v>
      </c>
      <c r="F43" s="43"/>
      <c r="G43" s="43"/>
      <c r="H43" s="44"/>
      <c r="I43" s="44"/>
      <c r="J43" s="44"/>
      <c r="K43" s="44"/>
      <c r="L43" s="44"/>
      <c r="M43" s="44"/>
      <c r="N43" s="44"/>
      <c r="O43" s="44"/>
      <c r="P43" s="45"/>
      <c r="Q43" s="45"/>
      <c r="R43" s="46" t="s">
        <v>232</v>
      </c>
      <c r="S43" s="47" t="s">
        <v>10</v>
      </c>
      <c r="T43" s="45"/>
      <c r="U43" s="47" t="s">
        <v>62</v>
      </c>
      <c r="V43" s="45"/>
      <c r="W43" s="48">
        <f t="shared" si="2"/>
        <v>0</v>
      </c>
    </row>
    <row r="44" spans="2:25" ht="26.25" customHeight="1">
      <c r="B44" s="247" t="s">
        <v>74</v>
      </c>
      <c r="C44" s="248"/>
      <c r="D44" s="248"/>
      <c r="E44" s="49" t="s">
        <v>233</v>
      </c>
      <c r="F44" s="49"/>
      <c r="G44" s="49"/>
      <c r="H44" s="50"/>
      <c r="I44" s="50"/>
      <c r="J44" s="50"/>
      <c r="K44" s="50"/>
      <c r="L44" s="50"/>
      <c r="M44" s="50"/>
      <c r="N44" s="50"/>
      <c r="O44" s="50"/>
      <c r="P44" s="51"/>
      <c r="Q44" s="51"/>
      <c r="R44" s="52" t="s">
        <v>232</v>
      </c>
      <c r="S44" s="53" t="s">
        <v>62</v>
      </c>
      <c r="T44" s="53">
        <f>+IF(ISERR(S44/R44*100),"N/A",ROUND(S44/R44*100,2))</f>
        <v>0</v>
      </c>
      <c r="U44" s="53" t="s">
        <v>62</v>
      </c>
      <c r="V44" s="53" t="str">
        <f>+IF(ISERR(U44/S44*100),"N/A",ROUND(U44/S44*100,2))</f>
        <v>N/A</v>
      </c>
      <c r="W44" s="54">
        <f t="shared" si="2"/>
        <v>0</v>
      </c>
    </row>
    <row r="45" spans="2:25" ht="23.25" customHeight="1" thickBot="1">
      <c r="B45" s="245" t="s">
        <v>70</v>
      </c>
      <c r="C45" s="246"/>
      <c r="D45" s="246"/>
      <c r="E45" s="43" t="s">
        <v>231</v>
      </c>
      <c r="F45" s="43"/>
      <c r="G45" s="43"/>
      <c r="H45" s="44"/>
      <c r="I45" s="44"/>
      <c r="J45" s="44"/>
      <c r="K45" s="44"/>
      <c r="L45" s="44"/>
      <c r="M45" s="44"/>
      <c r="N45" s="44"/>
      <c r="O45" s="44"/>
      <c r="P45" s="45"/>
      <c r="Q45" s="45"/>
      <c r="R45" s="46" t="s">
        <v>230</v>
      </c>
      <c r="S45" s="47" t="s">
        <v>10</v>
      </c>
      <c r="T45" s="45"/>
      <c r="U45" s="47" t="s">
        <v>62</v>
      </c>
      <c r="V45" s="45"/>
      <c r="W45" s="48">
        <f t="shared" si="2"/>
        <v>0</v>
      </c>
    </row>
    <row r="46" spans="2:25" ht="26.25" customHeight="1" thickBot="1">
      <c r="B46" s="247" t="s">
        <v>74</v>
      </c>
      <c r="C46" s="248"/>
      <c r="D46" s="248"/>
      <c r="E46" s="49" t="s">
        <v>231</v>
      </c>
      <c r="F46" s="49"/>
      <c r="G46" s="49"/>
      <c r="H46" s="50"/>
      <c r="I46" s="50"/>
      <c r="J46" s="50"/>
      <c r="K46" s="50"/>
      <c r="L46" s="50"/>
      <c r="M46" s="50"/>
      <c r="N46" s="50"/>
      <c r="O46" s="50"/>
      <c r="P46" s="51"/>
      <c r="Q46" s="51"/>
      <c r="R46" s="52" t="s">
        <v>230</v>
      </c>
      <c r="S46" s="53" t="s">
        <v>62</v>
      </c>
      <c r="T46" s="53">
        <f>+IF(ISERR(S46/R46*100),"N/A",ROUND(S46/R46*100,2))</f>
        <v>0</v>
      </c>
      <c r="U46" s="53" t="s">
        <v>62</v>
      </c>
      <c r="V46" s="53" t="str">
        <f>+IF(ISERR(U46/S46*100),"N/A",ROUND(U46/S46*100,2))</f>
        <v>N/A</v>
      </c>
      <c r="W46" s="54">
        <f t="shared" si="2"/>
        <v>0</v>
      </c>
    </row>
    <row r="47" spans="2:25" ht="22.5" customHeight="1" thickTop="1" thickBot="1">
      <c r="B47" s="15" t="s">
        <v>76</v>
      </c>
      <c r="C47" s="16"/>
      <c r="D47" s="16"/>
      <c r="E47" s="16"/>
      <c r="F47" s="16"/>
      <c r="G47" s="16"/>
      <c r="H47" s="17"/>
      <c r="I47" s="17"/>
      <c r="J47" s="17"/>
      <c r="K47" s="17"/>
      <c r="L47" s="17"/>
      <c r="M47" s="17"/>
      <c r="N47" s="17"/>
      <c r="O47" s="17"/>
      <c r="P47" s="17"/>
      <c r="Q47" s="17"/>
      <c r="R47" s="17"/>
      <c r="S47" s="17"/>
      <c r="T47" s="17"/>
      <c r="U47" s="17"/>
      <c r="V47" s="17"/>
      <c r="W47" s="18"/>
    </row>
    <row r="48" spans="2:25" ht="37.5" customHeight="1" thickTop="1">
      <c r="B48" s="230" t="s">
        <v>2185</v>
      </c>
      <c r="C48" s="231"/>
      <c r="D48" s="231"/>
      <c r="E48" s="231"/>
      <c r="F48" s="231"/>
      <c r="G48" s="231"/>
      <c r="H48" s="231"/>
      <c r="I48" s="231"/>
      <c r="J48" s="231"/>
      <c r="K48" s="231"/>
      <c r="L48" s="231"/>
      <c r="M48" s="231"/>
      <c r="N48" s="231"/>
      <c r="O48" s="231"/>
      <c r="P48" s="231"/>
      <c r="Q48" s="231"/>
      <c r="R48" s="231"/>
      <c r="S48" s="231"/>
      <c r="T48" s="231"/>
      <c r="U48" s="231"/>
      <c r="V48" s="231"/>
      <c r="W48" s="232"/>
    </row>
    <row r="49" spans="2:23" ht="243.75" customHeight="1" thickBot="1">
      <c r="B49" s="233"/>
      <c r="C49" s="234"/>
      <c r="D49" s="234"/>
      <c r="E49" s="234"/>
      <c r="F49" s="234"/>
      <c r="G49" s="234"/>
      <c r="H49" s="234"/>
      <c r="I49" s="234"/>
      <c r="J49" s="234"/>
      <c r="K49" s="234"/>
      <c r="L49" s="234"/>
      <c r="M49" s="234"/>
      <c r="N49" s="234"/>
      <c r="O49" s="234"/>
      <c r="P49" s="234"/>
      <c r="Q49" s="234"/>
      <c r="R49" s="234"/>
      <c r="S49" s="234"/>
      <c r="T49" s="234"/>
      <c r="U49" s="234"/>
      <c r="V49" s="234"/>
      <c r="W49" s="235"/>
    </row>
    <row r="50" spans="2:23" ht="37.5" customHeight="1" thickTop="1">
      <c r="B50" s="230" t="s">
        <v>2186</v>
      </c>
      <c r="C50" s="231"/>
      <c r="D50" s="231"/>
      <c r="E50" s="231"/>
      <c r="F50" s="231"/>
      <c r="G50" s="231"/>
      <c r="H50" s="231"/>
      <c r="I50" s="231"/>
      <c r="J50" s="231"/>
      <c r="K50" s="231"/>
      <c r="L50" s="231"/>
      <c r="M50" s="231"/>
      <c r="N50" s="231"/>
      <c r="O50" s="231"/>
      <c r="P50" s="231"/>
      <c r="Q50" s="231"/>
      <c r="R50" s="231"/>
      <c r="S50" s="231"/>
      <c r="T50" s="231"/>
      <c r="U50" s="231"/>
      <c r="V50" s="231"/>
      <c r="W50" s="232"/>
    </row>
    <row r="51" spans="2:23" ht="132" customHeight="1" thickBot="1">
      <c r="B51" s="233"/>
      <c r="C51" s="234"/>
      <c r="D51" s="234"/>
      <c r="E51" s="234"/>
      <c r="F51" s="234"/>
      <c r="G51" s="234"/>
      <c r="H51" s="234"/>
      <c r="I51" s="234"/>
      <c r="J51" s="234"/>
      <c r="K51" s="234"/>
      <c r="L51" s="234"/>
      <c r="M51" s="234"/>
      <c r="N51" s="234"/>
      <c r="O51" s="234"/>
      <c r="P51" s="234"/>
      <c r="Q51" s="234"/>
      <c r="R51" s="234"/>
      <c r="S51" s="234"/>
      <c r="T51" s="234"/>
      <c r="U51" s="234"/>
      <c r="V51" s="234"/>
      <c r="W51" s="235"/>
    </row>
    <row r="52" spans="2:23" ht="37.5" customHeight="1" thickTop="1">
      <c r="B52" s="230" t="s">
        <v>2187</v>
      </c>
      <c r="C52" s="231"/>
      <c r="D52" s="231"/>
      <c r="E52" s="231"/>
      <c r="F52" s="231"/>
      <c r="G52" s="231"/>
      <c r="H52" s="231"/>
      <c r="I52" s="231"/>
      <c r="J52" s="231"/>
      <c r="K52" s="231"/>
      <c r="L52" s="231"/>
      <c r="M52" s="231"/>
      <c r="N52" s="231"/>
      <c r="O52" s="231"/>
      <c r="P52" s="231"/>
      <c r="Q52" s="231"/>
      <c r="R52" s="231"/>
      <c r="S52" s="231"/>
      <c r="T52" s="231"/>
      <c r="U52" s="231"/>
      <c r="V52" s="231"/>
      <c r="W52" s="232"/>
    </row>
    <row r="53" spans="2:23" ht="130.5" customHeight="1" thickBot="1">
      <c r="B53" s="236"/>
      <c r="C53" s="237"/>
      <c r="D53" s="237"/>
      <c r="E53" s="237"/>
      <c r="F53" s="237"/>
      <c r="G53" s="237"/>
      <c r="H53" s="237"/>
      <c r="I53" s="237"/>
      <c r="J53" s="237"/>
      <c r="K53" s="237"/>
      <c r="L53" s="237"/>
      <c r="M53" s="237"/>
      <c r="N53" s="237"/>
      <c r="O53" s="237"/>
      <c r="P53" s="237"/>
      <c r="Q53" s="237"/>
      <c r="R53" s="237"/>
      <c r="S53" s="237"/>
      <c r="T53" s="237"/>
      <c r="U53" s="237"/>
      <c r="V53" s="237"/>
      <c r="W53" s="238"/>
    </row>
  </sheetData>
  <mergeCells count="10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D11:H11"/>
    <mergeCell ref="I11:W11"/>
    <mergeCell ref="C12:W12"/>
    <mergeCell ref="C13:W13"/>
    <mergeCell ref="B16:I16"/>
    <mergeCell ref="K16:Q16"/>
    <mergeCell ref="S16:W16"/>
    <mergeCell ref="C17:I17"/>
    <mergeCell ref="L17:Q17"/>
    <mergeCell ref="T17:W17"/>
    <mergeCell ref="C18:I18"/>
    <mergeCell ref="L18:Q18"/>
    <mergeCell ref="T18:W18"/>
    <mergeCell ref="C19:W19"/>
    <mergeCell ref="B21:T21"/>
    <mergeCell ref="U21:W21"/>
    <mergeCell ref="B22:L23"/>
    <mergeCell ref="M22:N23"/>
    <mergeCell ref="O22:P23"/>
    <mergeCell ref="Q22:R23"/>
    <mergeCell ref="S22:S23"/>
    <mergeCell ref="T22:T23"/>
    <mergeCell ref="U22:U23"/>
    <mergeCell ref="V22:V23"/>
    <mergeCell ref="W22:W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5:Q36"/>
    <mergeCell ref="S35:T35"/>
    <mergeCell ref="V35:W35"/>
    <mergeCell ref="B37:D37"/>
    <mergeCell ref="B38:D38"/>
    <mergeCell ref="B39:D39"/>
    <mergeCell ref="B40:D40"/>
    <mergeCell ref="B41:D41"/>
    <mergeCell ref="B50:W51"/>
    <mergeCell ref="B52:W53"/>
    <mergeCell ref="B42:D42"/>
    <mergeCell ref="B43:D43"/>
    <mergeCell ref="B44:D44"/>
    <mergeCell ref="B45:D45"/>
    <mergeCell ref="B46:D46"/>
    <mergeCell ref="B48:W4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4" min="1" max="22" man="1"/>
    <brk id="46" min="1" max="2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281</v>
      </c>
      <c r="D4" s="192" t="s">
        <v>2279</v>
      </c>
      <c r="E4" s="192"/>
      <c r="F4" s="192"/>
      <c r="G4" s="192"/>
      <c r="H4" s="193"/>
      <c r="I4" s="22"/>
      <c r="J4" s="194" t="s">
        <v>6</v>
      </c>
      <c r="K4" s="192"/>
      <c r="L4" s="21" t="s">
        <v>280</v>
      </c>
      <c r="M4" s="195" t="s">
        <v>279</v>
      </c>
      <c r="N4" s="195"/>
      <c r="O4" s="195"/>
      <c r="P4" s="195"/>
      <c r="Q4" s="196"/>
      <c r="R4" s="23"/>
      <c r="S4" s="197" t="s">
        <v>1944</v>
      </c>
      <c r="T4" s="198"/>
      <c r="U4" s="198"/>
      <c r="V4" s="199" t="s">
        <v>271</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272</v>
      </c>
      <c r="D6" s="201" t="s">
        <v>278</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277</v>
      </c>
      <c r="K8" s="29" t="s">
        <v>276</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01.25" customHeight="1" thickTop="1" thickBot="1">
      <c r="B10" s="30" t="s">
        <v>21</v>
      </c>
      <c r="C10" s="199" t="s">
        <v>275</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274</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273</v>
      </c>
      <c r="C21" s="227"/>
      <c r="D21" s="227"/>
      <c r="E21" s="227"/>
      <c r="F21" s="227"/>
      <c r="G21" s="227"/>
      <c r="H21" s="227"/>
      <c r="I21" s="227"/>
      <c r="J21" s="227"/>
      <c r="K21" s="227"/>
      <c r="L21" s="227"/>
      <c r="M21" s="228" t="s">
        <v>272</v>
      </c>
      <c r="N21" s="228"/>
      <c r="O21" s="228" t="s">
        <v>48</v>
      </c>
      <c r="P21" s="228"/>
      <c r="Q21" s="229" t="s">
        <v>49</v>
      </c>
      <c r="R21" s="229"/>
      <c r="S21" s="37" t="s">
        <v>50</v>
      </c>
      <c r="T21" s="37" t="s">
        <v>125</v>
      </c>
      <c r="U21" s="37" t="s">
        <v>156</v>
      </c>
      <c r="V21" s="37" t="str">
        <f>+IF(ISERR(U21/T21*100),"N/A",ROUND(U21/T21*100,2))</f>
        <v>N/A</v>
      </c>
      <c r="W21" s="38" t="str">
        <f>+IF(ISERR(U21/S21*100),"N/A",ROUND(U21/S21*100,2))</f>
        <v>N/A</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270</v>
      </c>
      <c r="F25" s="43"/>
      <c r="G25" s="43"/>
      <c r="H25" s="44"/>
      <c r="I25" s="44"/>
      <c r="J25" s="44"/>
      <c r="K25" s="44"/>
      <c r="L25" s="44"/>
      <c r="M25" s="44"/>
      <c r="N25" s="44"/>
      <c r="O25" s="44"/>
      <c r="P25" s="45"/>
      <c r="Q25" s="45"/>
      <c r="R25" s="46" t="s">
        <v>271</v>
      </c>
      <c r="S25" s="47" t="s">
        <v>10</v>
      </c>
      <c r="T25" s="45"/>
      <c r="U25" s="47" t="s">
        <v>267</v>
      </c>
      <c r="V25" s="45"/>
      <c r="W25" s="48">
        <f>+IF(ISERR(U25/R25*100),"N/A",ROUND(U25/R25*100,2))</f>
        <v>19.760000000000002</v>
      </c>
    </row>
    <row r="26" spans="2:27" ht="26.25" customHeight="1" thickBot="1">
      <c r="B26" s="247" t="s">
        <v>74</v>
      </c>
      <c r="C26" s="248"/>
      <c r="D26" s="248"/>
      <c r="E26" s="49" t="s">
        <v>270</v>
      </c>
      <c r="F26" s="49"/>
      <c r="G26" s="49"/>
      <c r="H26" s="50"/>
      <c r="I26" s="50"/>
      <c r="J26" s="50"/>
      <c r="K26" s="50"/>
      <c r="L26" s="50"/>
      <c r="M26" s="50"/>
      <c r="N26" s="50"/>
      <c r="O26" s="50"/>
      <c r="P26" s="51"/>
      <c r="Q26" s="51"/>
      <c r="R26" s="52" t="s">
        <v>269</v>
      </c>
      <c r="S26" s="53" t="s">
        <v>268</v>
      </c>
      <c r="T26" s="53">
        <f>+IF(ISERR(S26/R26*100),"N/A",ROUND(S26/R26*100,2))</f>
        <v>20.88</v>
      </c>
      <c r="U26" s="53" t="s">
        <v>267</v>
      </c>
      <c r="V26" s="53">
        <f>+IF(ISERR(U26/S26*100),"N/A",ROUND(U26/S26*100,2))</f>
        <v>90</v>
      </c>
      <c r="W26" s="54">
        <f>+IF(ISERR(U26/R26*100),"N/A",ROUND(U26/R26*100,2))</f>
        <v>18.79</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2182</v>
      </c>
      <c r="C28" s="231"/>
      <c r="D28" s="231"/>
      <c r="E28" s="231"/>
      <c r="F28" s="231"/>
      <c r="G28" s="231"/>
      <c r="H28" s="231"/>
      <c r="I28" s="231"/>
      <c r="J28" s="231"/>
      <c r="K28" s="231"/>
      <c r="L28" s="231"/>
      <c r="M28" s="231"/>
      <c r="N28" s="231"/>
      <c r="O28" s="231"/>
      <c r="P28" s="231"/>
      <c r="Q28" s="231"/>
      <c r="R28" s="231"/>
      <c r="S28" s="231"/>
      <c r="T28" s="231"/>
      <c r="U28" s="231"/>
      <c r="V28" s="231"/>
      <c r="W28" s="232"/>
    </row>
    <row r="29" spans="2:27" ht="1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2183</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2184</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8"/>
  <sheetViews>
    <sheetView view="pageBreakPreview" zoomScale="85" zoomScaleNormal="100" zoomScaleSheetLayoutView="85"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4" width="10" style="14"/>
    <col min="25" max="25" width="12.875" style="14" customWidth="1"/>
    <col min="26" max="28" width="10" style="14"/>
    <col min="29" max="29" width="10.5" style="14" bestFit="1" customWidth="1"/>
    <col min="30" max="16384" width="10" style="14"/>
  </cols>
  <sheetData>
    <row r="1" spans="1:29" s="11" customFormat="1" ht="39.75" customHeight="1">
      <c r="A1" s="190" t="s">
        <v>0</v>
      </c>
      <c r="B1" s="190"/>
      <c r="C1" s="190"/>
      <c r="D1" s="190"/>
      <c r="E1" s="190"/>
      <c r="F1" s="190"/>
      <c r="G1" s="190"/>
      <c r="H1" s="190"/>
      <c r="I1" s="190"/>
      <c r="J1" s="190"/>
      <c r="K1" s="190"/>
      <c r="L1" s="190"/>
      <c r="M1" s="190"/>
      <c r="N1" s="190"/>
      <c r="O1" s="190"/>
      <c r="P1" s="190"/>
      <c r="Q1" s="9" t="s">
        <v>1</v>
      </c>
      <c r="R1" s="10"/>
      <c r="S1" s="10"/>
      <c r="T1" s="10"/>
      <c r="V1" s="12"/>
      <c r="W1" s="13"/>
      <c r="X1" s="13"/>
      <c r="Y1" s="86"/>
      <c r="AC1" s="87"/>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281</v>
      </c>
      <c r="D4" s="192" t="s">
        <v>2279</v>
      </c>
      <c r="E4" s="192"/>
      <c r="F4" s="192"/>
      <c r="G4" s="192"/>
      <c r="H4" s="193"/>
      <c r="I4" s="22"/>
      <c r="J4" s="194" t="s">
        <v>6</v>
      </c>
      <c r="K4" s="192"/>
      <c r="L4" s="21" t="s">
        <v>307</v>
      </c>
      <c r="M4" s="195" t="s">
        <v>306</v>
      </c>
      <c r="N4" s="195"/>
      <c r="O4" s="195"/>
      <c r="P4" s="195"/>
      <c r="Q4" s="196"/>
      <c r="R4" s="23"/>
      <c r="S4" s="197" t="s">
        <v>1944</v>
      </c>
      <c r="T4" s="198"/>
      <c r="U4" s="198"/>
      <c r="V4" s="199" t="s">
        <v>305</v>
      </c>
      <c r="W4" s="200"/>
    </row>
    <row r="5" spans="1:29" ht="15.75" customHeight="1" thickTop="1">
      <c r="B5" s="88" t="s">
        <v>10</v>
      </c>
      <c r="C5" s="188" t="s">
        <v>10</v>
      </c>
      <c r="D5" s="188"/>
      <c r="E5" s="188"/>
      <c r="F5" s="188"/>
      <c r="G5" s="188"/>
      <c r="H5" s="188"/>
      <c r="I5" s="188"/>
      <c r="J5" s="188"/>
      <c r="K5" s="188"/>
      <c r="L5" s="188"/>
      <c r="M5" s="188"/>
      <c r="N5" s="188"/>
      <c r="O5" s="188"/>
      <c r="P5" s="188"/>
      <c r="Q5" s="188"/>
      <c r="R5" s="188"/>
      <c r="S5" s="188"/>
      <c r="T5" s="188"/>
      <c r="U5" s="188"/>
      <c r="V5" s="188"/>
      <c r="W5" s="249"/>
    </row>
    <row r="6" spans="1:29" ht="30" customHeight="1" thickBot="1">
      <c r="B6" s="88" t="s">
        <v>11</v>
      </c>
      <c r="C6" s="25" t="s">
        <v>304</v>
      </c>
      <c r="D6" s="201" t="s">
        <v>303</v>
      </c>
      <c r="E6" s="201"/>
      <c r="F6" s="201"/>
      <c r="G6" s="201"/>
      <c r="H6" s="201"/>
      <c r="I6" s="83"/>
      <c r="J6" s="202" t="s">
        <v>14</v>
      </c>
      <c r="K6" s="202"/>
      <c r="L6" s="202" t="s">
        <v>15</v>
      </c>
      <c r="M6" s="202"/>
      <c r="N6" s="249" t="s">
        <v>10</v>
      </c>
      <c r="O6" s="249"/>
      <c r="P6" s="249"/>
      <c r="Q6" s="249"/>
      <c r="R6" s="249"/>
      <c r="S6" s="249"/>
      <c r="T6" s="249"/>
      <c r="U6" s="249"/>
      <c r="V6" s="249"/>
      <c r="W6" s="249"/>
    </row>
    <row r="7" spans="1:29" ht="30" customHeight="1" thickBot="1">
      <c r="B7" s="89"/>
      <c r="C7" s="25" t="s">
        <v>165</v>
      </c>
      <c r="D7" s="188" t="s">
        <v>302</v>
      </c>
      <c r="E7" s="188"/>
      <c r="F7" s="188"/>
      <c r="G7" s="188"/>
      <c r="H7" s="188"/>
      <c r="I7" s="83"/>
      <c r="J7" s="8" t="s">
        <v>16</v>
      </c>
      <c r="K7" s="8" t="s">
        <v>17</v>
      </c>
      <c r="L7" s="8" t="s">
        <v>16</v>
      </c>
      <c r="M7" s="8" t="s">
        <v>17</v>
      </c>
      <c r="N7" s="28"/>
      <c r="O7" s="249" t="s">
        <v>10</v>
      </c>
      <c r="P7" s="249"/>
      <c r="Q7" s="249"/>
      <c r="R7" s="249"/>
      <c r="S7" s="249"/>
      <c r="T7" s="249"/>
      <c r="U7" s="249"/>
      <c r="V7" s="249"/>
      <c r="W7" s="249"/>
    </row>
    <row r="8" spans="1:29" ht="30" customHeight="1" thickBot="1">
      <c r="B8" s="89"/>
      <c r="C8" s="25" t="s">
        <v>296</v>
      </c>
      <c r="D8" s="188" t="s">
        <v>301</v>
      </c>
      <c r="E8" s="188"/>
      <c r="F8" s="188"/>
      <c r="G8" s="188"/>
      <c r="H8" s="188"/>
      <c r="I8" s="83"/>
      <c r="J8" s="29" t="s">
        <v>2233</v>
      </c>
      <c r="K8" s="29" t="s">
        <v>19</v>
      </c>
      <c r="L8" s="29" t="s">
        <v>19</v>
      </c>
      <c r="M8" s="29" t="s">
        <v>19</v>
      </c>
      <c r="N8" s="28"/>
      <c r="O8" s="83"/>
      <c r="P8" s="249" t="s">
        <v>10</v>
      </c>
      <c r="Q8" s="249"/>
      <c r="R8" s="249"/>
      <c r="S8" s="249"/>
      <c r="T8" s="249"/>
      <c r="U8" s="249"/>
      <c r="V8" s="249"/>
      <c r="W8" s="249"/>
    </row>
    <row r="9" spans="1:29" ht="30" customHeight="1">
      <c r="B9" s="89"/>
      <c r="C9" s="25" t="s">
        <v>294</v>
      </c>
      <c r="D9" s="188" t="s">
        <v>300</v>
      </c>
      <c r="E9" s="188"/>
      <c r="F9" s="188"/>
      <c r="G9" s="188"/>
      <c r="H9" s="188"/>
      <c r="I9" s="188" t="s">
        <v>10</v>
      </c>
      <c r="J9" s="188"/>
      <c r="K9" s="188"/>
      <c r="L9" s="188"/>
      <c r="M9" s="188"/>
      <c r="N9" s="188"/>
      <c r="O9" s="188"/>
      <c r="P9" s="188"/>
      <c r="Q9" s="188"/>
      <c r="R9" s="188"/>
      <c r="S9" s="188"/>
      <c r="T9" s="188"/>
      <c r="U9" s="188"/>
      <c r="V9" s="188"/>
      <c r="W9" s="249"/>
    </row>
    <row r="10" spans="1:29" ht="30" customHeight="1">
      <c r="B10" s="89"/>
      <c r="C10" s="25" t="s">
        <v>292</v>
      </c>
      <c r="D10" s="188" t="s">
        <v>299</v>
      </c>
      <c r="E10" s="188"/>
      <c r="F10" s="188"/>
      <c r="G10" s="188"/>
      <c r="H10" s="188"/>
      <c r="I10" s="249" t="s">
        <v>10</v>
      </c>
      <c r="J10" s="249"/>
      <c r="K10" s="249"/>
      <c r="L10" s="249"/>
      <c r="M10" s="249"/>
      <c r="N10" s="249"/>
      <c r="O10" s="249"/>
      <c r="P10" s="249"/>
      <c r="Q10" s="249"/>
      <c r="R10" s="249"/>
      <c r="S10" s="249"/>
      <c r="T10" s="249"/>
      <c r="U10" s="249"/>
      <c r="V10" s="249"/>
      <c r="W10" s="249"/>
    </row>
    <row r="11" spans="1:29" ht="25.5" customHeight="1" thickBot="1">
      <c r="B11" s="89"/>
      <c r="C11" s="249" t="s">
        <v>10</v>
      </c>
      <c r="D11" s="249"/>
      <c r="E11" s="249"/>
      <c r="F11" s="249"/>
      <c r="G11" s="249"/>
      <c r="H11" s="249"/>
      <c r="I11" s="249"/>
      <c r="J11" s="249"/>
      <c r="K11" s="249"/>
      <c r="L11" s="249"/>
      <c r="M11" s="249"/>
      <c r="N11" s="249"/>
      <c r="O11" s="249"/>
      <c r="P11" s="249"/>
      <c r="Q11" s="249"/>
      <c r="R11" s="249"/>
      <c r="S11" s="249"/>
      <c r="T11" s="249"/>
      <c r="U11" s="249"/>
      <c r="V11" s="249"/>
      <c r="W11" s="249"/>
    </row>
    <row r="12" spans="1:29" ht="96.75" customHeight="1" thickTop="1">
      <c r="B12" s="255" t="s">
        <v>21</v>
      </c>
      <c r="C12" s="251" t="s">
        <v>2232</v>
      </c>
      <c r="D12" s="251"/>
      <c r="E12" s="251"/>
      <c r="F12" s="251"/>
      <c r="G12" s="251"/>
      <c r="H12" s="251"/>
      <c r="I12" s="251"/>
      <c r="J12" s="251"/>
      <c r="K12" s="251"/>
      <c r="L12" s="251"/>
      <c r="M12" s="251"/>
      <c r="N12" s="251"/>
      <c r="O12" s="251"/>
      <c r="P12" s="251"/>
      <c r="Q12" s="251"/>
      <c r="R12" s="251"/>
      <c r="S12" s="251"/>
      <c r="T12" s="251"/>
      <c r="U12" s="251"/>
      <c r="V12" s="251"/>
      <c r="W12" s="252"/>
    </row>
    <row r="13" spans="1:29" ht="409.5" customHeight="1" thickBot="1">
      <c r="B13" s="256"/>
      <c r="C13" s="253"/>
      <c r="D13" s="253"/>
      <c r="E13" s="253"/>
      <c r="F13" s="253"/>
      <c r="G13" s="253"/>
      <c r="H13" s="253"/>
      <c r="I13" s="253"/>
      <c r="J13" s="253"/>
      <c r="K13" s="253"/>
      <c r="L13" s="253"/>
      <c r="M13" s="253"/>
      <c r="N13" s="253"/>
      <c r="O13" s="253"/>
      <c r="P13" s="253"/>
      <c r="Q13" s="253"/>
      <c r="R13" s="253"/>
      <c r="S13" s="253"/>
      <c r="T13" s="253"/>
      <c r="U13" s="253"/>
      <c r="V13" s="253"/>
      <c r="W13" s="254"/>
    </row>
    <row r="14" spans="1:29" ht="9" customHeight="1" thickTop="1" thickBot="1"/>
    <row r="15" spans="1:29" ht="21.75" customHeight="1" thickTop="1" thickBot="1">
      <c r="B15" s="15" t="s">
        <v>23</v>
      </c>
      <c r="C15" s="16"/>
      <c r="D15" s="16"/>
      <c r="E15" s="16"/>
      <c r="F15" s="16"/>
      <c r="G15" s="16"/>
      <c r="H15" s="17"/>
      <c r="I15" s="17"/>
      <c r="J15" s="17"/>
      <c r="K15" s="17"/>
      <c r="L15" s="17"/>
      <c r="M15" s="17"/>
      <c r="N15" s="17"/>
      <c r="O15" s="17"/>
      <c r="P15" s="17"/>
      <c r="Q15" s="17"/>
      <c r="R15" s="17"/>
      <c r="S15" s="17"/>
      <c r="T15" s="17"/>
      <c r="U15" s="17"/>
      <c r="V15" s="17"/>
      <c r="W15" s="18"/>
    </row>
    <row r="16" spans="1:29" ht="19.5" customHeight="1" thickTop="1">
      <c r="B16" s="265" t="s">
        <v>24</v>
      </c>
      <c r="C16" s="204"/>
      <c r="D16" s="204"/>
      <c r="E16" s="204"/>
      <c r="F16" s="204"/>
      <c r="G16" s="204"/>
      <c r="H16" s="204"/>
      <c r="I16" s="204"/>
      <c r="J16" s="33"/>
      <c r="K16" s="204" t="s">
        <v>25</v>
      </c>
      <c r="L16" s="204"/>
      <c r="M16" s="204"/>
      <c r="N16" s="204"/>
      <c r="O16" s="204"/>
      <c r="P16" s="204"/>
      <c r="Q16" s="204"/>
      <c r="R16" s="34"/>
      <c r="S16" s="204" t="s">
        <v>26</v>
      </c>
      <c r="T16" s="204"/>
      <c r="U16" s="204"/>
      <c r="V16" s="204"/>
      <c r="W16" s="266"/>
    </row>
    <row r="17" spans="2:27" ht="69" customHeight="1">
      <c r="B17" s="88" t="s">
        <v>27</v>
      </c>
      <c r="C17" s="201" t="s">
        <v>10</v>
      </c>
      <c r="D17" s="201"/>
      <c r="E17" s="201"/>
      <c r="F17" s="201"/>
      <c r="G17" s="201"/>
      <c r="H17" s="201"/>
      <c r="I17" s="201"/>
      <c r="J17" s="35"/>
      <c r="K17" s="35" t="s">
        <v>28</v>
      </c>
      <c r="L17" s="201" t="s">
        <v>10</v>
      </c>
      <c r="M17" s="201"/>
      <c r="N17" s="201"/>
      <c r="O17" s="201"/>
      <c r="P17" s="201"/>
      <c r="Q17" s="201"/>
      <c r="R17" s="83"/>
      <c r="S17" s="35" t="s">
        <v>29</v>
      </c>
      <c r="T17" s="250" t="s">
        <v>2231</v>
      </c>
      <c r="U17" s="250"/>
      <c r="V17" s="250"/>
      <c r="W17" s="250"/>
    </row>
    <row r="18" spans="2:27" ht="86.25" customHeight="1">
      <c r="B18" s="88" t="s">
        <v>31</v>
      </c>
      <c r="C18" s="201" t="s">
        <v>10</v>
      </c>
      <c r="D18" s="201"/>
      <c r="E18" s="201"/>
      <c r="F18" s="201"/>
      <c r="G18" s="201"/>
      <c r="H18" s="201"/>
      <c r="I18" s="201"/>
      <c r="J18" s="35"/>
      <c r="K18" s="35" t="s">
        <v>31</v>
      </c>
      <c r="L18" s="201" t="s">
        <v>10</v>
      </c>
      <c r="M18" s="201"/>
      <c r="N18" s="201"/>
      <c r="O18" s="201"/>
      <c r="P18" s="201"/>
      <c r="Q18" s="201"/>
      <c r="R18" s="83"/>
      <c r="S18" s="35" t="s">
        <v>32</v>
      </c>
      <c r="T18" s="250" t="s">
        <v>10</v>
      </c>
      <c r="U18" s="250"/>
      <c r="V18" s="250"/>
      <c r="W18" s="250"/>
    </row>
    <row r="19" spans="2:27" ht="25.5" customHeight="1" thickBot="1">
      <c r="B19" s="90" t="s">
        <v>33</v>
      </c>
      <c r="C19" s="207" t="s">
        <v>10</v>
      </c>
      <c r="D19" s="207"/>
      <c r="E19" s="207"/>
      <c r="F19" s="207"/>
      <c r="G19" s="207"/>
      <c r="H19" s="207"/>
      <c r="I19" s="207"/>
      <c r="J19" s="207"/>
      <c r="K19" s="207"/>
      <c r="L19" s="207"/>
      <c r="M19" s="207"/>
      <c r="N19" s="207"/>
      <c r="O19" s="207"/>
      <c r="P19" s="207"/>
      <c r="Q19" s="207"/>
      <c r="R19" s="207"/>
      <c r="S19" s="207"/>
      <c r="T19" s="207"/>
      <c r="U19" s="207"/>
      <c r="V19" s="207"/>
      <c r="W19" s="259"/>
    </row>
    <row r="20" spans="2:27" ht="21.75" customHeight="1" thickTop="1" thickBot="1">
      <c r="B20" s="15" t="s">
        <v>34</v>
      </c>
      <c r="C20" s="16"/>
      <c r="D20" s="16"/>
      <c r="E20" s="16"/>
      <c r="F20" s="16"/>
      <c r="G20" s="16"/>
      <c r="H20" s="17"/>
      <c r="I20" s="17"/>
      <c r="J20" s="17"/>
      <c r="K20" s="17"/>
      <c r="L20" s="17"/>
      <c r="M20" s="17"/>
      <c r="N20" s="17"/>
      <c r="O20" s="17"/>
      <c r="P20" s="17"/>
      <c r="Q20" s="17"/>
      <c r="R20" s="17"/>
      <c r="S20" s="17"/>
      <c r="T20" s="17"/>
      <c r="U20" s="17"/>
      <c r="V20" s="17"/>
      <c r="W20" s="18"/>
    </row>
    <row r="21" spans="2:27" ht="25.5" customHeight="1" thickTop="1" thickBot="1">
      <c r="B21" s="260" t="s">
        <v>35</v>
      </c>
      <c r="C21" s="210"/>
      <c r="D21" s="210"/>
      <c r="E21" s="210"/>
      <c r="F21" s="210"/>
      <c r="G21" s="210"/>
      <c r="H21" s="210"/>
      <c r="I21" s="210"/>
      <c r="J21" s="210"/>
      <c r="K21" s="210"/>
      <c r="L21" s="210"/>
      <c r="M21" s="210"/>
      <c r="N21" s="210"/>
      <c r="O21" s="210"/>
      <c r="P21" s="210"/>
      <c r="Q21" s="210"/>
      <c r="R21" s="210"/>
      <c r="S21" s="210"/>
      <c r="T21" s="211"/>
      <c r="U21" s="212" t="s">
        <v>36</v>
      </c>
      <c r="V21" s="213"/>
      <c r="W21" s="261"/>
    </row>
    <row r="22" spans="2:27" ht="14.25" customHeight="1">
      <c r="B22" s="268" t="s">
        <v>37</v>
      </c>
      <c r="C22" s="216"/>
      <c r="D22" s="216"/>
      <c r="E22" s="216"/>
      <c r="F22" s="216"/>
      <c r="G22" s="216"/>
      <c r="H22" s="216"/>
      <c r="I22" s="216"/>
      <c r="J22" s="216"/>
      <c r="K22" s="216"/>
      <c r="L22" s="216"/>
      <c r="M22" s="216" t="s">
        <v>38</v>
      </c>
      <c r="N22" s="216"/>
      <c r="O22" s="216" t="s">
        <v>39</v>
      </c>
      <c r="P22" s="216"/>
      <c r="Q22" s="216" t="s">
        <v>40</v>
      </c>
      <c r="R22" s="216"/>
      <c r="S22" s="216" t="s">
        <v>41</v>
      </c>
      <c r="T22" s="219" t="s">
        <v>42</v>
      </c>
      <c r="U22" s="221" t="s">
        <v>43</v>
      </c>
      <c r="V22" s="223" t="s">
        <v>44</v>
      </c>
      <c r="W22" s="263" t="s">
        <v>45</v>
      </c>
    </row>
    <row r="23" spans="2:27" ht="27" customHeight="1" thickBot="1">
      <c r="B23" s="269"/>
      <c r="C23" s="257"/>
      <c r="D23" s="257"/>
      <c r="E23" s="257"/>
      <c r="F23" s="257"/>
      <c r="G23" s="257"/>
      <c r="H23" s="257"/>
      <c r="I23" s="257"/>
      <c r="J23" s="257"/>
      <c r="K23" s="257"/>
      <c r="L23" s="257"/>
      <c r="M23" s="257"/>
      <c r="N23" s="257"/>
      <c r="O23" s="257"/>
      <c r="P23" s="257"/>
      <c r="Q23" s="257"/>
      <c r="R23" s="257"/>
      <c r="S23" s="257"/>
      <c r="T23" s="258"/>
      <c r="U23" s="262"/>
      <c r="V23" s="257"/>
      <c r="W23" s="264"/>
      <c r="Z23" s="91" t="s">
        <v>10</v>
      </c>
      <c r="AA23" s="91" t="s">
        <v>46</v>
      </c>
    </row>
    <row r="24" spans="2:27" ht="56.25" customHeight="1">
      <c r="B24" s="267" t="s">
        <v>2230</v>
      </c>
      <c r="C24" s="227"/>
      <c r="D24" s="227"/>
      <c r="E24" s="227"/>
      <c r="F24" s="227"/>
      <c r="G24" s="227"/>
      <c r="H24" s="227"/>
      <c r="I24" s="227"/>
      <c r="J24" s="227"/>
      <c r="K24" s="227"/>
      <c r="L24" s="227"/>
      <c r="M24" s="228" t="s">
        <v>304</v>
      </c>
      <c r="N24" s="228"/>
      <c r="O24" s="228" t="s">
        <v>48</v>
      </c>
      <c r="P24" s="228"/>
      <c r="Q24" s="229" t="s">
        <v>69</v>
      </c>
      <c r="R24" s="229"/>
      <c r="S24" s="37" t="s">
        <v>50</v>
      </c>
      <c r="T24" s="37" t="s">
        <v>156</v>
      </c>
      <c r="U24" s="37" t="s">
        <v>156</v>
      </c>
      <c r="V24" s="37" t="str">
        <f>+IF(ISERR(U24/T24*100),"N/A",ROUND(U24/T24*100,2))</f>
        <v>N/A</v>
      </c>
      <c r="W24" s="92" t="str">
        <f>+IF(ISERR(U24/S24*100),"N/A",ROUND(U24/S24*100,2))</f>
        <v>N/A</v>
      </c>
    </row>
    <row r="25" spans="2:27" ht="56.25" customHeight="1">
      <c r="B25" s="267" t="s">
        <v>298</v>
      </c>
      <c r="C25" s="227"/>
      <c r="D25" s="227"/>
      <c r="E25" s="227"/>
      <c r="F25" s="227"/>
      <c r="G25" s="227"/>
      <c r="H25" s="227"/>
      <c r="I25" s="227"/>
      <c r="J25" s="227"/>
      <c r="K25" s="227"/>
      <c r="L25" s="227"/>
      <c r="M25" s="228" t="s">
        <v>165</v>
      </c>
      <c r="N25" s="228"/>
      <c r="O25" s="228" t="s">
        <v>48</v>
      </c>
      <c r="P25" s="228"/>
      <c r="Q25" s="229" t="s">
        <v>69</v>
      </c>
      <c r="R25" s="229"/>
      <c r="S25" s="37" t="s">
        <v>50</v>
      </c>
      <c r="T25" s="37" t="s">
        <v>156</v>
      </c>
      <c r="U25" s="37" t="s">
        <v>156</v>
      </c>
      <c r="V25" s="37" t="str">
        <f>+IF(ISERR(U25/T25*100),"N/A",ROUND(U25/T25*100,2))</f>
        <v>N/A</v>
      </c>
      <c r="W25" s="92" t="str">
        <f>+IF(ISERR(U25/S25*100),"N/A",ROUND(U25/S25*100,2))</f>
        <v>N/A</v>
      </c>
    </row>
    <row r="26" spans="2:27" ht="56.25" customHeight="1">
      <c r="B26" s="267" t="s">
        <v>297</v>
      </c>
      <c r="C26" s="227"/>
      <c r="D26" s="227"/>
      <c r="E26" s="227"/>
      <c r="F26" s="227"/>
      <c r="G26" s="227"/>
      <c r="H26" s="227"/>
      <c r="I26" s="227"/>
      <c r="J26" s="227"/>
      <c r="K26" s="227"/>
      <c r="L26" s="227"/>
      <c r="M26" s="228" t="s">
        <v>296</v>
      </c>
      <c r="N26" s="228"/>
      <c r="O26" s="228" t="s">
        <v>48</v>
      </c>
      <c r="P26" s="228"/>
      <c r="Q26" s="229" t="s">
        <v>69</v>
      </c>
      <c r="R26" s="229"/>
      <c r="S26" s="37" t="s">
        <v>291</v>
      </c>
      <c r="T26" s="37" t="s">
        <v>156</v>
      </c>
      <c r="U26" s="37" t="s">
        <v>156</v>
      </c>
      <c r="V26" s="37" t="str">
        <f>+IF(ISERR(U26/T26*100),"N/A",ROUND(U26/T26*100,2))</f>
        <v>N/A</v>
      </c>
      <c r="W26" s="92" t="str">
        <f>+IF(ISERR(U26/S26*100),"N/A",ROUND(U26/S26*100,2))</f>
        <v>N/A</v>
      </c>
    </row>
    <row r="27" spans="2:27" ht="56.25" customHeight="1">
      <c r="B27" s="267" t="s">
        <v>295</v>
      </c>
      <c r="C27" s="227"/>
      <c r="D27" s="227"/>
      <c r="E27" s="227"/>
      <c r="F27" s="227"/>
      <c r="G27" s="227"/>
      <c r="H27" s="227"/>
      <c r="I27" s="227"/>
      <c r="J27" s="227"/>
      <c r="K27" s="227"/>
      <c r="L27" s="227"/>
      <c r="M27" s="228" t="s">
        <v>294</v>
      </c>
      <c r="N27" s="228"/>
      <c r="O27" s="228" t="s">
        <v>48</v>
      </c>
      <c r="P27" s="228"/>
      <c r="Q27" s="229" t="s">
        <v>69</v>
      </c>
      <c r="R27" s="229"/>
      <c r="S27" s="37" t="s">
        <v>291</v>
      </c>
      <c r="T27" s="37" t="s">
        <v>156</v>
      </c>
      <c r="U27" s="37" t="s">
        <v>156</v>
      </c>
      <c r="V27" s="37" t="str">
        <f>+IF(ISERR(U27/T27*100),"N/A",ROUND(U27/T27*100,2))</f>
        <v>N/A</v>
      </c>
      <c r="W27" s="92" t="str">
        <f>+IF(ISERR(U27/S27*100),"N/A",ROUND(U27/S27*100,2))</f>
        <v>N/A</v>
      </c>
    </row>
    <row r="28" spans="2:27" ht="56.25" customHeight="1" thickBot="1">
      <c r="B28" s="267" t="s">
        <v>293</v>
      </c>
      <c r="C28" s="227"/>
      <c r="D28" s="227"/>
      <c r="E28" s="227"/>
      <c r="F28" s="227"/>
      <c r="G28" s="227"/>
      <c r="H28" s="227"/>
      <c r="I28" s="227"/>
      <c r="J28" s="227"/>
      <c r="K28" s="227"/>
      <c r="L28" s="227"/>
      <c r="M28" s="228" t="s">
        <v>292</v>
      </c>
      <c r="N28" s="228"/>
      <c r="O28" s="228" t="s">
        <v>48</v>
      </c>
      <c r="P28" s="228"/>
      <c r="Q28" s="229" t="s">
        <v>69</v>
      </c>
      <c r="R28" s="229"/>
      <c r="S28" s="37" t="s">
        <v>291</v>
      </c>
      <c r="T28" s="37" t="s">
        <v>156</v>
      </c>
      <c r="U28" s="37" t="s">
        <v>156</v>
      </c>
      <c r="V28" s="37" t="str">
        <f>+IF(ISERR(U28/T28*100),"N/A",ROUND(U28/T28*100,2))</f>
        <v>N/A</v>
      </c>
      <c r="W28" s="92" t="str">
        <f>+IF(ISERR(U28/S28*100),"N/A",ROUND(U28/S28*100,2))</f>
        <v>N/A</v>
      </c>
    </row>
    <row r="29" spans="2:27" ht="21.75" customHeight="1" thickTop="1" thickBot="1">
      <c r="B29" s="15" t="s">
        <v>64</v>
      </c>
      <c r="C29" s="16"/>
      <c r="D29" s="16"/>
      <c r="E29" s="16"/>
      <c r="F29" s="16"/>
      <c r="G29" s="16"/>
      <c r="H29" s="17"/>
      <c r="I29" s="17"/>
      <c r="J29" s="17"/>
      <c r="K29" s="17"/>
      <c r="L29" s="17"/>
      <c r="M29" s="17"/>
      <c r="N29" s="17"/>
      <c r="O29" s="17"/>
      <c r="P29" s="17"/>
      <c r="Q29" s="17"/>
      <c r="R29" s="17"/>
      <c r="S29" s="17"/>
      <c r="T29" s="17"/>
      <c r="U29" s="17"/>
      <c r="V29" s="17"/>
      <c r="W29" s="18"/>
      <c r="X29" s="93"/>
    </row>
    <row r="30" spans="2:27" ht="29.25" customHeight="1" thickTop="1" thickBot="1">
      <c r="B30" s="270" t="s">
        <v>2237</v>
      </c>
      <c r="C30" s="240"/>
      <c r="D30" s="240"/>
      <c r="E30" s="240"/>
      <c r="F30" s="240"/>
      <c r="G30" s="240"/>
      <c r="H30" s="240"/>
      <c r="I30" s="240"/>
      <c r="J30" s="240"/>
      <c r="K30" s="240"/>
      <c r="L30" s="240"/>
      <c r="M30" s="240"/>
      <c r="N30" s="240"/>
      <c r="O30" s="240"/>
      <c r="P30" s="240"/>
      <c r="Q30" s="241"/>
      <c r="R30" s="39" t="s">
        <v>41</v>
      </c>
      <c r="S30" s="213" t="s">
        <v>42</v>
      </c>
      <c r="T30" s="213"/>
      <c r="U30" s="84" t="s">
        <v>65</v>
      </c>
      <c r="V30" s="212" t="s">
        <v>66</v>
      </c>
      <c r="W30" s="261"/>
    </row>
    <row r="31" spans="2:27" ht="30.75" customHeight="1" thickBot="1">
      <c r="B31" s="271"/>
      <c r="C31" s="272"/>
      <c r="D31" s="272"/>
      <c r="E31" s="272"/>
      <c r="F31" s="272"/>
      <c r="G31" s="272"/>
      <c r="H31" s="272"/>
      <c r="I31" s="272"/>
      <c r="J31" s="272"/>
      <c r="K31" s="272"/>
      <c r="L31" s="272"/>
      <c r="M31" s="272"/>
      <c r="N31" s="272"/>
      <c r="O31" s="272"/>
      <c r="P31" s="272"/>
      <c r="Q31" s="273"/>
      <c r="R31" s="94" t="s">
        <v>67</v>
      </c>
      <c r="S31" s="94" t="s">
        <v>67</v>
      </c>
      <c r="T31" s="94" t="s">
        <v>48</v>
      </c>
      <c r="U31" s="94" t="s">
        <v>67</v>
      </c>
      <c r="V31" s="94" t="s">
        <v>68</v>
      </c>
      <c r="W31" s="95" t="s">
        <v>69</v>
      </c>
      <c r="Y31" s="93"/>
    </row>
    <row r="32" spans="2:27" ht="23.25" customHeight="1" thickBot="1">
      <c r="B32" s="274" t="s">
        <v>70</v>
      </c>
      <c r="C32" s="246"/>
      <c r="D32" s="246"/>
      <c r="E32" s="85" t="s">
        <v>2229</v>
      </c>
      <c r="F32" s="85"/>
      <c r="G32" s="85"/>
      <c r="H32" s="44"/>
      <c r="I32" s="44"/>
      <c r="J32" s="44"/>
      <c r="K32" s="44"/>
      <c r="L32" s="44"/>
      <c r="M32" s="44"/>
      <c r="N32" s="44"/>
      <c r="O32" s="44"/>
      <c r="P32" s="45"/>
      <c r="Q32" s="45"/>
      <c r="R32" s="46" t="s">
        <v>386</v>
      </c>
      <c r="S32" s="47" t="s">
        <v>10</v>
      </c>
      <c r="T32" s="45"/>
      <c r="U32" s="47" t="s">
        <v>62</v>
      </c>
      <c r="V32" s="45"/>
      <c r="W32" s="96">
        <f t="shared" ref="W32:W41" si="0">+IF(ISERR(U32/R32*100),"N/A",ROUND(U32/R32*100,2))</f>
        <v>0</v>
      </c>
    </row>
    <row r="33" spans="2:23" ht="26.25" customHeight="1">
      <c r="B33" s="275" t="s">
        <v>74</v>
      </c>
      <c r="C33" s="276"/>
      <c r="D33" s="276"/>
      <c r="E33" s="97" t="s">
        <v>2229</v>
      </c>
      <c r="F33" s="97"/>
      <c r="G33" s="97"/>
      <c r="H33" s="98"/>
      <c r="I33" s="98"/>
      <c r="J33" s="98"/>
      <c r="K33" s="98"/>
      <c r="L33" s="98"/>
      <c r="M33" s="98"/>
      <c r="N33" s="98"/>
      <c r="O33" s="98"/>
      <c r="P33" s="99"/>
      <c r="Q33" s="99"/>
      <c r="R33" s="100" t="s">
        <v>386</v>
      </c>
      <c r="S33" s="101" t="s">
        <v>1634</v>
      </c>
      <c r="T33" s="101">
        <f>+IF(ISERR(S33/R33*100),"N/A",ROUND(S33/R33*100,2))</f>
        <v>2.5</v>
      </c>
      <c r="U33" s="101" t="s">
        <v>62</v>
      </c>
      <c r="V33" s="101">
        <f>+IF(ISERR(U33/S33*100),"N/A",ROUND(U33/S33*100,2))</f>
        <v>0</v>
      </c>
      <c r="W33" s="102">
        <f t="shared" si="0"/>
        <v>0</v>
      </c>
    </row>
    <row r="34" spans="2:23" ht="23.25" customHeight="1" thickBot="1">
      <c r="B34" s="274" t="s">
        <v>70</v>
      </c>
      <c r="C34" s="246"/>
      <c r="D34" s="246"/>
      <c r="E34" s="85" t="s">
        <v>162</v>
      </c>
      <c r="F34" s="85"/>
      <c r="G34" s="85"/>
      <c r="H34" s="44"/>
      <c r="I34" s="44"/>
      <c r="J34" s="44"/>
      <c r="K34" s="44"/>
      <c r="L34" s="44"/>
      <c r="M34" s="44"/>
      <c r="N34" s="44"/>
      <c r="O34" s="44"/>
      <c r="P34" s="45"/>
      <c r="Q34" s="45"/>
      <c r="R34" s="46" t="s">
        <v>290</v>
      </c>
      <c r="S34" s="47" t="s">
        <v>10</v>
      </c>
      <c r="T34" s="45"/>
      <c r="U34" s="47" t="s">
        <v>62</v>
      </c>
      <c r="V34" s="45"/>
      <c r="W34" s="96">
        <f t="shared" si="0"/>
        <v>0</v>
      </c>
    </row>
    <row r="35" spans="2:23" ht="26.25" customHeight="1">
      <c r="B35" s="275" t="s">
        <v>74</v>
      </c>
      <c r="C35" s="276"/>
      <c r="D35" s="276"/>
      <c r="E35" s="97" t="s">
        <v>162</v>
      </c>
      <c r="F35" s="97"/>
      <c r="G35" s="97"/>
      <c r="H35" s="98"/>
      <c r="I35" s="98"/>
      <c r="J35" s="98"/>
      <c r="K35" s="98"/>
      <c r="L35" s="98"/>
      <c r="M35" s="98"/>
      <c r="N35" s="98"/>
      <c r="O35" s="98"/>
      <c r="P35" s="99"/>
      <c r="Q35" s="99"/>
      <c r="R35" s="100" t="s">
        <v>290</v>
      </c>
      <c r="S35" s="101" t="s">
        <v>290</v>
      </c>
      <c r="T35" s="101">
        <f>+IF(ISERR(S35/R35*100),"N/A",ROUND(S35/R35*100,2))</f>
        <v>100</v>
      </c>
      <c r="U35" s="101" t="s">
        <v>62</v>
      </c>
      <c r="V35" s="101">
        <f>+IF(ISERR(U35/S35*100),"N/A",ROUND(U35/S35*100,2))</f>
        <v>0</v>
      </c>
      <c r="W35" s="102">
        <f t="shared" si="0"/>
        <v>0</v>
      </c>
    </row>
    <row r="36" spans="2:23" ht="23.25" customHeight="1" thickBot="1">
      <c r="B36" s="274" t="s">
        <v>70</v>
      </c>
      <c r="C36" s="246"/>
      <c r="D36" s="246"/>
      <c r="E36" s="85" t="s">
        <v>289</v>
      </c>
      <c r="F36" s="85"/>
      <c r="G36" s="85"/>
      <c r="H36" s="44"/>
      <c r="I36" s="44"/>
      <c r="J36" s="44"/>
      <c r="K36" s="44"/>
      <c r="L36" s="44"/>
      <c r="M36" s="44"/>
      <c r="N36" s="44"/>
      <c r="O36" s="44"/>
      <c r="P36" s="45"/>
      <c r="Q36" s="45"/>
      <c r="R36" s="46" t="s">
        <v>288</v>
      </c>
      <c r="S36" s="47" t="s">
        <v>10</v>
      </c>
      <c r="T36" s="45"/>
      <c r="U36" s="47" t="s">
        <v>62</v>
      </c>
      <c r="V36" s="45"/>
      <c r="W36" s="96">
        <f t="shared" si="0"/>
        <v>0</v>
      </c>
    </row>
    <row r="37" spans="2:23" ht="26.25" customHeight="1">
      <c r="B37" s="275" t="s">
        <v>74</v>
      </c>
      <c r="C37" s="276"/>
      <c r="D37" s="276"/>
      <c r="E37" s="97" t="s">
        <v>289</v>
      </c>
      <c r="F37" s="97"/>
      <c r="G37" s="97"/>
      <c r="H37" s="98"/>
      <c r="I37" s="98"/>
      <c r="J37" s="98"/>
      <c r="K37" s="98"/>
      <c r="L37" s="98"/>
      <c r="M37" s="98"/>
      <c r="N37" s="98"/>
      <c r="O37" s="98"/>
      <c r="P37" s="99"/>
      <c r="Q37" s="99"/>
      <c r="R37" s="100" t="s">
        <v>288</v>
      </c>
      <c r="S37" s="101" t="s">
        <v>287</v>
      </c>
      <c r="T37" s="101">
        <f>+IF(ISERR(S37/R37*100),"N/A",ROUND(S37/R37*100,2))</f>
        <v>15</v>
      </c>
      <c r="U37" s="101" t="s">
        <v>62</v>
      </c>
      <c r="V37" s="101">
        <f>+IF(ISERR(U37/S37*100),"N/A",ROUND(U37/S37*100,2))</f>
        <v>0</v>
      </c>
      <c r="W37" s="102">
        <f t="shared" si="0"/>
        <v>0</v>
      </c>
    </row>
    <row r="38" spans="2:23" ht="23.25" customHeight="1" thickBot="1">
      <c r="B38" s="274" t="s">
        <v>70</v>
      </c>
      <c r="C38" s="246"/>
      <c r="D38" s="246"/>
      <c r="E38" s="85" t="s">
        <v>286</v>
      </c>
      <c r="F38" s="85"/>
      <c r="G38" s="85"/>
      <c r="H38" s="44"/>
      <c r="I38" s="44"/>
      <c r="J38" s="44"/>
      <c r="K38" s="44"/>
      <c r="L38" s="44"/>
      <c r="M38" s="44"/>
      <c r="N38" s="44"/>
      <c r="O38" s="44"/>
      <c r="P38" s="45"/>
      <c r="Q38" s="45"/>
      <c r="R38" s="46" t="s">
        <v>285</v>
      </c>
      <c r="S38" s="47" t="s">
        <v>10</v>
      </c>
      <c r="T38" s="45"/>
      <c r="U38" s="47" t="s">
        <v>62</v>
      </c>
      <c r="V38" s="45"/>
      <c r="W38" s="96">
        <f t="shared" si="0"/>
        <v>0</v>
      </c>
    </row>
    <row r="39" spans="2:23" ht="26.25" customHeight="1">
      <c r="B39" s="275" t="s">
        <v>74</v>
      </c>
      <c r="C39" s="276"/>
      <c r="D39" s="276"/>
      <c r="E39" s="97" t="s">
        <v>286</v>
      </c>
      <c r="F39" s="97"/>
      <c r="G39" s="97"/>
      <c r="H39" s="98"/>
      <c r="I39" s="98"/>
      <c r="J39" s="98"/>
      <c r="K39" s="98"/>
      <c r="L39" s="98"/>
      <c r="M39" s="98"/>
      <c r="N39" s="98"/>
      <c r="O39" s="98"/>
      <c r="P39" s="99"/>
      <c r="Q39" s="99"/>
      <c r="R39" s="100" t="s">
        <v>285</v>
      </c>
      <c r="S39" s="101" t="s">
        <v>62</v>
      </c>
      <c r="T39" s="101">
        <f>+IF(ISERR(S39/R39*100),"N/A",ROUND(S39/R39*100,2))</f>
        <v>0</v>
      </c>
      <c r="U39" s="101" t="s">
        <v>62</v>
      </c>
      <c r="V39" s="101" t="str">
        <f>+IF(ISERR(U39/S39*100),"N/A",ROUND(U39/S39*100,2))</f>
        <v>N/A</v>
      </c>
      <c r="W39" s="102">
        <f t="shared" si="0"/>
        <v>0</v>
      </c>
    </row>
    <row r="40" spans="2:23" ht="23.25" customHeight="1" thickBot="1">
      <c r="B40" s="274" t="s">
        <v>70</v>
      </c>
      <c r="C40" s="246"/>
      <c r="D40" s="246"/>
      <c r="E40" s="85" t="s">
        <v>284</v>
      </c>
      <c r="F40" s="85"/>
      <c r="G40" s="85"/>
      <c r="H40" s="44"/>
      <c r="I40" s="44"/>
      <c r="J40" s="44"/>
      <c r="K40" s="44"/>
      <c r="L40" s="44"/>
      <c r="M40" s="44"/>
      <c r="N40" s="44"/>
      <c r="O40" s="44"/>
      <c r="P40" s="45"/>
      <c r="Q40" s="45"/>
      <c r="R40" s="46" t="s">
        <v>283</v>
      </c>
      <c r="S40" s="47" t="s">
        <v>10</v>
      </c>
      <c r="T40" s="45"/>
      <c r="U40" s="47" t="s">
        <v>62</v>
      </c>
      <c r="V40" s="45"/>
      <c r="W40" s="96">
        <f t="shared" si="0"/>
        <v>0</v>
      </c>
    </row>
    <row r="41" spans="2:23" ht="26.25" customHeight="1" thickBot="1">
      <c r="B41" s="275" t="s">
        <v>74</v>
      </c>
      <c r="C41" s="276"/>
      <c r="D41" s="276"/>
      <c r="E41" s="97" t="s">
        <v>284</v>
      </c>
      <c r="F41" s="97"/>
      <c r="G41" s="97"/>
      <c r="H41" s="98"/>
      <c r="I41" s="98"/>
      <c r="J41" s="98"/>
      <c r="K41" s="98"/>
      <c r="L41" s="98"/>
      <c r="M41" s="98"/>
      <c r="N41" s="98"/>
      <c r="O41" s="98"/>
      <c r="P41" s="99"/>
      <c r="Q41" s="99"/>
      <c r="R41" s="100" t="s">
        <v>283</v>
      </c>
      <c r="S41" s="101" t="s">
        <v>282</v>
      </c>
      <c r="T41" s="101">
        <f>+IF(ISERR(S41/R41*100),"N/A",ROUND(S41/R41*100,2))</f>
        <v>37.49</v>
      </c>
      <c r="U41" s="101" t="s">
        <v>62</v>
      </c>
      <c r="V41" s="101">
        <f>+IF(ISERR(U41/S41*100),"N/A",ROUND(U41/S41*100,2))</f>
        <v>0</v>
      </c>
      <c r="W41" s="102">
        <f t="shared" si="0"/>
        <v>0</v>
      </c>
    </row>
    <row r="42" spans="2:23" ht="22.5" customHeight="1" thickTop="1" thickBot="1">
      <c r="B42" s="15" t="s">
        <v>76</v>
      </c>
      <c r="C42" s="16"/>
      <c r="D42" s="16"/>
      <c r="E42" s="16"/>
      <c r="F42" s="16"/>
      <c r="G42" s="16"/>
      <c r="H42" s="17"/>
      <c r="I42" s="17"/>
      <c r="J42" s="17"/>
      <c r="K42" s="17"/>
      <c r="L42" s="17"/>
      <c r="M42" s="17"/>
      <c r="N42" s="17"/>
      <c r="O42" s="17"/>
      <c r="P42" s="17"/>
      <c r="Q42" s="17"/>
      <c r="R42" s="17"/>
      <c r="S42" s="17"/>
      <c r="T42" s="17"/>
      <c r="U42" s="17"/>
      <c r="V42" s="17"/>
      <c r="W42" s="18"/>
    </row>
    <row r="43" spans="2:23" ht="37.5" customHeight="1" thickTop="1">
      <c r="B43" s="277" t="s">
        <v>2234</v>
      </c>
      <c r="C43" s="231"/>
      <c r="D43" s="231"/>
      <c r="E43" s="231"/>
      <c r="F43" s="231"/>
      <c r="G43" s="231"/>
      <c r="H43" s="231"/>
      <c r="I43" s="231"/>
      <c r="J43" s="231"/>
      <c r="K43" s="231"/>
      <c r="L43" s="231"/>
      <c r="M43" s="231"/>
      <c r="N43" s="231"/>
      <c r="O43" s="231"/>
      <c r="P43" s="231"/>
      <c r="Q43" s="231"/>
      <c r="R43" s="231"/>
      <c r="S43" s="231"/>
      <c r="T43" s="231"/>
      <c r="U43" s="231"/>
      <c r="V43" s="231"/>
      <c r="W43" s="278"/>
    </row>
    <row r="44" spans="2:23" ht="169.5" customHeight="1" thickBot="1">
      <c r="B44" s="279"/>
      <c r="C44" s="234"/>
      <c r="D44" s="234"/>
      <c r="E44" s="234"/>
      <c r="F44" s="234"/>
      <c r="G44" s="234"/>
      <c r="H44" s="234"/>
      <c r="I44" s="234"/>
      <c r="J44" s="234"/>
      <c r="K44" s="234"/>
      <c r="L44" s="234"/>
      <c r="M44" s="234"/>
      <c r="N44" s="234"/>
      <c r="O44" s="234"/>
      <c r="P44" s="234"/>
      <c r="Q44" s="234"/>
      <c r="R44" s="234"/>
      <c r="S44" s="234"/>
      <c r="T44" s="234"/>
      <c r="U44" s="234"/>
      <c r="V44" s="234"/>
      <c r="W44" s="280"/>
    </row>
    <row r="45" spans="2:23" ht="37.5" customHeight="1" thickTop="1">
      <c r="B45" s="277" t="s">
        <v>2235</v>
      </c>
      <c r="C45" s="231"/>
      <c r="D45" s="231"/>
      <c r="E45" s="231"/>
      <c r="F45" s="231"/>
      <c r="G45" s="231"/>
      <c r="H45" s="231"/>
      <c r="I45" s="231"/>
      <c r="J45" s="231"/>
      <c r="K45" s="231"/>
      <c r="L45" s="231"/>
      <c r="M45" s="231"/>
      <c r="N45" s="231"/>
      <c r="O45" s="231"/>
      <c r="P45" s="231"/>
      <c r="Q45" s="231"/>
      <c r="R45" s="231"/>
      <c r="S45" s="231"/>
      <c r="T45" s="231"/>
      <c r="U45" s="231"/>
      <c r="V45" s="231"/>
      <c r="W45" s="278"/>
    </row>
    <row r="46" spans="2:23" ht="229.5" customHeight="1" thickBot="1">
      <c r="B46" s="279"/>
      <c r="C46" s="234"/>
      <c r="D46" s="234"/>
      <c r="E46" s="234"/>
      <c r="F46" s="234"/>
      <c r="G46" s="234"/>
      <c r="H46" s="234"/>
      <c r="I46" s="234"/>
      <c r="J46" s="234"/>
      <c r="K46" s="234"/>
      <c r="L46" s="234"/>
      <c r="M46" s="234"/>
      <c r="N46" s="234"/>
      <c r="O46" s="234"/>
      <c r="P46" s="234"/>
      <c r="Q46" s="234"/>
      <c r="R46" s="234"/>
      <c r="S46" s="234"/>
      <c r="T46" s="234"/>
      <c r="U46" s="234"/>
      <c r="V46" s="234"/>
      <c r="W46" s="280"/>
    </row>
    <row r="47" spans="2:23" ht="37.5" customHeight="1" thickTop="1">
      <c r="B47" s="277" t="s">
        <v>2236</v>
      </c>
      <c r="C47" s="231"/>
      <c r="D47" s="231"/>
      <c r="E47" s="231"/>
      <c r="F47" s="231"/>
      <c r="G47" s="231"/>
      <c r="H47" s="231"/>
      <c r="I47" s="231"/>
      <c r="J47" s="231"/>
      <c r="K47" s="231"/>
      <c r="L47" s="231"/>
      <c r="M47" s="231"/>
      <c r="N47" s="231"/>
      <c r="O47" s="231"/>
      <c r="P47" s="231"/>
      <c r="Q47" s="231"/>
      <c r="R47" s="231"/>
      <c r="S47" s="231"/>
      <c r="T47" s="231"/>
      <c r="U47" s="231"/>
      <c r="V47" s="231"/>
      <c r="W47" s="278"/>
    </row>
    <row r="48" spans="2:23" ht="132.75" customHeight="1" thickBot="1">
      <c r="B48" s="281"/>
      <c r="C48" s="282"/>
      <c r="D48" s="282"/>
      <c r="E48" s="282"/>
      <c r="F48" s="282"/>
      <c r="G48" s="282"/>
      <c r="H48" s="282"/>
      <c r="I48" s="282"/>
      <c r="J48" s="282"/>
      <c r="K48" s="282"/>
      <c r="L48" s="282"/>
      <c r="M48" s="282"/>
      <c r="N48" s="282"/>
      <c r="O48" s="282"/>
      <c r="P48" s="282"/>
      <c r="Q48" s="282"/>
      <c r="R48" s="282"/>
      <c r="S48" s="282"/>
      <c r="T48" s="282"/>
      <c r="U48" s="282"/>
      <c r="V48" s="282"/>
      <c r="W48" s="283"/>
    </row>
  </sheetData>
  <mergeCells count="80">
    <mergeCell ref="B34:D34"/>
    <mergeCell ref="B41:D41"/>
    <mergeCell ref="B43:W44"/>
    <mergeCell ref="B45:W46"/>
    <mergeCell ref="B47:W48"/>
    <mergeCell ref="B35:D35"/>
    <mergeCell ref="B36:D36"/>
    <mergeCell ref="B37:D37"/>
    <mergeCell ref="B38:D38"/>
    <mergeCell ref="B39:D39"/>
    <mergeCell ref="B40:D40"/>
    <mergeCell ref="B30:Q31"/>
    <mergeCell ref="S30:T30"/>
    <mergeCell ref="V30:W30"/>
    <mergeCell ref="B32:D32"/>
    <mergeCell ref="B33:D33"/>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4:L24"/>
    <mergeCell ref="M24:N24"/>
    <mergeCell ref="O24:P24"/>
    <mergeCell ref="Q24:R24"/>
    <mergeCell ref="B22:L23"/>
    <mergeCell ref="M22:N23"/>
    <mergeCell ref="O22:P23"/>
    <mergeCell ref="Q22:R23"/>
    <mergeCell ref="B12:B13"/>
    <mergeCell ref="S22:S23"/>
    <mergeCell ref="T22:T23"/>
    <mergeCell ref="C18:I18"/>
    <mergeCell ref="L18:Q18"/>
    <mergeCell ref="T18:W18"/>
    <mergeCell ref="C19:W19"/>
    <mergeCell ref="B21:T21"/>
    <mergeCell ref="U21:W21"/>
    <mergeCell ref="U22:U23"/>
    <mergeCell ref="V22:V23"/>
    <mergeCell ref="W22:W23"/>
    <mergeCell ref="B16:I16"/>
    <mergeCell ref="K16:Q16"/>
    <mergeCell ref="S16:W16"/>
    <mergeCell ref="C17:I17"/>
    <mergeCell ref="L17:Q17"/>
    <mergeCell ref="T17:W17"/>
    <mergeCell ref="D9:H9"/>
    <mergeCell ref="I9:W9"/>
    <mergeCell ref="D10:H10"/>
    <mergeCell ref="I10:W10"/>
    <mergeCell ref="C11:W11"/>
    <mergeCell ref="C12:W13"/>
    <mergeCell ref="A1:P1"/>
    <mergeCell ref="B2:W2"/>
    <mergeCell ref="D4:H4"/>
    <mergeCell ref="J4:K4"/>
    <mergeCell ref="M4:Q4"/>
    <mergeCell ref="S4:U4"/>
    <mergeCell ref="V4:W4"/>
    <mergeCell ref="D7:H7"/>
    <mergeCell ref="O7:W7"/>
    <mergeCell ref="D8:H8"/>
    <mergeCell ref="C5:W5"/>
    <mergeCell ref="D6:H6"/>
    <mergeCell ref="J6:K6"/>
    <mergeCell ref="L6:M6"/>
    <mergeCell ref="N6:W6"/>
    <mergeCell ref="P8:W8"/>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4" manualBreakCount="4">
    <brk id="11" min="1" max="22" man="1"/>
    <brk id="13" min="1" max="22" man="1"/>
    <brk id="17" min="1" max="20" man="1"/>
    <brk id="46" min="1" max="2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2"/>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281</v>
      </c>
      <c r="D4" s="192" t="s">
        <v>2279</v>
      </c>
      <c r="E4" s="192"/>
      <c r="F4" s="192"/>
      <c r="G4" s="192"/>
      <c r="H4" s="193"/>
      <c r="I4" s="22"/>
      <c r="J4" s="194" t="s">
        <v>6</v>
      </c>
      <c r="K4" s="192"/>
      <c r="L4" s="21" t="s">
        <v>333</v>
      </c>
      <c r="M4" s="195" t="s">
        <v>332</v>
      </c>
      <c r="N4" s="195"/>
      <c r="O4" s="195"/>
      <c r="P4" s="195"/>
      <c r="Q4" s="196"/>
      <c r="R4" s="23"/>
      <c r="S4" s="197" t="s">
        <v>1944</v>
      </c>
      <c r="T4" s="198"/>
      <c r="U4" s="198"/>
      <c r="V4" s="199" t="s">
        <v>331</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324</v>
      </c>
      <c r="D6" s="201" t="s">
        <v>330</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322</v>
      </c>
      <c r="D7" s="188" t="s">
        <v>329</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317</v>
      </c>
      <c r="D8" s="188" t="s">
        <v>328</v>
      </c>
      <c r="E8" s="188"/>
      <c r="F8" s="188"/>
      <c r="G8" s="188"/>
      <c r="H8" s="188"/>
      <c r="I8" s="26"/>
      <c r="J8" s="29" t="s">
        <v>327</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408.75" customHeight="1" thickTop="1" thickBot="1">
      <c r="B10" s="30" t="s">
        <v>21</v>
      </c>
      <c r="C10" s="199" t="s">
        <v>326</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274</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325</v>
      </c>
      <c r="C21" s="227"/>
      <c r="D21" s="227"/>
      <c r="E21" s="227"/>
      <c r="F21" s="227"/>
      <c r="G21" s="227"/>
      <c r="H21" s="227"/>
      <c r="I21" s="227"/>
      <c r="J21" s="227"/>
      <c r="K21" s="227"/>
      <c r="L21" s="227"/>
      <c r="M21" s="228" t="s">
        <v>324</v>
      </c>
      <c r="N21" s="228"/>
      <c r="O21" s="228" t="s">
        <v>48</v>
      </c>
      <c r="P21" s="228"/>
      <c r="Q21" s="229" t="s">
        <v>69</v>
      </c>
      <c r="R21" s="229"/>
      <c r="S21" s="37" t="s">
        <v>125</v>
      </c>
      <c r="T21" s="37" t="s">
        <v>156</v>
      </c>
      <c r="U21" s="37" t="s">
        <v>156</v>
      </c>
      <c r="V21" s="37" t="str">
        <f t="shared" ref="V21:V26" si="0">+IF(ISERR(U21/T21*100),"N/A",ROUND(U21/T21*100,2))</f>
        <v>N/A</v>
      </c>
      <c r="W21" s="38" t="str">
        <f t="shared" ref="W21:W26" si="1">+IF(ISERR(U21/S21*100),"N/A",ROUND(U21/S21*100,2))</f>
        <v>N/A</v>
      </c>
    </row>
    <row r="22" spans="2:27" ht="56.25" customHeight="1">
      <c r="B22" s="226" t="s">
        <v>323</v>
      </c>
      <c r="C22" s="227"/>
      <c r="D22" s="227"/>
      <c r="E22" s="227"/>
      <c r="F22" s="227"/>
      <c r="G22" s="227"/>
      <c r="H22" s="227"/>
      <c r="I22" s="227"/>
      <c r="J22" s="227"/>
      <c r="K22" s="227"/>
      <c r="L22" s="227"/>
      <c r="M22" s="228" t="s">
        <v>322</v>
      </c>
      <c r="N22" s="228"/>
      <c r="O22" s="228" t="s">
        <v>48</v>
      </c>
      <c r="P22" s="228"/>
      <c r="Q22" s="229" t="s">
        <v>69</v>
      </c>
      <c r="R22" s="229"/>
      <c r="S22" s="37" t="s">
        <v>291</v>
      </c>
      <c r="T22" s="37" t="s">
        <v>156</v>
      </c>
      <c r="U22" s="37" t="s">
        <v>156</v>
      </c>
      <c r="V22" s="37" t="str">
        <f t="shared" si="0"/>
        <v>N/A</v>
      </c>
      <c r="W22" s="38" t="str">
        <f t="shared" si="1"/>
        <v>N/A</v>
      </c>
    </row>
    <row r="23" spans="2:27" ht="56.25" customHeight="1">
      <c r="B23" s="226" t="s">
        <v>321</v>
      </c>
      <c r="C23" s="227"/>
      <c r="D23" s="227"/>
      <c r="E23" s="227"/>
      <c r="F23" s="227"/>
      <c r="G23" s="227"/>
      <c r="H23" s="227"/>
      <c r="I23" s="227"/>
      <c r="J23" s="227"/>
      <c r="K23" s="227"/>
      <c r="L23" s="227"/>
      <c r="M23" s="228" t="s">
        <v>317</v>
      </c>
      <c r="N23" s="228"/>
      <c r="O23" s="228" t="s">
        <v>48</v>
      </c>
      <c r="P23" s="228"/>
      <c r="Q23" s="229" t="s">
        <v>69</v>
      </c>
      <c r="R23" s="229"/>
      <c r="S23" s="37" t="s">
        <v>316</v>
      </c>
      <c r="T23" s="37" t="s">
        <v>156</v>
      </c>
      <c r="U23" s="37" t="s">
        <v>156</v>
      </c>
      <c r="V23" s="37" t="str">
        <f t="shared" si="0"/>
        <v>N/A</v>
      </c>
      <c r="W23" s="38" t="str">
        <f t="shared" si="1"/>
        <v>N/A</v>
      </c>
    </row>
    <row r="24" spans="2:27" ht="56.25" customHeight="1">
      <c r="B24" s="226" t="s">
        <v>320</v>
      </c>
      <c r="C24" s="227"/>
      <c r="D24" s="227"/>
      <c r="E24" s="227"/>
      <c r="F24" s="227"/>
      <c r="G24" s="227"/>
      <c r="H24" s="227"/>
      <c r="I24" s="227"/>
      <c r="J24" s="227"/>
      <c r="K24" s="227"/>
      <c r="L24" s="227"/>
      <c r="M24" s="228" t="s">
        <v>317</v>
      </c>
      <c r="N24" s="228"/>
      <c r="O24" s="228" t="s">
        <v>48</v>
      </c>
      <c r="P24" s="228"/>
      <c r="Q24" s="229" t="s">
        <v>69</v>
      </c>
      <c r="R24" s="229"/>
      <c r="S24" s="37" t="s">
        <v>316</v>
      </c>
      <c r="T24" s="37" t="s">
        <v>156</v>
      </c>
      <c r="U24" s="37" t="s">
        <v>156</v>
      </c>
      <c r="V24" s="37" t="str">
        <f t="shared" si="0"/>
        <v>N/A</v>
      </c>
      <c r="W24" s="38" t="str">
        <f t="shared" si="1"/>
        <v>N/A</v>
      </c>
    </row>
    <row r="25" spans="2:27" ht="56.25" customHeight="1">
      <c r="B25" s="226" t="s">
        <v>319</v>
      </c>
      <c r="C25" s="227"/>
      <c r="D25" s="227"/>
      <c r="E25" s="227"/>
      <c r="F25" s="227"/>
      <c r="G25" s="227"/>
      <c r="H25" s="227"/>
      <c r="I25" s="227"/>
      <c r="J25" s="227"/>
      <c r="K25" s="227"/>
      <c r="L25" s="227"/>
      <c r="M25" s="228" t="s">
        <v>317</v>
      </c>
      <c r="N25" s="228"/>
      <c r="O25" s="228" t="s">
        <v>48</v>
      </c>
      <c r="P25" s="228"/>
      <c r="Q25" s="229" t="s">
        <v>69</v>
      </c>
      <c r="R25" s="229"/>
      <c r="S25" s="37" t="s">
        <v>316</v>
      </c>
      <c r="T25" s="37" t="s">
        <v>156</v>
      </c>
      <c r="U25" s="37" t="s">
        <v>156</v>
      </c>
      <c r="V25" s="37" t="str">
        <f t="shared" si="0"/>
        <v>N/A</v>
      </c>
      <c r="W25" s="38" t="str">
        <f t="shared" si="1"/>
        <v>N/A</v>
      </c>
    </row>
    <row r="26" spans="2:27" ht="56.25" customHeight="1" thickBot="1">
      <c r="B26" s="226" t="s">
        <v>318</v>
      </c>
      <c r="C26" s="227"/>
      <c r="D26" s="227"/>
      <c r="E26" s="227"/>
      <c r="F26" s="227"/>
      <c r="G26" s="227"/>
      <c r="H26" s="227"/>
      <c r="I26" s="227"/>
      <c r="J26" s="227"/>
      <c r="K26" s="227"/>
      <c r="L26" s="227"/>
      <c r="M26" s="228" t="s">
        <v>317</v>
      </c>
      <c r="N26" s="228"/>
      <c r="O26" s="228" t="s">
        <v>48</v>
      </c>
      <c r="P26" s="228"/>
      <c r="Q26" s="229" t="s">
        <v>69</v>
      </c>
      <c r="R26" s="229"/>
      <c r="S26" s="37" t="s">
        <v>316</v>
      </c>
      <c r="T26" s="37" t="s">
        <v>156</v>
      </c>
      <c r="U26" s="37" t="s">
        <v>156</v>
      </c>
      <c r="V26" s="37" t="str">
        <f t="shared" si="0"/>
        <v>N/A</v>
      </c>
      <c r="W26" s="38" t="str">
        <f t="shared" si="1"/>
        <v>N/A</v>
      </c>
    </row>
    <row r="27" spans="2:27" ht="21.75" customHeight="1" thickTop="1" thickBot="1">
      <c r="B27" s="15" t="s">
        <v>64</v>
      </c>
      <c r="C27" s="16"/>
      <c r="D27" s="16"/>
      <c r="E27" s="16"/>
      <c r="F27" s="16"/>
      <c r="G27" s="16"/>
      <c r="H27" s="17"/>
      <c r="I27" s="17"/>
      <c r="J27" s="17"/>
      <c r="K27" s="17"/>
      <c r="L27" s="17"/>
      <c r="M27" s="17"/>
      <c r="N27" s="17"/>
      <c r="O27" s="17"/>
      <c r="P27" s="17"/>
      <c r="Q27" s="17"/>
      <c r="R27" s="17"/>
      <c r="S27" s="17"/>
      <c r="T27" s="17"/>
      <c r="U27" s="17"/>
      <c r="V27" s="17"/>
      <c r="W27" s="18"/>
      <c r="X27" s="7"/>
    </row>
    <row r="28" spans="2:27" ht="29.25" customHeight="1" thickTop="1" thickBot="1">
      <c r="B28" s="239" t="s">
        <v>1943</v>
      </c>
      <c r="C28" s="240"/>
      <c r="D28" s="240"/>
      <c r="E28" s="240"/>
      <c r="F28" s="240"/>
      <c r="G28" s="240"/>
      <c r="H28" s="240"/>
      <c r="I28" s="240"/>
      <c r="J28" s="240"/>
      <c r="K28" s="240"/>
      <c r="L28" s="240"/>
      <c r="M28" s="240"/>
      <c r="N28" s="240"/>
      <c r="O28" s="240"/>
      <c r="P28" s="240"/>
      <c r="Q28" s="241"/>
      <c r="R28" s="39" t="s">
        <v>41</v>
      </c>
      <c r="S28" s="213" t="s">
        <v>42</v>
      </c>
      <c r="T28" s="213"/>
      <c r="U28" s="40" t="s">
        <v>65</v>
      </c>
      <c r="V28" s="212" t="s">
        <v>66</v>
      </c>
      <c r="W28" s="214"/>
    </row>
    <row r="29" spans="2:27" ht="30.75" customHeight="1" thickBot="1">
      <c r="B29" s="242"/>
      <c r="C29" s="243"/>
      <c r="D29" s="243"/>
      <c r="E29" s="243"/>
      <c r="F29" s="243"/>
      <c r="G29" s="243"/>
      <c r="H29" s="243"/>
      <c r="I29" s="243"/>
      <c r="J29" s="243"/>
      <c r="K29" s="243"/>
      <c r="L29" s="243"/>
      <c r="M29" s="243"/>
      <c r="N29" s="243"/>
      <c r="O29" s="243"/>
      <c r="P29" s="243"/>
      <c r="Q29" s="244"/>
      <c r="R29" s="41" t="s">
        <v>67</v>
      </c>
      <c r="S29" s="41" t="s">
        <v>67</v>
      </c>
      <c r="T29" s="41" t="s">
        <v>48</v>
      </c>
      <c r="U29" s="41" t="s">
        <v>67</v>
      </c>
      <c r="V29" s="41" t="s">
        <v>68</v>
      </c>
      <c r="W29" s="42" t="s">
        <v>69</v>
      </c>
      <c r="Y29" s="7"/>
    </row>
    <row r="30" spans="2:27" ht="23.25" customHeight="1" thickBot="1">
      <c r="B30" s="245" t="s">
        <v>70</v>
      </c>
      <c r="C30" s="246"/>
      <c r="D30" s="246"/>
      <c r="E30" s="43" t="s">
        <v>315</v>
      </c>
      <c r="F30" s="43"/>
      <c r="G30" s="43"/>
      <c r="H30" s="44"/>
      <c r="I30" s="44"/>
      <c r="J30" s="44"/>
      <c r="K30" s="44"/>
      <c r="L30" s="44"/>
      <c r="M30" s="44"/>
      <c r="N30" s="44"/>
      <c r="O30" s="44"/>
      <c r="P30" s="45"/>
      <c r="Q30" s="45"/>
      <c r="R30" s="46" t="s">
        <v>314</v>
      </c>
      <c r="S30" s="47" t="s">
        <v>10</v>
      </c>
      <c r="T30" s="45"/>
      <c r="U30" s="47" t="s">
        <v>62</v>
      </c>
      <c r="V30" s="45"/>
      <c r="W30" s="48">
        <f t="shared" ref="W30:W35" si="2">+IF(ISERR(U30/R30*100),"N/A",ROUND(U30/R30*100,2))</f>
        <v>0</v>
      </c>
    </row>
    <row r="31" spans="2:27" ht="26.25" customHeight="1">
      <c r="B31" s="247" t="s">
        <v>74</v>
      </c>
      <c r="C31" s="248"/>
      <c r="D31" s="248"/>
      <c r="E31" s="49" t="s">
        <v>315</v>
      </c>
      <c r="F31" s="49"/>
      <c r="G31" s="49"/>
      <c r="H31" s="50"/>
      <c r="I31" s="50"/>
      <c r="J31" s="50"/>
      <c r="K31" s="50"/>
      <c r="L31" s="50"/>
      <c r="M31" s="50"/>
      <c r="N31" s="50"/>
      <c r="O31" s="50"/>
      <c r="P31" s="51"/>
      <c r="Q31" s="51"/>
      <c r="R31" s="52" t="s">
        <v>314</v>
      </c>
      <c r="S31" s="53" t="s">
        <v>313</v>
      </c>
      <c r="T31" s="53">
        <f>+IF(ISERR(S31/R31*100),"N/A",ROUND(S31/R31*100,2))</f>
        <v>1</v>
      </c>
      <c r="U31" s="53" t="s">
        <v>62</v>
      </c>
      <c r="V31" s="53">
        <f>+IF(ISERR(U31/S31*100),"N/A",ROUND(U31/S31*100,2))</f>
        <v>0</v>
      </c>
      <c r="W31" s="54">
        <f t="shared" si="2"/>
        <v>0</v>
      </c>
    </row>
    <row r="32" spans="2:27" ht="23.25" customHeight="1" thickBot="1">
      <c r="B32" s="245" t="s">
        <v>70</v>
      </c>
      <c r="C32" s="246"/>
      <c r="D32" s="246"/>
      <c r="E32" s="43" t="s">
        <v>312</v>
      </c>
      <c r="F32" s="43"/>
      <c r="G32" s="43"/>
      <c r="H32" s="44"/>
      <c r="I32" s="44"/>
      <c r="J32" s="44"/>
      <c r="K32" s="44"/>
      <c r="L32" s="44"/>
      <c r="M32" s="44"/>
      <c r="N32" s="44"/>
      <c r="O32" s="44"/>
      <c r="P32" s="45"/>
      <c r="Q32" s="45"/>
      <c r="R32" s="46" t="s">
        <v>311</v>
      </c>
      <c r="S32" s="47" t="s">
        <v>10</v>
      </c>
      <c r="T32" s="45"/>
      <c r="U32" s="47" t="s">
        <v>62</v>
      </c>
      <c r="V32" s="45"/>
      <c r="W32" s="48">
        <f t="shared" si="2"/>
        <v>0</v>
      </c>
    </row>
    <row r="33" spans="2:23" ht="26.25" customHeight="1">
      <c r="B33" s="247" t="s">
        <v>74</v>
      </c>
      <c r="C33" s="248"/>
      <c r="D33" s="248"/>
      <c r="E33" s="49" t="s">
        <v>312</v>
      </c>
      <c r="F33" s="49"/>
      <c r="G33" s="49"/>
      <c r="H33" s="50"/>
      <c r="I33" s="50"/>
      <c r="J33" s="50"/>
      <c r="K33" s="50"/>
      <c r="L33" s="50"/>
      <c r="M33" s="50"/>
      <c r="N33" s="50"/>
      <c r="O33" s="50"/>
      <c r="P33" s="51"/>
      <c r="Q33" s="51"/>
      <c r="R33" s="52" t="s">
        <v>311</v>
      </c>
      <c r="S33" s="53" t="s">
        <v>310</v>
      </c>
      <c r="T33" s="53">
        <f>+IF(ISERR(S33/R33*100),"N/A",ROUND(S33/R33*100,2))</f>
        <v>1</v>
      </c>
      <c r="U33" s="53" t="s">
        <v>62</v>
      </c>
      <c r="V33" s="53">
        <f>+IF(ISERR(U33/S33*100),"N/A",ROUND(U33/S33*100,2))</f>
        <v>0</v>
      </c>
      <c r="W33" s="54">
        <f t="shared" si="2"/>
        <v>0</v>
      </c>
    </row>
    <row r="34" spans="2:23" ht="23.25" customHeight="1" thickBot="1">
      <c r="B34" s="245" t="s">
        <v>70</v>
      </c>
      <c r="C34" s="246"/>
      <c r="D34" s="246"/>
      <c r="E34" s="43" t="s">
        <v>309</v>
      </c>
      <c r="F34" s="43"/>
      <c r="G34" s="43"/>
      <c r="H34" s="44"/>
      <c r="I34" s="44"/>
      <c r="J34" s="44"/>
      <c r="K34" s="44"/>
      <c r="L34" s="44"/>
      <c r="M34" s="44"/>
      <c r="N34" s="44"/>
      <c r="O34" s="44"/>
      <c r="P34" s="45"/>
      <c r="Q34" s="45"/>
      <c r="R34" s="46" t="s">
        <v>308</v>
      </c>
      <c r="S34" s="47" t="s">
        <v>10</v>
      </c>
      <c r="T34" s="45"/>
      <c r="U34" s="47" t="s">
        <v>62</v>
      </c>
      <c r="V34" s="45"/>
      <c r="W34" s="48">
        <f t="shared" si="2"/>
        <v>0</v>
      </c>
    </row>
    <row r="35" spans="2:23" ht="26.25" customHeight="1" thickBot="1">
      <c r="B35" s="247" t="s">
        <v>74</v>
      </c>
      <c r="C35" s="248"/>
      <c r="D35" s="248"/>
      <c r="E35" s="49" t="s">
        <v>309</v>
      </c>
      <c r="F35" s="49"/>
      <c r="G35" s="49"/>
      <c r="H35" s="50"/>
      <c r="I35" s="50"/>
      <c r="J35" s="50"/>
      <c r="K35" s="50"/>
      <c r="L35" s="50"/>
      <c r="M35" s="50"/>
      <c r="N35" s="50"/>
      <c r="O35" s="50"/>
      <c r="P35" s="51"/>
      <c r="Q35" s="51"/>
      <c r="R35" s="52" t="s">
        <v>308</v>
      </c>
      <c r="S35" s="53" t="s">
        <v>62</v>
      </c>
      <c r="T35" s="53">
        <f>+IF(ISERR(S35/R35*100),"N/A",ROUND(S35/R35*100,2))</f>
        <v>0</v>
      </c>
      <c r="U35" s="53" t="s">
        <v>62</v>
      </c>
      <c r="V35" s="53" t="str">
        <f>+IF(ISERR(U35/S35*100),"N/A",ROUND(U35/S35*100,2))</f>
        <v>N/A</v>
      </c>
      <c r="W35" s="54">
        <f t="shared" si="2"/>
        <v>0</v>
      </c>
    </row>
    <row r="36" spans="2:23" ht="22.5" customHeight="1" thickTop="1" thickBot="1">
      <c r="B36" s="15" t="s">
        <v>76</v>
      </c>
      <c r="C36" s="16"/>
      <c r="D36" s="16"/>
      <c r="E36" s="16"/>
      <c r="F36" s="16"/>
      <c r="G36" s="16"/>
      <c r="H36" s="17"/>
      <c r="I36" s="17"/>
      <c r="J36" s="17"/>
      <c r="K36" s="17"/>
      <c r="L36" s="17"/>
      <c r="M36" s="17"/>
      <c r="N36" s="17"/>
      <c r="O36" s="17"/>
      <c r="P36" s="17"/>
      <c r="Q36" s="17"/>
      <c r="R36" s="17"/>
      <c r="S36" s="17"/>
      <c r="T36" s="17"/>
      <c r="U36" s="17"/>
      <c r="V36" s="17"/>
      <c r="W36" s="18"/>
    </row>
    <row r="37" spans="2:23" ht="37.5" customHeight="1" thickTop="1">
      <c r="B37" s="230" t="s">
        <v>2179</v>
      </c>
      <c r="C37" s="231"/>
      <c r="D37" s="231"/>
      <c r="E37" s="231"/>
      <c r="F37" s="231"/>
      <c r="G37" s="231"/>
      <c r="H37" s="231"/>
      <c r="I37" s="231"/>
      <c r="J37" s="231"/>
      <c r="K37" s="231"/>
      <c r="L37" s="231"/>
      <c r="M37" s="231"/>
      <c r="N37" s="231"/>
      <c r="O37" s="231"/>
      <c r="P37" s="231"/>
      <c r="Q37" s="231"/>
      <c r="R37" s="231"/>
      <c r="S37" s="231"/>
      <c r="T37" s="231"/>
      <c r="U37" s="231"/>
      <c r="V37" s="231"/>
      <c r="W37" s="232"/>
    </row>
    <row r="38" spans="2:23" ht="131.25" customHeight="1" thickBot="1">
      <c r="B38" s="233"/>
      <c r="C38" s="234"/>
      <c r="D38" s="234"/>
      <c r="E38" s="234"/>
      <c r="F38" s="234"/>
      <c r="G38" s="234"/>
      <c r="H38" s="234"/>
      <c r="I38" s="234"/>
      <c r="J38" s="234"/>
      <c r="K38" s="234"/>
      <c r="L38" s="234"/>
      <c r="M38" s="234"/>
      <c r="N38" s="234"/>
      <c r="O38" s="234"/>
      <c r="P38" s="234"/>
      <c r="Q38" s="234"/>
      <c r="R38" s="234"/>
      <c r="S38" s="234"/>
      <c r="T38" s="234"/>
      <c r="U38" s="234"/>
      <c r="V38" s="234"/>
      <c r="W38" s="235"/>
    </row>
    <row r="39" spans="2:23" ht="37.5" customHeight="1" thickTop="1">
      <c r="B39" s="230" t="s">
        <v>2180</v>
      </c>
      <c r="C39" s="231"/>
      <c r="D39" s="231"/>
      <c r="E39" s="231"/>
      <c r="F39" s="231"/>
      <c r="G39" s="231"/>
      <c r="H39" s="231"/>
      <c r="I39" s="231"/>
      <c r="J39" s="231"/>
      <c r="K39" s="231"/>
      <c r="L39" s="231"/>
      <c r="M39" s="231"/>
      <c r="N39" s="231"/>
      <c r="O39" s="231"/>
      <c r="P39" s="231"/>
      <c r="Q39" s="231"/>
      <c r="R39" s="231"/>
      <c r="S39" s="231"/>
      <c r="T39" s="231"/>
      <c r="U39" s="231"/>
      <c r="V39" s="231"/>
      <c r="W39" s="232"/>
    </row>
    <row r="40" spans="2:23" ht="126" customHeight="1" thickBot="1">
      <c r="B40" s="233"/>
      <c r="C40" s="234"/>
      <c r="D40" s="234"/>
      <c r="E40" s="234"/>
      <c r="F40" s="234"/>
      <c r="G40" s="234"/>
      <c r="H40" s="234"/>
      <c r="I40" s="234"/>
      <c r="J40" s="234"/>
      <c r="K40" s="234"/>
      <c r="L40" s="234"/>
      <c r="M40" s="234"/>
      <c r="N40" s="234"/>
      <c r="O40" s="234"/>
      <c r="P40" s="234"/>
      <c r="Q40" s="234"/>
      <c r="R40" s="234"/>
      <c r="S40" s="234"/>
      <c r="T40" s="234"/>
      <c r="U40" s="234"/>
      <c r="V40" s="234"/>
      <c r="W40" s="235"/>
    </row>
    <row r="41" spans="2:23" ht="37.5" customHeight="1" thickTop="1">
      <c r="B41" s="230" t="s">
        <v>2181</v>
      </c>
      <c r="C41" s="231"/>
      <c r="D41" s="231"/>
      <c r="E41" s="231"/>
      <c r="F41" s="231"/>
      <c r="G41" s="231"/>
      <c r="H41" s="231"/>
      <c r="I41" s="231"/>
      <c r="J41" s="231"/>
      <c r="K41" s="231"/>
      <c r="L41" s="231"/>
      <c r="M41" s="231"/>
      <c r="N41" s="231"/>
      <c r="O41" s="231"/>
      <c r="P41" s="231"/>
      <c r="Q41" s="231"/>
      <c r="R41" s="231"/>
      <c r="S41" s="231"/>
      <c r="T41" s="231"/>
      <c r="U41" s="231"/>
      <c r="V41" s="231"/>
      <c r="W41" s="232"/>
    </row>
    <row r="42" spans="2:23" ht="105" customHeight="1" thickBot="1">
      <c r="B42" s="236"/>
      <c r="C42" s="237"/>
      <c r="D42" s="237"/>
      <c r="E42" s="237"/>
      <c r="F42" s="237"/>
      <c r="G42" s="237"/>
      <c r="H42" s="237"/>
      <c r="I42" s="237"/>
      <c r="J42" s="237"/>
      <c r="K42" s="237"/>
      <c r="L42" s="237"/>
      <c r="M42" s="237"/>
      <c r="N42" s="237"/>
      <c r="O42" s="237"/>
      <c r="P42" s="237"/>
      <c r="Q42" s="237"/>
      <c r="R42" s="237"/>
      <c r="S42" s="237"/>
      <c r="T42" s="237"/>
      <c r="U42" s="237"/>
      <c r="V42" s="237"/>
      <c r="W42" s="238"/>
    </row>
  </sheetData>
  <mergeCells count="7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S28:T28"/>
    <mergeCell ref="B35:D35"/>
    <mergeCell ref="B37:W38"/>
    <mergeCell ref="B39:W40"/>
    <mergeCell ref="B41:W42"/>
    <mergeCell ref="V28:W28"/>
    <mergeCell ref="B30:D30"/>
    <mergeCell ref="B31:D31"/>
    <mergeCell ref="B32:D32"/>
    <mergeCell ref="B33:D33"/>
    <mergeCell ref="B34:D3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281</v>
      </c>
      <c r="D4" s="192" t="s">
        <v>2279</v>
      </c>
      <c r="E4" s="192"/>
      <c r="F4" s="192"/>
      <c r="G4" s="192"/>
      <c r="H4" s="193"/>
      <c r="I4" s="22"/>
      <c r="J4" s="194" t="s">
        <v>6</v>
      </c>
      <c r="K4" s="192"/>
      <c r="L4" s="21" t="s">
        <v>344</v>
      </c>
      <c r="M4" s="195" t="s">
        <v>343</v>
      </c>
      <c r="N4" s="195"/>
      <c r="O4" s="195"/>
      <c r="P4" s="195"/>
      <c r="Q4" s="196"/>
      <c r="R4" s="23"/>
      <c r="S4" s="197" t="s">
        <v>1944</v>
      </c>
      <c r="T4" s="198"/>
      <c r="U4" s="198"/>
      <c r="V4" s="199" t="s">
        <v>342</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248</v>
      </c>
      <c r="D6" s="201" t="s">
        <v>341</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340</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339</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274</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338</v>
      </c>
      <c r="C21" s="227"/>
      <c r="D21" s="227"/>
      <c r="E21" s="227"/>
      <c r="F21" s="227"/>
      <c r="G21" s="227"/>
      <c r="H21" s="227"/>
      <c r="I21" s="227"/>
      <c r="J21" s="227"/>
      <c r="K21" s="227"/>
      <c r="L21" s="227"/>
      <c r="M21" s="228" t="s">
        <v>248</v>
      </c>
      <c r="N21" s="228"/>
      <c r="O21" s="228" t="s">
        <v>48</v>
      </c>
      <c r="P21" s="228"/>
      <c r="Q21" s="229" t="s">
        <v>69</v>
      </c>
      <c r="R21" s="229"/>
      <c r="S21" s="37" t="s">
        <v>337</v>
      </c>
      <c r="T21" s="37" t="s">
        <v>156</v>
      </c>
      <c r="U21" s="37" t="s">
        <v>156</v>
      </c>
      <c r="V21" s="37" t="str">
        <f>+IF(ISERR(U21/T21*100),"N/A",ROUND(U21/T21*100,2))</f>
        <v>N/A</v>
      </c>
      <c r="W21" s="38" t="str">
        <f>+IF(ISERR(U21/S21*100),"N/A",ROUND(U21/S21*100,2))</f>
        <v>N/A</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235</v>
      </c>
      <c r="F25" s="43"/>
      <c r="G25" s="43"/>
      <c r="H25" s="44"/>
      <c r="I25" s="44"/>
      <c r="J25" s="44"/>
      <c r="K25" s="44"/>
      <c r="L25" s="44"/>
      <c r="M25" s="44"/>
      <c r="N25" s="44"/>
      <c r="O25" s="44"/>
      <c r="P25" s="45"/>
      <c r="Q25" s="45"/>
      <c r="R25" s="46" t="s">
        <v>336</v>
      </c>
      <c r="S25" s="47" t="s">
        <v>10</v>
      </c>
      <c r="T25" s="45"/>
      <c r="U25" s="47" t="s">
        <v>334</v>
      </c>
      <c r="V25" s="45"/>
      <c r="W25" s="48">
        <f>+IF(ISERR(U25/R25*100),"N/A",ROUND(U25/R25*100,2))</f>
        <v>0.99</v>
      </c>
    </row>
    <row r="26" spans="2:27" ht="26.25" customHeight="1" thickBot="1">
      <c r="B26" s="247" t="s">
        <v>74</v>
      </c>
      <c r="C26" s="248"/>
      <c r="D26" s="248"/>
      <c r="E26" s="49" t="s">
        <v>235</v>
      </c>
      <c r="F26" s="49"/>
      <c r="G26" s="49"/>
      <c r="H26" s="50"/>
      <c r="I26" s="50"/>
      <c r="J26" s="50"/>
      <c r="K26" s="50"/>
      <c r="L26" s="50"/>
      <c r="M26" s="50"/>
      <c r="N26" s="50"/>
      <c r="O26" s="50"/>
      <c r="P26" s="51"/>
      <c r="Q26" s="51"/>
      <c r="R26" s="52" t="s">
        <v>336</v>
      </c>
      <c r="S26" s="53" t="s">
        <v>335</v>
      </c>
      <c r="T26" s="53">
        <f>+IF(ISERR(S26/R26*100),"N/A",ROUND(S26/R26*100,2))</f>
        <v>5.08</v>
      </c>
      <c r="U26" s="53" t="s">
        <v>334</v>
      </c>
      <c r="V26" s="53">
        <f>+IF(ISERR(U26/S26*100),"N/A",ROUND(U26/S26*100,2))</f>
        <v>19.510000000000002</v>
      </c>
      <c r="W26" s="54">
        <f>+IF(ISERR(U26/R26*100),"N/A",ROUND(U26/R26*100,2))</f>
        <v>0.99</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2176</v>
      </c>
      <c r="C28" s="231"/>
      <c r="D28" s="231"/>
      <c r="E28" s="231"/>
      <c r="F28" s="231"/>
      <c r="G28" s="231"/>
      <c r="H28" s="231"/>
      <c r="I28" s="231"/>
      <c r="J28" s="231"/>
      <c r="K28" s="231"/>
      <c r="L28" s="231"/>
      <c r="M28" s="231"/>
      <c r="N28" s="231"/>
      <c r="O28" s="231"/>
      <c r="P28" s="231"/>
      <c r="Q28" s="231"/>
      <c r="R28" s="231"/>
      <c r="S28" s="231"/>
      <c r="T28" s="231"/>
      <c r="U28" s="231"/>
      <c r="V28" s="231"/>
      <c r="W28" s="232"/>
    </row>
    <row r="29" spans="2:27" ht="41.2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2177</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2178</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281</v>
      </c>
      <c r="D4" s="192" t="s">
        <v>2279</v>
      </c>
      <c r="E4" s="192"/>
      <c r="F4" s="192"/>
      <c r="G4" s="192"/>
      <c r="H4" s="193"/>
      <c r="I4" s="22"/>
      <c r="J4" s="194" t="s">
        <v>6</v>
      </c>
      <c r="K4" s="192"/>
      <c r="L4" s="21" t="s">
        <v>355</v>
      </c>
      <c r="M4" s="195" t="s">
        <v>354</v>
      </c>
      <c r="N4" s="195"/>
      <c r="O4" s="195"/>
      <c r="P4" s="195"/>
      <c r="Q4" s="196"/>
      <c r="R4" s="23"/>
      <c r="S4" s="197" t="s">
        <v>1944</v>
      </c>
      <c r="T4" s="198"/>
      <c r="U4" s="198"/>
      <c r="V4" s="199" t="s">
        <v>353</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10</v>
      </c>
      <c r="D6" s="201" t="s">
        <v>10</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352</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59" customHeight="1" thickTop="1" thickBot="1">
      <c r="B10" s="30" t="s">
        <v>21</v>
      </c>
      <c r="C10" s="199" t="s">
        <v>351</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274</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350</v>
      </c>
      <c r="C21" s="227"/>
      <c r="D21" s="227"/>
      <c r="E21" s="227"/>
      <c r="F21" s="227"/>
      <c r="G21" s="227"/>
      <c r="H21" s="227"/>
      <c r="I21" s="227"/>
      <c r="J21" s="227"/>
      <c r="K21" s="227"/>
      <c r="L21" s="227"/>
      <c r="M21" s="228" t="s">
        <v>349</v>
      </c>
      <c r="N21" s="228"/>
      <c r="O21" s="228" t="s">
        <v>48</v>
      </c>
      <c r="P21" s="228"/>
      <c r="Q21" s="229" t="s">
        <v>69</v>
      </c>
      <c r="R21" s="229"/>
      <c r="S21" s="37" t="s">
        <v>213</v>
      </c>
      <c r="T21" s="37" t="s">
        <v>156</v>
      </c>
      <c r="U21" s="37" t="s">
        <v>156</v>
      </c>
      <c r="V21" s="37" t="str">
        <f>+IF(ISERR(U21/T21*100),"N/A",ROUND(U21/T21*100,2))</f>
        <v>N/A</v>
      </c>
      <c r="W21" s="38" t="str">
        <f>+IF(ISERR(U21/S21*100),"N/A",ROUND(U21/S21*100,2))</f>
        <v>N/A</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347</v>
      </c>
      <c r="F25" s="43"/>
      <c r="G25" s="43"/>
      <c r="H25" s="44"/>
      <c r="I25" s="44"/>
      <c r="J25" s="44"/>
      <c r="K25" s="44"/>
      <c r="L25" s="44"/>
      <c r="M25" s="44"/>
      <c r="N25" s="44"/>
      <c r="O25" s="44"/>
      <c r="P25" s="45"/>
      <c r="Q25" s="45"/>
      <c r="R25" s="46" t="s">
        <v>348</v>
      </c>
      <c r="S25" s="47" t="s">
        <v>10</v>
      </c>
      <c r="T25" s="45"/>
      <c r="U25" s="47" t="s">
        <v>62</v>
      </c>
      <c r="V25" s="45"/>
      <c r="W25" s="48">
        <f>+IF(ISERR(U25/R25*100),"N/A",ROUND(U25/R25*100,2))</f>
        <v>0</v>
      </c>
    </row>
    <row r="26" spans="2:27" ht="26.25" customHeight="1" thickBot="1">
      <c r="B26" s="247" t="s">
        <v>74</v>
      </c>
      <c r="C26" s="248"/>
      <c r="D26" s="248"/>
      <c r="E26" s="49" t="s">
        <v>347</v>
      </c>
      <c r="F26" s="49"/>
      <c r="G26" s="49"/>
      <c r="H26" s="50"/>
      <c r="I26" s="50"/>
      <c r="J26" s="50"/>
      <c r="K26" s="50"/>
      <c r="L26" s="50"/>
      <c r="M26" s="50"/>
      <c r="N26" s="50"/>
      <c r="O26" s="50"/>
      <c r="P26" s="51"/>
      <c r="Q26" s="51"/>
      <c r="R26" s="52" t="s">
        <v>346</v>
      </c>
      <c r="S26" s="53" t="s">
        <v>345</v>
      </c>
      <c r="T26" s="53">
        <f>+IF(ISERR(S26/R26*100),"N/A",ROUND(S26/R26*100,2))</f>
        <v>0.2</v>
      </c>
      <c r="U26" s="53" t="s">
        <v>62</v>
      </c>
      <c r="V26" s="53">
        <f>+IF(ISERR(U26/S26*100),"N/A",ROUND(U26/S26*100,2))</f>
        <v>0</v>
      </c>
      <c r="W26" s="54">
        <f>+IF(ISERR(U26/R26*100),"N/A",ROUND(U26/R26*100,2))</f>
        <v>0</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2173</v>
      </c>
      <c r="C28" s="231"/>
      <c r="D28" s="231"/>
      <c r="E28" s="231"/>
      <c r="F28" s="231"/>
      <c r="G28" s="231"/>
      <c r="H28" s="231"/>
      <c r="I28" s="231"/>
      <c r="J28" s="231"/>
      <c r="K28" s="231"/>
      <c r="L28" s="231"/>
      <c r="M28" s="231"/>
      <c r="N28" s="231"/>
      <c r="O28" s="231"/>
      <c r="P28" s="231"/>
      <c r="Q28" s="231"/>
      <c r="R28" s="231"/>
      <c r="S28" s="231"/>
      <c r="T28" s="231"/>
      <c r="U28" s="231"/>
      <c r="V28" s="231"/>
      <c r="W28" s="232"/>
    </row>
    <row r="29" spans="2:27" ht="74.2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2174</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2175</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373</v>
      </c>
      <c r="D4" s="192" t="s">
        <v>372</v>
      </c>
      <c r="E4" s="192"/>
      <c r="F4" s="192"/>
      <c r="G4" s="192"/>
      <c r="H4" s="193"/>
      <c r="I4" s="22"/>
      <c r="J4" s="194" t="s">
        <v>6</v>
      </c>
      <c r="K4" s="192"/>
      <c r="L4" s="21" t="s">
        <v>280</v>
      </c>
      <c r="M4" s="195" t="s">
        <v>371</v>
      </c>
      <c r="N4" s="195"/>
      <c r="O4" s="195"/>
      <c r="P4" s="195"/>
      <c r="Q4" s="196"/>
      <c r="R4" s="23"/>
      <c r="S4" s="197" t="s">
        <v>1944</v>
      </c>
      <c r="T4" s="198"/>
      <c r="U4" s="198"/>
      <c r="V4" s="199" t="s">
        <v>370</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363</v>
      </c>
      <c r="D6" s="201" t="s">
        <v>369</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368</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367</v>
      </c>
      <c r="C21" s="227"/>
      <c r="D21" s="227"/>
      <c r="E21" s="227"/>
      <c r="F21" s="227"/>
      <c r="G21" s="227"/>
      <c r="H21" s="227"/>
      <c r="I21" s="227"/>
      <c r="J21" s="227"/>
      <c r="K21" s="227"/>
      <c r="L21" s="227"/>
      <c r="M21" s="228" t="s">
        <v>363</v>
      </c>
      <c r="N21" s="228"/>
      <c r="O21" s="228" t="s">
        <v>48</v>
      </c>
      <c r="P21" s="228"/>
      <c r="Q21" s="229" t="s">
        <v>49</v>
      </c>
      <c r="R21" s="229"/>
      <c r="S21" s="37" t="s">
        <v>365</v>
      </c>
      <c r="T21" s="37" t="s">
        <v>362</v>
      </c>
      <c r="U21" s="37" t="s">
        <v>362</v>
      </c>
      <c r="V21" s="37">
        <f>+IF(ISERR(U21/T21*100),"N/A",ROUND(U21/T21*100,2))</f>
        <v>100</v>
      </c>
      <c r="W21" s="38">
        <f>+IF(ISERR(U21/S21*100),"N/A",ROUND(U21/S21*100,2))</f>
        <v>25</v>
      </c>
    </row>
    <row r="22" spans="2:27" ht="56.25" customHeight="1">
      <c r="B22" s="226" t="s">
        <v>366</v>
      </c>
      <c r="C22" s="227"/>
      <c r="D22" s="227"/>
      <c r="E22" s="227"/>
      <c r="F22" s="227"/>
      <c r="G22" s="227"/>
      <c r="H22" s="227"/>
      <c r="I22" s="227"/>
      <c r="J22" s="227"/>
      <c r="K22" s="227"/>
      <c r="L22" s="227"/>
      <c r="M22" s="228" t="s">
        <v>363</v>
      </c>
      <c r="N22" s="228"/>
      <c r="O22" s="228" t="s">
        <v>48</v>
      </c>
      <c r="P22" s="228"/>
      <c r="Q22" s="229" t="s">
        <v>49</v>
      </c>
      <c r="R22" s="229"/>
      <c r="S22" s="37" t="s">
        <v>365</v>
      </c>
      <c r="T22" s="37" t="s">
        <v>362</v>
      </c>
      <c r="U22" s="37" t="s">
        <v>62</v>
      </c>
      <c r="V22" s="37">
        <f>+IF(ISERR(U22/T22*100),"N/A",ROUND(U22/T22*100,2))</f>
        <v>0</v>
      </c>
      <c r="W22" s="38">
        <f>+IF(ISERR(U22/S22*100),"N/A",ROUND(U22/S22*100,2))</f>
        <v>0</v>
      </c>
    </row>
    <row r="23" spans="2:27" ht="56.25" customHeight="1" thickBot="1">
      <c r="B23" s="226" t="s">
        <v>364</v>
      </c>
      <c r="C23" s="227"/>
      <c r="D23" s="227"/>
      <c r="E23" s="227"/>
      <c r="F23" s="227"/>
      <c r="G23" s="227"/>
      <c r="H23" s="227"/>
      <c r="I23" s="227"/>
      <c r="J23" s="227"/>
      <c r="K23" s="227"/>
      <c r="L23" s="227"/>
      <c r="M23" s="228" t="s">
        <v>363</v>
      </c>
      <c r="N23" s="228"/>
      <c r="O23" s="228" t="s">
        <v>48</v>
      </c>
      <c r="P23" s="228"/>
      <c r="Q23" s="229" t="s">
        <v>49</v>
      </c>
      <c r="R23" s="229"/>
      <c r="S23" s="37" t="s">
        <v>50</v>
      </c>
      <c r="T23" s="37" t="s">
        <v>362</v>
      </c>
      <c r="U23" s="37" t="s">
        <v>361</v>
      </c>
      <c r="V23" s="37">
        <f>+IF(ISERR(U23/T23*100),"N/A",ROUND(U23/T23*100,2))</f>
        <v>340</v>
      </c>
      <c r="W23" s="38">
        <f>+IF(ISERR(U23/S23*100),"N/A",ROUND(U23/S23*100,2))</f>
        <v>0.85</v>
      </c>
    </row>
    <row r="24" spans="2:27" ht="21.75" customHeight="1" thickTop="1" thickBot="1">
      <c r="B24" s="15" t="s">
        <v>64</v>
      </c>
      <c r="C24" s="16"/>
      <c r="D24" s="16"/>
      <c r="E24" s="16"/>
      <c r="F24" s="16"/>
      <c r="G24" s="16"/>
      <c r="H24" s="17"/>
      <c r="I24" s="17"/>
      <c r="J24" s="17"/>
      <c r="K24" s="17"/>
      <c r="L24" s="17"/>
      <c r="M24" s="17"/>
      <c r="N24" s="17"/>
      <c r="O24" s="17"/>
      <c r="P24" s="17"/>
      <c r="Q24" s="17"/>
      <c r="R24" s="17"/>
      <c r="S24" s="17"/>
      <c r="T24" s="17"/>
      <c r="U24" s="17"/>
      <c r="V24" s="17"/>
      <c r="W24" s="18"/>
      <c r="X24" s="7"/>
    </row>
    <row r="25" spans="2:27" ht="29.25" customHeight="1" thickTop="1" thickBot="1">
      <c r="B25" s="239" t="s">
        <v>1943</v>
      </c>
      <c r="C25" s="240"/>
      <c r="D25" s="240"/>
      <c r="E25" s="240"/>
      <c r="F25" s="240"/>
      <c r="G25" s="240"/>
      <c r="H25" s="240"/>
      <c r="I25" s="240"/>
      <c r="J25" s="240"/>
      <c r="K25" s="240"/>
      <c r="L25" s="240"/>
      <c r="M25" s="240"/>
      <c r="N25" s="240"/>
      <c r="O25" s="240"/>
      <c r="P25" s="240"/>
      <c r="Q25" s="241"/>
      <c r="R25" s="39" t="s">
        <v>41</v>
      </c>
      <c r="S25" s="213" t="s">
        <v>42</v>
      </c>
      <c r="T25" s="213"/>
      <c r="U25" s="40" t="s">
        <v>65</v>
      </c>
      <c r="V25" s="212" t="s">
        <v>66</v>
      </c>
      <c r="W25" s="214"/>
    </row>
    <row r="26" spans="2:27" ht="30.75" customHeight="1" thickBot="1">
      <c r="B26" s="242"/>
      <c r="C26" s="243"/>
      <c r="D26" s="243"/>
      <c r="E26" s="243"/>
      <c r="F26" s="243"/>
      <c r="G26" s="243"/>
      <c r="H26" s="243"/>
      <c r="I26" s="243"/>
      <c r="J26" s="243"/>
      <c r="K26" s="243"/>
      <c r="L26" s="243"/>
      <c r="M26" s="243"/>
      <c r="N26" s="243"/>
      <c r="O26" s="243"/>
      <c r="P26" s="243"/>
      <c r="Q26" s="244"/>
      <c r="R26" s="41" t="s">
        <v>67</v>
      </c>
      <c r="S26" s="41" t="s">
        <v>67</v>
      </c>
      <c r="T26" s="41" t="s">
        <v>48</v>
      </c>
      <c r="U26" s="41" t="s">
        <v>67</v>
      </c>
      <c r="V26" s="41" t="s">
        <v>68</v>
      </c>
      <c r="W26" s="42" t="s">
        <v>69</v>
      </c>
      <c r="Y26" s="7"/>
    </row>
    <row r="27" spans="2:27" ht="23.25" customHeight="1" thickBot="1">
      <c r="B27" s="245" t="s">
        <v>70</v>
      </c>
      <c r="C27" s="246"/>
      <c r="D27" s="246"/>
      <c r="E27" s="43" t="s">
        <v>359</v>
      </c>
      <c r="F27" s="43"/>
      <c r="G27" s="43"/>
      <c r="H27" s="44"/>
      <c r="I27" s="44"/>
      <c r="J27" s="44"/>
      <c r="K27" s="44"/>
      <c r="L27" s="44"/>
      <c r="M27" s="44"/>
      <c r="N27" s="44"/>
      <c r="O27" s="44"/>
      <c r="P27" s="45"/>
      <c r="Q27" s="45"/>
      <c r="R27" s="46" t="s">
        <v>360</v>
      </c>
      <c r="S27" s="47" t="s">
        <v>10</v>
      </c>
      <c r="T27" s="45"/>
      <c r="U27" s="47" t="s">
        <v>356</v>
      </c>
      <c r="V27" s="45"/>
      <c r="W27" s="48">
        <f>+IF(ISERR(U27/R27*100),"N/A",ROUND(U27/R27*100,2))</f>
        <v>2.84</v>
      </c>
    </row>
    <row r="28" spans="2:27" ht="26.25" customHeight="1" thickBot="1">
      <c r="B28" s="247" t="s">
        <v>74</v>
      </c>
      <c r="C28" s="248"/>
      <c r="D28" s="248"/>
      <c r="E28" s="49" t="s">
        <v>359</v>
      </c>
      <c r="F28" s="49"/>
      <c r="G28" s="49"/>
      <c r="H28" s="50"/>
      <c r="I28" s="50"/>
      <c r="J28" s="50"/>
      <c r="K28" s="50"/>
      <c r="L28" s="50"/>
      <c r="M28" s="50"/>
      <c r="N28" s="50"/>
      <c r="O28" s="50"/>
      <c r="P28" s="51"/>
      <c r="Q28" s="51"/>
      <c r="R28" s="52" t="s">
        <v>358</v>
      </c>
      <c r="S28" s="53" t="s">
        <v>357</v>
      </c>
      <c r="T28" s="53">
        <f>+IF(ISERR(S28/R28*100),"N/A",ROUND(S28/R28*100,2))</f>
        <v>5.91</v>
      </c>
      <c r="U28" s="53" t="s">
        <v>356</v>
      </c>
      <c r="V28" s="53">
        <f>+IF(ISERR(U28/S28*100),"N/A",ROUND(U28/S28*100,2))</f>
        <v>51.72</v>
      </c>
      <c r="W28" s="54">
        <f>+IF(ISERR(U28/R28*100),"N/A",ROUND(U28/R28*100,2))</f>
        <v>3.05</v>
      </c>
    </row>
    <row r="29" spans="2:27" ht="22.5" customHeight="1" thickTop="1" thickBot="1">
      <c r="B29" s="15" t="s">
        <v>76</v>
      </c>
      <c r="C29" s="16"/>
      <c r="D29" s="16"/>
      <c r="E29" s="16"/>
      <c r="F29" s="16"/>
      <c r="G29" s="16"/>
      <c r="H29" s="17"/>
      <c r="I29" s="17"/>
      <c r="J29" s="17"/>
      <c r="K29" s="17"/>
      <c r="L29" s="17"/>
      <c r="M29" s="17"/>
      <c r="N29" s="17"/>
      <c r="O29" s="17"/>
      <c r="P29" s="17"/>
      <c r="Q29" s="17"/>
      <c r="R29" s="17"/>
      <c r="S29" s="17"/>
      <c r="T29" s="17"/>
      <c r="U29" s="17"/>
      <c r="V29" s="17"/>
      <c r="W29" s="18"/>
    </row>
    <row r="30" spans="2:27" ht="37.5" customHeight="1" thickTop="1">
      <c r="B30" s="230" t="s">
        <v>2170</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42.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2171</v>
      </c>
      <c r="C32" s="231"/>
      <c r="D32" s="231"/>
      <c r="E32" s="231"/>
      <c r="F32" s="231"/>
      <c r="G32" s="231"/>
      <c r="H32" s="231"/>
      <c r="I32" s="231"/>
      <c r="J32" s="231"/>
      <c r="K32" s="231"/>
      <c r="L32" s="231"/>
      <c r="M32" s="231"/>
      <c r="N32" s="231"/>
      <c r="O32" s="231"/>
      <c r="P32" s="231"/>
      <c r="Q32" s="231"/>
      <c r="R32" s="231"/>
      <c r="S32" s="231"/>
      <c r="T32" s="231"/>
      <c r="U32" s="231"/>
      <c r="V32" s="231"/>
      <c r="W32" s="232"/>
    </row>
    <row r="33" spans="2:23" ht="82.5"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row r="34" spans="2:23" ht="37.5" customHeight="1" thickTop="1">
      <c r="B34" s="230" t="s">
        <v>2172</v>
      </c>
      <c r="C34" s="231"/>
      <c r="D34" s="231"/>
      <c r="E34" s="231"/>
      <c r="F34" s="231"/>
      <c r="G34" s="231"/>
      <c r="H34" s="231"/>
      <c r="I34" s="231"/>
      <c r="J34" s="231"/>
      <c r="K34" s="231"/>
      <c r="L34" s="231"/>
      <c r="M34" s="231"/>
      <c r="N34" s="231"/>
      <c r="O34" s="231"/>
      <c r="P34" s="231"/>
      <c r="Q34" s="231"/>
      <c r="R34" s="231"/>
      <c r="S34" s="231"/>
      <c r="T34" s="231"/>
      <c r="U34" s="231"/>
      <c r="V34" s="231"/>
      <c r="W34" s="232"/>
    </row>
    <row r="35" spans="2:23" ht="73.5" customHeight="1" thickBot="1">
      <c r="B35" s="236"/>
      <c r="C35" s="237"/>
      <c r="D35" s="237"/>
      <c r="E35" s="237"/>
      <c r="F35" s="237"/>
      <c r="G35" s="237"/>
      <c r="H35" s="237"/>
      <c r="I35" s="237"/>
      <c r="J35" s="237"/>
      <c r="K35" s="237"/>
      <c r="L35" s="237"/>
      <c r="M35" s="237"/>
      <c r="N35" s="237"/>
      <c r="O35" s="237"/>
      <c r="P35" s="237"/>
      <c r="Q35" s="237"/>
      <c r="R35" s="237"/>
      <c r="S35" s="237"/>
      <c r="T35" s="237"/>
      <c r="U35" s="237"/>
      <c r="V35" s="237"/>
      <c r="W35" s="238"/>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3"/>
  <sheetViews>
    <sheetView showGridLines="0" view="pageBreakPreview" zoomScale="90" zoomScaleNormal="90" zoomScaleSheetLayoutView="90" workbookViewId="0">
      <selection sqref="A1:D1"/>
    </sheetView>
  </sheetViews>
  <sheetFormatPr baseColWidth="10" defaultRowHeight="18"/>
  <cols>
    <col min="1" max="1" width="3.375" style="116" customWidth="1"/>
    <col min="2" max="2" width="3.875" style="116" customWidth="1"/>
    <col min="3" max="3" width="50.5" style="116" customWidth="1"/>
    <col min="4" max="4" width="18.875" style="116" customWidth="1"/>
    <col min="5" max="5" width="14.625" style="116" customWidth="1"/>
    <col min="6" max="7" width="14.625" style="116" bestFit="1" customWidth="1"/>
    <col min="8" max="8" width="18.125" style="116" customWidth="1"/>
    <col min="9" max="10" width="16.75" style="116" customWidth="1"/>
    <col min="11" max="11" width="15.25" style="116" customWidth="1"/>
    <col min="12" max="12" width="2.875" style="116" customWidth="1"/>
    <col min="13" max="13" width="11.25" style="116" bestFit="1" customWidth="1"/>
    <col min="14" max="14" width="11.375" style="116" bestFit="1" customWidth="1"/>
    <col min="15" max="15" width="11.125" style="116" bestFit="1" customWidth="1"/>
    <col min="16" max="16384" width="11" style="116"/>
  </cols>
  <sheetData>
    <row r="1" spans="1:15" ht="46.5" customHeight="1">
      <c r="A1" s="180" t="s">
        <v>2251</v>
      </c>
      <c r="B1" s="180"/>
      <c r="C1" s="180"/>
      <c r="D1" s="180"/>
      <c r="E1" s="137" t="s">
        <v>2268</v>
      </c>
    </row>
    <row r="2" spans="1:15" ht="24.75" customHeight="1"/>
    <row r="3" spans="1:15" ht="37.5" customHeight="1" thickBot="1">
      <c r="B3" s="181" t="s">
        <v>2267</v>
      </c>
      <c r="C3" s="181"/>
      <c r="D3" s="181"/>
      <c r="E3" s="181"/>
      <c r="F3" s="181"/>
      <c r="G3" s="181"/>
      <c r="H3" s="181"/>
      <c r="I3" s="181"/>
      <c r="J3" s="181"/>
      <c r="K3" s="181"/>
    </row>
    <row r="4" spans="1:15" ht="6.75" customHeight="1">
      <c r="B4" s="182"/>
      <c r="C4" s="182"/>
      <c r="D4" s="182"/>
      <c r="E4" s="182"/>
      <c r="F4" s="182"/>
      <c r="G4" s="182"/>
      <c r="H4" s="182"/>
      <c r="I4" s="182"/>
      <c r="J4" s="182"/>
      <c r="K4" s="182"/>
    </row>
    <row r="5" spans="1:15" ht="30" customHeight="1">
      <c r="B5" s="183" t="s">
        <v>3</v>
      </c>
      <c r="C5" s="183"/>
      <c r="D5" s="184" t="s">
        <v>2266</v>
      </c>
      <c r="E5" s="184" t="s">
        <v>2265</v>
      </c>
      <c r="F5" s="187" t="s">
        <v>2264</v>
      </c>
      <c r="G5" s="187"/>
      <c r="H5" s="187"/>
      <c r="I5" s="187"/>
      <c r="J5" s="187"/>
      <c r="K5" s="187"/>
    </row>
    <row r="6" spans="1:15" ht="30" customHeight="1">
      <c r="B6" s="183"/>
      <c r="C6" s="183"/>
      <c r="D6" s="184"/>
      <c r="E6" s="184"/>
      <c r="F6" s="184" t="s">
        <v>2260</v>
      </c>
      <c r="G6" s="184" t="s">
        <v>2263</v>
      </c>
      <c r="H6" s="184" t="s">
        <v>2262</v>
      </c>
      <c r="I6" s="186" t="s">
        <v>2278</v>
      </c>
      <c r="J6" s="185" t="s">
        <v>2261</v>
      </c>
      <c r="K6" s="185"/>
    </row>
    <row r="7" spans="1:15" s="135" customFormat="1" ht="36">
      <c r="A7" s="136"/>
      <c r="B7" s="183"/>
      <c r="C7" s="183"/>
      <c r="D7" s="184"/>
      <c r="E7" s="184"/>
      <c r="F7" s="184"/>
      <c r="G7" s="184"/>
      <c r="H7" s="184"/>
      <c r="I7" s="184"/>
      <c r="J7" s="114" t="s">
        <v>2263</v>
      </c>
      <c r="K7" s="114" t="s">
        <v>2259</v>
      </c>
    </row>
    <row r="8" spans="1:15">
      <c r="B8" s="183"/>
      <c r="C8" s="183"/>
      <c r="D8" s="184"/>
      <c r="E8" s="184"/>
      <c r="F8" s="115" t="s">
        <v>2258</v>
      </c>
      <c r="G8" s="115" t="s">
        <v>2257</v>
      </c>
      <c r="H8" s="115" t="s">
        <v>2256</v>
      </c>
      <c r="I8" s="115" t="s">
        <v>2255</v>
      </c>
      <c r="J8" s="115" t="s">
        <v>2254</v>
      </c>
      <c r="K8" s="115" t="s">
        <v>2253</v>
      </c>
    </row>
    <row r="9" spans="1:15" s="133" customFormat="1" ht="6.75" customHeight="1" thickBot="1">
      <c r="B9" s="112"/>
      <c r="C9" s="112"/>
      <c r="D9" s="113"/>
      <c r="E9" s="113"/>
      <c r="F9" s="134"/>
      <c r="G9" s="134"/>
      <c r="H9" s="134"/>
      <c r="I9" s="134"/>
      <c r="J9" s="134"/>
      <c r="K9" s="134"/>
    </row>
    <row r="10" spans="1:15" ht="6.75" customHeight="1" thickBot="1">
      <c r="B10" s="131"/>
      <c r="C10" s="131"/>
      <c r="D10" s="132"/>
      <c r="E10" s="131"/>
      <c r="F10" s="131"/>
      <c r="G10" s="131"/>
      <c r="H10" s="131"/>
      <c r="I10" s="131"/>
      <c r="J10" s="131"/>
      <c r="K10" s="131"/>
    </row>
    <row r="11" spans="1:15">
      <c r="B11" s="179" t="s">
        <v>2247</v>
      </c>
      <c r="C11" s="179"/>
      <c r="D11" s="110">
        <f>SUM(D13:D42)</f>
        <v>109</v>
      </c>
      <c r="E11" s="110">
        <f>SUM(E13:E42)</f>
        <v>420</v>
      </c>
      <c r="F11" s="111">
        <f>SUM(F12:F38)-F48</f>
        <v>64656150810</v>
      </c>
      <c r="G11" s="111">
        <f>SUM(G12:G38)-G48</f>
        <v>66023803967</v>
      </c>
      <c r="H11" s="111">
        <f>SUM(H12:H38)-H48</f>
        <v>18437738454</v>
      </c>
      <c r="I11" s="111">
        <f>SUM(I12:I38)-I48</f>
        <v>15246471635</v>
      </c>
      <c r="J11" s="130">
        <f>I11/G11*100</f>
        <v>23.092385956162854</v>
      </c>
      <c r="K11" s="130">
        <f>I11/H11*100</f>
        <v>82.691658052521802</v>
      </c>
    </row>
    <row r="12" spans="1:15">
      <c r="B12" s="109">
        <v>1</v>
      </c>
      <c r="C12" s="107" t="s">
        <v>2269</v>
      </c>
      <c r="D12" s="106"/>
      <c r="E12" s="106"/>
      <c r="F12" s="129">
        <v>0</v>
      </c>
      <c r="G12" s="129">
        <v>6000000</v>
      </c>
      <c r="H12" s="129">
        <v>1130000</v>
      </c>
      <c r="I12" s="129">
        <v>0</v>
      </c>
      <c r="J12" s="128">
        <f>I12/G12*100</f>
        <v>0</v>
      </c>
      <c r="K12" s="128">
        <f>I12/H12*100</f>
        <v>0</v>
      </c>
      <c r="M12" s="127"/>
      <c r="N12" s="127"/>
      <c r="O12" s="122"/>
    </row>
    <row r="13" spans="1:15">
      <c r="B13" s="109">
        <v>4</v>
      </c>
      <c r="C13" s="107" t="s">
        <v>5</v>
      </c>
      <c r="D13" s="106">
        <v>6</v>
      </c>
      <c r="E13" s="106">
        <v>21</v>
      </c>
      <c r="F13" s="129">
        <v>300214490</v>
      </c>
      <c r="G13" s="129">
        <v>300260861</v>
      </c>
      <c r="H13" s="129">
        <v>8055035</v>
      </c>
      <c r="I13" s="129">
        <v>8055035</v>
      </c>
      <c r="J13" s="128">
        <v>2.7</v>
      </c>
      <c r="K13" s="128">
        <v>100</v>
      </c>
      <c r="L13" s="123"/>
      <c r="M13" s="127"/>
      <c r="N13" s="127"/>
      <c r="O13" s="122"/>
    </row>
    <row r="14" spans="1:15" ht="17.25" customHeight="1">
      <c r="B14" s="109">
        <v>5</v>
      </c>
      <c r="C14" s="107" t="s">
        <v>181</v>
      </c>
      <c r="D14" s="106">
        <v>3</v>
      </c>
      <c r="E14" s="106">
        <v>7</v>
      </c>
      <c r="F14" s="129">
        <v>17000000</v>
      </c>
      <c r="G14" s="129">
        <v>17000000</v>
      </c>
      <c r="H14" s="129">
        <v>12374000</v>
      </c>
      <c r="I14" s="129">
        <v>10982846</v>
      </c>
      <c r="J14" s="128">
        <v>64.599999999999994</v>
      </c>
      <c r="K14" s="128">
        <v>88.8</v>
      </c>
      <c r="L14" s="123"/>
      <c r="M14" s="127"/>
      <c r="N14" s="127"/>
      <c r="O14" s="122"/>
    </row>
    <row r="15" spans="1:15">
      <c r="B15" s="109">
        <v>6</v>
      </c>
      <c r="C15" s="107" t="s">
        <v>228</v>
      </c>
      <c r="D15" s="106">
        <v>1</v>
      </c>
      <c r="E15" s="106">
        <v>5</v>
      </c>
      <c r="F15" s="129">
        <v>4000000</v>
      </c>
      <c r="G15" s="129">
        <v>4000000</v>
      </c>
      <c r="H15" s="129">
        <v>0</v>
      </c>
      <c r="I15" s="129">
        <v>0</v>
      </c>
      <c r="J15" s="128">
        <v>0</v>
      </c>
      <c r="K15" s="128">
        <v>0</v>
      </c>
      <c r="L15" s="123"/>
      <c r="M15" s="127"/>
      <c r="N15" s="127"/>
      <c r="O15" s="122"/>
    </row>
    <row r="16" spans="1:15" ht="17.25" customHeight="1">
      <c r="B16" s="109">
        <v>7</v>
      </c>
      <c r="C16" s="107" t="s">
        <v>265</v>
      </c>
      <c r="D16" s="106">
        <v>1</v>
      </c>
      <c r="E16" s="106">
        <v>10</v>
      </c>
      <c r="F16" s="129">
        <v>100167202</v>
      </c>
      <c r="G16" s="129">
        <v>124115610</v>
      </c>
      <c r="H16" s="129">
        <v>327260</v>
      </c>
      <c r="I16" s="129">
        <v>327260</v>
      </c>
      <c r="J16" s="128">
        <v>0.3</v>
      </c>
      <c r="K16" s="128">
        <v>100</v>
      </c>
      <c r="L16" s="123"/>
      <c r="M16" s="127"/>
      <c r="N16" s="127"/>
      <c r="O16" s="122"/>
    </row>
    <row r="17" spans="2:15">
      <c r="B17" s="109">
        <v>8</v>
      </c>
      <c r="C17" s="107" t="s">
        <v>2279</v>
      </c>
      <c r="D17" s="106">
        <v>5</v>
      </c>
      <c r="E17" s="106">
        <v>14</v>
      </c>
      <c r="F17" s="129">
        <v>3652485182</v>
      </c>
      <c r="G17" s="129">
        <v>2007336511</v>
      </c>
      <c r="H17" s="129">
        <v>143965880</v>
      </c>
      <c r="I17" s="129">
        <v>1691602</v>
      </c>
      <c r="J17" s="128">
        <v>0.1</v>
      </c>
      <c r="K17" s="128">
        <v>1.2</v>
      </c>
      <c r="L17" s="123"/>
      <c r="M17" s="127"/>
      <c r="N17" s="127"/>
      <c r="O17" s="122"/>
    </row>
    <row r="18" spans="2:15">
      <c r="B18" s="109">
        <v>9</v>
      </c>
      <c r="C18" s="107" t="s">
        <v>372</v>
      </c>
      <c r="D18" s="106">
        <v>1</v>
      </c>
      <c r="E18" s="106">
        <v>3</v>
      </c>
      <c r="F18" s="129">
        <v>5277953</v>
      </c>
      <c r="G18" s="129">
        <v>4911347</v>
      </c>
      <c r="H18" s="129">
        <v>293544</v>
      </c>
      <c r="I18" s="129">
        <v>148359</v>
      </c>
      <c r="J18" s="128">
        <v>3</v>
      </c>
      <c r="K18" s="128">
        <v>50.5</v>
      </c>
      <c r="L18" s="123"/>
      <c r="M18" s="127"/>
      <c r="N18" s="127"/>
      <c r="O18" s="122"/>
    </row>
    <row r="19" spans="2:15">
      <c r="B19" s="108">
        <v>10</v>
      </c>
      <c r="C19" s="107" t="s">
        <v>384</v>
      </c>
      <c r="D19" s="106">
        <v>4</v>
      </c>
      <c r="E19" s="106">
        <v>5</v>
      </c>
      <c r="F19" s="129">
        <v>2578437154</v>
      </c>
      <c r="G19" s="129">
        <v>2578437154</v>
      </c>
      <c r="H19" s="129">
        <v>0</v>
      </c>
      <c r="I19" s="129">
        <v>0</v>
      </c>
      <c r="J19" s="128">
        <v>0</v>
      </c>
      <c r="K19" s="128">
        <v>0</v>
      </c>
      <c r="L19" s="123"/>
      <c r="M19" s="127"/>
      <c r="N19" s="127"/>
      <c r="O19" s="122"/>
    </row>
    <row r="20" spans="2:15">
      <c r="B20" s="108">
        <v>11</v>
      </c>
      <c r="C20" s="107" t="s">
        <v>452</v>
      </c>
      <c r="D20" s="106">
        <v>10</v>
      </c>
      <c r="E20" s="106">
        <v>41</v>
      </c>
      <c r="F20" s="129">
        <v>4761810573</v>
      </c>
      <c r="G20" s="129">
        <v>4772210417</v>
      </c>
      <c r="H20" s="129">
        <v>659993516</v>
      </c>
      <c r="I20" s="129">
        <v>626596705</v>
      </c>
      <c r="J20" s="128">
        <v>13.1</v>
      </c>
      <c r="K20" s="128">
        <v>94.9</v>
      </c>
      <c r="L20" s="123"/>
      <c r="M20" s="127"/>
      <c r="N20" s="127"/>
      <c r="O20" s="122"/>
    </row>
    <row r="21" spans="2:15" ht="17.25" customHeight="1">
      <c r="B21" s="108">
        <v>12</v>
      </c>
      <c r="C21" s="107" t="s">
        <v>685</v>
      </c>
      <c r="D21" s="106">
        <v>12</v>
      </c>
      <c r="E21" s="106">
        <v>115</v>
      </c>
      <c r="F21" s="129">
        <v>4678420281</v>
      </c>
      <c r="G21" s="129">
        <v>4672108513</v>
      </c>
      <c r="H21" s="129">
        <v>1114492118</v>
      </c>
      <c r="I21" s="129">
        <v>729217929</v>
      </c>
      <c r="J21" s="128">
        <v>15.6</v>
      </c>
      <c r="K21" s="128">
        <v>65.400000000000006</v>
      </c>
      <c r="L21" s="123"/>
      <c r="M21" s="127"/>
      <c r="N21" s="127"/>
      <c r="O21" s="122"/>
    </row>
    <row r="22" spans="2:15">
      <c r="B22" s="108">
        <v>13</v>
      </c>
      <c r="C22" s="107" t="s">
        <v>1130</v>
      </c>
      <c r="D22" s="106">
        <v>1</v>
      </c>
      <c r="E22" s="106">
        <v>3</v>
      </c>
      <c r="F22" s="129">
        <v>6860000</v>
      </c>
      <c r="G22" s="129">
        <v>6860000</v>
      </c>
      <c r="H22" s="129">
        <v>0</v>
      </c>
      <c r="I22" s="129">
        <v>0</v>
      </c>
      <c r="J22" s="128">
        <v>0</v>
      </c>
      <c r="K22" s="128">
        <v>0</v>
      </c>
      <c r="L22" s="123"/>
      <c r="M22" s="127"/>
      <c r="N22" s="127"/>
      <c r="O22" s="122"/>
    </row>
    <row r="23" spans="2:15">
      <c r="B23" s="108">
        <v>14</v>
      </c>
      <c r="C23" s="107" t="s">
        <v>1159</v>
      </c>
      <c r="D23" s="106">
        <v>3</v>
      </c>
      <c r="E23" s="106">
        <v>6</v>
      </c>
      <c r="F23" s="129">
        <v>356254871</v>
      </c>
      <c r="G23" s="129">
        <v>364544045</v>
      </c>
      <c r="H23" s="129">
        <v>88772220</v>
      </c>
      <c r="I23" s="129">
        <v>85556881</v>
      </c>
      <c r="J23" s="128">
        <v>23.5</v>
      </c>
      <c r="K23" s="128">
        <v>96.4</v>
      </c>
      <c r="L23" s="123"/>
      <c r="M23" s="127"/>
      <c r="N23" s="127"/>
      <c r="O23" s="122"/>
    </row>
    <row r="24" spans="2:15" ht="17.25" customHeight="1">
      <c r="B24" s="108">
        <v>15</v>
      </c>
      <c r="C24" s="107" t="s">
        <v>1180</v>
      </c>
      <c r="D24" s="106">
        <v>2</v>
      </c>
      <c r="E24" s="106">
        <v>6</v>
      </c>
      <c r="F24" s="129">
        <v>919674981</v>
      </c>
      <c r="G24" s="129">
        <v>919674981</v>
      </c>
      <c r="H24" s="129">
        <v>46046423</v>
      </c>
      <c r="I24" s="129">
        <v>0</v>
      </c>
      <c r="J24" s="128">
        <v>0</v>
      </c>
      <c r="K24" s="128">
        <v>0</v>
      </c>
      <c r="L24" s="123"/>
      <c r="M24" s="127"/>
      <c r="N24" s="127"/>
      <c r="O24" s="122"/>
    </row>
    <row r="25" spans="2:15" ht="17.25" customHeight="1">
      <c r="B25" s="108">
        <v>16</v>
      </c>
      <c r="C25" s="107" t="s">
        <v>1203</v>
      </c>
      <c r="D25" s="106">
        <v>3</v>
      </c>
      <c r="E25" s="106">
        <v>6</v>
      </c>
      <c r="F25" s="129">
        <v>102792172</v>
      </c>
      <c r="G25" s="129">
        <v>102792172</v>
      </c>
      <c r="H25" s="129">
        <v>21085998</v>
      </c>
      <c r="I25" s="129">
        <v>11900000</v>
      </c>
      <c r="J25" s="128">
        <v>11.6</v>
      </c>
      <c r="K25" s="128">
        <v>56.4</v>
      </c>
      <c r="L25" s="123"/>
      <c r="M25" s="127"/>
      <c r="N25" s="127"/>
      <c r="O25" s="122"/>
    </row>
    <row r="26" spans="2:15">
      <c r="B26" s="108">
        <v>17</v>
      </c>
      <c r="C26" s="107" t="s">
        <v>1265</v>
      </c>
      <c r="D26" s="106">
        <v>6</v>
      </c>
      <c r="E26" s="106">
        <v>33</v>
      </c>
      <c r="F26" s="129">
        <v>130862841</v>
      </c>
      <c r="G26" s="129">
        <v>131836497</v>
      </c>
      <c r="H26" s="129">
        <v>25683807</v>
      </c>
      <c r="I26" s="129">
        <v>22083695</v>
      </c>
      <c r="J26" s="128">
        <v>16.8</v>
      </c>
      <c r="K26" s="128">
        <v>86</v>
      </c>
      <c r="L26" s="123"/>
      <c r="M26" s="127"/>
      <c r="N26" s="127"/>
      <c r="O26" s="122"/>
    </row>
    <row r="27" spans="2:15">
      <c r="B27" s="108">
        <v>18</v>
      </c>
      <c r="C27" s="107" t="s">
        <v>2270</v>
      </c>
      <c r="D27" s="106">
        <v>5</v>
      </c>
      <c r="E27" s="106">
        <v>16</v>
      </c>
      <c r="F27" s="129">
        <v>6843011</v>
      </c>
      <c r="G27" s="129">
        <v>6955318</v>
      </c>
      <c r="H27" s="129">
        <v>1585679</v>
      </c>
      <c r="I27" s="129">
        <v>887214</v>
      </c>
      <c r="J27" s="128">
        <v>12.8</v>
      </c>
      <c r="K27" s="128">
        <v>56</v>
      </c>
      <c r="L27" s="123"/>
      <c r="M27" s="127"/>
      <c r="N27" s="127"/>
      <c r="O27" s="122"/>
    </row>
    <row r="28" spans="2:15">
      <c r="B28" s="108">
        <v>19</v>
      </c>
      <c r="C28" s="107" t="s">
        <v>1423</v>
      </c>
      <c r="D28" s="106">
        <v>1</v>
      </c>
      <c r="E28" s="106">
        <v>1</v>
      </c>
      <c r="F28" s="129">
        <v>444900</v>
      </c>
      <c r="G28" s="129">
        <v>444900</v>
      </c>
      <c r="H28" s="129">
        <v>230000</v>
      </c>
      <c r="I28" s="129">
        <v>193979</v>
      </c>
      <c r="J28" s="128">
        <v>43.6</v>
      </c>
      <c r="K28" s="128">
        <v>84.3</v>
      </c>
      <c r="L28" s="123"/>
      <c r="M28" s="127"/>
      <c r="N28" s="127"/>
      <c r="O28" s="122"/>
    </row>
    <row r="29" spans="2:15">
      <c r="B29" s="108">
        <v>20</v>
      </c>
      <c r="C29" s="107" t="s">
        <v>1438</v>
      </c>
      <c r="D29" s="106">
        <v>6</v>
      </c>
      <c r="E29" s="106">
        <v>11</v>
      </c>
      <c r="F29" s="129">
        <v>40646347964</v>
      </c>
      <c r="G29" s="129">
        <v>43658411202</v>
      </c>
      <c r="H29" s="129">
        <v>14882901122</v>
      </c>
      <c r="I29" s="129">
        <v>12374810566</v>
      </c>
      <c r="J29" s="128">
        <v>28.3</v>
      </c>
      <c r="K29" s="128">
        <v>83.1</v>
      </c>
      <c r="L29" s="123"/>
      <c r="M29" s="127"/>
      <c r="N29" s="127"/>
      <c r="O29" s="122"/>
    </row>
    <row r="30" spans="2:15">
      <c r="B30" s="108">
        <v>21</v>
      </c>
      <c r="C30" s="107" t="s">
        <v>1516</v>
      </c>
      <c r="D30" s="106">
        <v>1</v>
      </c>
      <c r="E30" s="106">
        <v>6</v>
      </c>
      <c r="F30" s="129">
        <v>7350099</v>
      </c>
      <c r="G30" s="129">
        <v>7350099</v>
      </c>
      <c r="H30" s="129">
        <v>160042</v>
      </c>
      <c r="I30" s="129">
        <v>12200</v>
      </c>
      <c r="J30" s="128">
        <v>0.2</v>
      </c>
      <c r="K30" s="128">
        <v>7.6</v>
      </c>
      <c r="L30" s="123"/>
      <c r="M30" s="127"/>
      <c r="N30" s="127"/>
      <c r="O30" s="122"/>
    </row>
    <row r="31" spans="2:15">
      <c r="B31" s="108">
        <v>22</v>
      </c>
      <c r="C31" s="107" t="s">
        <v>1524</v>
      </c>
      <c r="D31" s="106">
        <v>6</v>
      </c>
      <c r="E31" s="106">
        <v>24</v>
      </c>
      <c r="F31" s="129">
        <v>51871607</v>
      </c>
      <c r="G31" s="129">
        <v>51871607</v>
      </c>
      <c r="H31" s="129">
        <v>7860930</v>
      </c>
      <c r="I31" s="129">
        <v>3561911</v>
      </c>
      <c r="J31" s="128">
        <v>6.9</v>
      </c>
      <c r="K31" s="128">
        <v>45.3</v>
      </c>
      <c r="L31" s="123"/>
      <c r="M31" s="127"/>
      <c r="N31" s="127"/>
      <c r="O31" s="122"/>
    </row>
    <row r="32" spans="2:15">
      <c r="B32" s="108">
        <v>35</v>
      </c>
      <c r="C32" s="107" t="s">
        <v>1632</v>
      </c>
      <c r="D32" s="106">
        <v>2</v>
      </c>
      <c r="E32" s="106">
        <v>18</v>
      </c>
      <c r="F32" s="129">
        <v>38957539</v>
      </c>
      <c r="G32" s="129">
        <v>39677046</v>
      </c>
      <c r="H32" s="129">
        <v>9642950</v>
      </c>
      <c r="I32" s="129">
        <v>5720824</v>
      </c>
      <c r="J32" s="128">
        <v>14.4</v>
      </c>
      <c r="K32" s="128">
        <v>59.3</v>
      </c>
      <c r="L32" s="123"/>
      <c r="M32" s="127"/>
      <c r="N32" s="127"/>
      <c r="O32" s="122"/>
    </row>
    <row r="33" spans="2:15">
      <c r="B33" s="108">
        <v>38</v>
      </c>
      <c r="C33" s="107" t="s">
        <v>1663</v>
      </c>
      <c r="D33" s="106">
        <v>2</v>
      </c>
      <c r="E33" s="106">
        <v>7</v>
      </c>
      <c r="F33" s="129">
        <v>4867162051</v>
      </c>
      <c r="G33" s="129">
        <v>4867162051</v>
      </c>
      <c r="H33" s="129">
        <v>1294622170</v>
      </c>
      <c r="I33" s="129">
        <v>1294622170</v>
      </c>
      <c r="J33" s="128">
        <v>26.6</v>
      </c>
      <c r="K33" s="128">
        <v>100</v>
      </c>
      <c r="L33" s="123"/>
      <c r="M33" s="127"/>
      <c r="N33" s="127"/>
      <c r="O33" s="122"/>
    </row>
    <row r="34" spans="2:15">
      <c r="B34" s="108">
        <v>40</v>
      </c>
      <c r="C34" s="107" t="s">
        <v>1695</v>
      </c>
      <c r="D34" s="106">
        <v>1</v>
      </c>
      <c r="E34" s="106">
        <v>5</v>
      </c>
      <c r="F34" s="129">
        <v>44944980</v>
      </c>
      <c r="G34" s="129">
        <v>44944980</v>
      </c>
      <c r="H34" s="129">
        <v>13356950</v>
      </c>
      <c r="I34" s="129">
        <v>13356950</v>
      </c>
      <c r="J34" s="128">
        <v>29.7</v>
      </c>
      <c r="K34" s="128">
        <v>100</v>
      </c>
      <c r="L34" s="123"/>
      <c r="M34" s="127"/>
      <c r="N34" s="127"/>
      <c r="O34" s="122"/>
    </row>
    <row r="35" spans="2:15">
      <c r="B35" s="108">
        <v>43</v>
      </c>
      <c r="C35" s="107" t="s">
        <v>1714</v>
      </c>
      <c r="D35" s="106">
        <v>1</v>
      </c>
      <c r="E35" s="106">
        <v>3</v>
      </c>
      <c r="F35" s="129">
        <v>9398699</v>
      </c>
      <c r="G35" s="129">
        <v>9595344</v>
      </c>
      <c r="H35" s="129">
        <v>2689032</v>
      </c>
      <c r="I35" s="129">
        <v>1664233</v>
      </c>
      <c r="J35" s="128">
        <v>17.3</v>
      </c>
      <c r="K35" s="128">
        <v>61.9</v>
      </c>
      <c r="L35" s="123"/>
      <c r="M35" s="127"/>
      <c r="N35" s="127"/>
      <c r="O35" s="122"/>
    </row>
    <row r="36" spans="2:15">
      <c r="B36" s="108">
        <v>45</v>
      </c>
      <c r="C36" s="107" t="s">
        <v>1729</v>
      </c>
      <c r="D36" s="106">
        <v>3</v>
      </c>
      <c r="E36" s="106">
        <v>6</v>
      </c>
      <c r="F36" s="129">
        <v>250000</v>
      </c>
      <c r="G36" s="129">
        <v>250000</v>
      </c>
      <c r="H36" s="129">
        <v>0</v>
      </c>
      <c r="I36" s="129">
        <v>0</v>
      </c>
      <c r="J36" s="128">
        <v>0</v>
      </c>
      <c r="K36" s="128">
        <v>0</v>
      </c>
      <c r="L36" s="123"/>
      <c r="M36" s="127"/>
      <c r="N36" s="127"/>
      <c r="O36" s="122"/>
    </row>
    <row r="37" spans="2:15">
      <c r="B37" s="108">
        <v>47</v>
      </c>
      <c r="C37" s="107" t="s">
        <v>1753</v>
      </c>
      <c r="D37" s="106">
        <v>7</v>
      </c>
      <c r="E37" s="106">
        <v>21</v>
      </c>
      <c r="F37" s="129">
        <v>1335127897</v>
      </c>
      <c r="G37" s="129">
        <v>1291924193</v>
      </c>
      <c r="H37" s="129">
        <v>100878628</v>
      </c>
      <c r="I37" s="129">
        <v>53717820</v>
      </c>
      <c r="J37" s="128">
        <v>4.2</v>
      </c>
      <c r="K37" s="128">
        <v>53.2</v>
      </c>
      <c r="L37" s="123"/>
      <c r="M37" s="127"/>
      <c r="N37" s="127"/>
      <c r="O37" s="122"/>
    </row>
    <row r="38" spans="2:15">
      <c r="B38" s="108">
        <v>48</v>
      </c>
      <c r="C38" s="107" t="s">
        <v>1837</v>
      </c>
      <c r="D38" s="106">
        <v>2</v>
      </c>
      <c r="E38" s="106">
        <v>3</v>
      </c>
      <c r="F38" s="129">
        <v>33694363</v>
      </c>
      <c r="G38" s="129">
        <v>33629119</v>
      </c>
      <c r="H38" s="129">
        <v>1591150</v>
      </c>
      <c r="I38" s="129">
        <v>1363456</v>
      </c>
      <c r="J38" s="128">
        <v>4.0999999999999996</v>
      </c>
      <c r="K38" s="128">
        <v>85.7</v>
      </c>
      <c r="L38" s="123"/>
      <c r="M38" s="127"/>
      <c r="N38" s="127"/>
      <c r="O38" s="122"/>
    </row>
    <row r="39" spans="2:15">
      <c r="B39" s="108">
        <v>50</v>
      </c>
      <c r="C39" s="107" t="s">
        <v>2271</v>
      </c>
      <c r="D39" s="106">
        <v>3</v>
      </c>
      <c r="E39" s="106">
        <v>10</v>
      </c>
      <c r="F39" s="129">
        <v>23297659560</v>
      </c>
      <c r="G39" s="129">
        <v>23305042994.168869</v>
      </c>
      <c r="H39" s="129">
        <v>4980692739.0843353</v>
      </c>
      <c r="I39" s="129">
        <v>4753351288.1732092</v>
      </c>
      <c r="J39" s="128">
        <v>20.396234795029301</v>
      </c>
      <c r="K39" s="128">
        <v>95.435545559212287</v>
      </c>
      <c r="L39" s="123"/>
      <c r="M39" s="127"/>
      <c r="N39" s="127"/>
      <c r="O39" s="122"/>
    </row>
    <row r="40" spans="2:15" ht="31.5">
      <c r="B40" s="108">
        <v>51</v>
      </c>
      <c r="C40" s="107" t="s">
        <v>2272</v>
      </c>
      <c r="D40" s="106">
        <v>2</v>
      </c>
      <c r="E40" s="106">
        <v>10</v>
      </c>
      <c r="F40" s="129">
        <v>558666567</v>
      </c>
      <c r="G40" s="129">
        <v>524482822</v>
      </c>
      <c r="H40" s="129">
        <v>93022946</v>
      </c>
      <c r="I40" s="129">
        <v>91209976</v>
      </c>
      <c r="J40" s="128">
        <v>17.399999999999999</v>
      </c>
      <c r="K40" s="128">
        <v>98.1</v>
      </c>
      <c r="L40" s="123"/>
      <c r="M40" s="127"/>
      <c r="N40" s="127"/>
      <c r="O40" s="122"/>
    </row>
    <row r="41" spans="2:15">
      <c r="B41" s="108">
        <v>52</v>
      </c>
      <c r="C41" s="107" t="s">
        <v>2273</v>
      </c>
      <c r="D41" s="106">
        <v>1</v>
      </c>
      <c r="E41" s="106">
        <v>3</v>
      </c>
      <c r="F41" s="129">
        <v>12720000</v>
      </c>
      <c r="G41" s="129">
        <v>12720000</v>
      </c>
      <c r="H41" s="129">
        <v>0</v>
      </c>
      <c r="I41" s="129">
        <v>0</v>
      </c>
      <c r="J41" s="128">
        <v>0</v>
      </c>
      <c r="K41" s="128">
        <v>0</v>
      </c>
      <c r="L41" s="123"/>
      <c r="M41" s="127"/>
      <c r="N41" s="127"/>
      <c r="O41" s="122"/>
    </row>
    <row r="42" spans="2:15" ht="18.75" thickBot="1">
      <c r="B42" s="126">
        <v>53</v>
      </c>
      <c r="C42" s="105" t="s">
        <v>2274</v>
      </c>
      <c r="D42" s="104">
        <v>8</v>
      </c>
      <c r="E42" s="104">
        <v>1</v>
      </c>
      <c r="F42" s="125">
        <v>953430</v>
      </c>
      <c r="G42" s="125">
        <v>953430</v>
      </c>
      <c r="H42" s="125">
        <v>0</v>
      </c>
      <c r="I42" s="125">
        <v>0</v>
      </c>
      <c r="J42" s="124">
        <v>0</v>
      </c>
      <c r="K42" s="124">
        <v>0</v>
      </c>
      <c r="L42" s="123"/>
      <c r="M42" s="122"/>
      <c r="N42" s="122"/>
      <c r="O42" s="122"/>
    </row>
    <row r="43" spans="2:15" ht="18.75" thickTop="1">
      <c r="B43" s="121" t="s">
        <v>2277</v>
      </c>
      <c r="D43" s="103"/>
      <c r="G43" s="120"/>
      <c r="H43" s="120"/>
      <c r="I43" s="120"/>
    </row>
    <row r="44" spans="2:15">
      <c r="B44" s="121" t="s">
        <v>2275</v>
      </c>
      <c r="D44" s="103"/>
      <c r="G44" s="120"/>
      <c r="H44" s="120"/>
      <c r="I44" s="120"/>
    </row>
    <row r="45" spans="2:15" ht="15" customHeight="1">
      <c r="B45" s="119" t="s">
        <v>2276</v>
      </c>
      <c r="D45" s="103"/>
      <c r="F45" s="120"/>
    </row>
    <row r="46" spans="2:15">
      <c r="B46" s="119" t="s">
        <v>2252</v>
      </c>
      <c r="D46" s="103"/>
      <c r="O46" s="117"/>
    </row>
    <row r="47" spans="2:15">
      <c r="D47" s="103"/>
    </row>
    <row r="48" spans="2:15" s="117" customFormat="1" hidden="1">
      <c r="D48" s="118"/>
      <c r="F48" s="117">
        <v>500000</v>
      </c>
      <c r="G48" s="117">
        <v>500000</v>
      </c>
      <c r="M48" s="116"/>
      <c r="N48" s="116"/>
      <c r="O48" s="116"/>
    </row>
    <row r="49" spans="4:4">
      <c r="D49" s="103"/>
    </row>
    <row r="50" spans="4:4">
      <c r="D50" s="103"/>
    </row>
    <row r="51" spans="4:4">
      <c r="D51" s="103"/>
    </row>
    <row r="52" spans="4:4">
      <c r="D52" s="103"/>
    </row>
    <row r="53" spans="4:4">
      <c r="D53" s="103"/>
    </row>
    <row r="54" spans="4:4">
      <c r="D54" s="103"/>
    </row>
    <row r="55" spans="4:4">
      <c r="D55" s="103"/>
    </row>
    <row r="56" spans="4:4">
      <c r="D56" s="103"/>
    </row>
    <row r="57" spans="4:4">
      <c r="D57" s="103"/>
    </row>
    <row r="58" spans="4:4">
      <c r="D58" s="103"/>
    </row>
    <row r="59" spans="4:4">
      <c r="D59" s="103"/>
    </row>
    <row r="60" spans="4:4">
      <c r="D60" s="103"/>
    </row>
    <row r="61" spans="4:4">
      <c r="D61" s="103"/>
    </row>
    <row r="62" spans="4:4">
      <c r="D62" s="103"/>
    </row>
    <row r="63" spans="4:4">
      <c r="D63" s="103"/>
    </row>
    <row r="64" spans="4:4">
      <c r="D64" s="103"/>
    </row>
    <row r="65" spans="4:4">
      <c r="D65" s="103"/>
    </row>
    <row r="66" spans="4:4">
      <c r="D66" s="103"/>
    </row>
    <row r="67" spans="4:4">
      <c r="D67" s="103"/>
    </row>
    <row r="68" spans="4:4">
      <c r="D68" s="103"/>
    </row>
    <row r="69" spans="4:4">
      <c r="D69" s="103"/>
    </row>
    <row r="70" spans="4:4">
      <c r="D70" s="103"/>
    </row>
    <row r="71" spans="4:4">
      <c r="D71" s="103"/>
    </row>
    <row r="72" spans="4:4">
      <c r="D72" s="103"/>
    </row>
    <row r="73" spans="4:4">
      <c r="D73" s="103"/>
    </row>
    <row r="74" spans="4:4">
      <c r="D74" s="103"/>
    </row>
    <row r="75" spans="4:4">
      <c r="D75" s="103"/>
    </row>
    <row r="76" spans="4:4">
      <c r="D76" s="103"/>
    </row>
    <row r="77" spans="4:4">
      <c r="D77" s="103"/>
    </row>
    <row r="78" spans="4:4">
      <c r="D78" s="103"/>
    </row>
    <row r="79" spans="4:4">
      <c r="D79" s="103"/>
    </row>
    <row r="80" spans="4:4">
      <c r="D80" s="103"/>
    </row>
    <row r="81" spans="4:4">
      <c r="D81" s="103"/>
    </row>
    <row r="82" spans="4:4">
      <c r="D82" s="103"/>
    </row>
    <row r="83" spans="4:4">
      <c r="D83" s="103"/>
    </row>
  </sheetData>
  <mergeCells count="13">
    <mergeCell ref="B11:C11"/>
    <mergeCell ref="A1:D1"/>
    <mergeCell ref="B3:K3"/>
    <mergeCell ref="B4:K4"/>
    <mergeCell ref="B5:C8"/>
    <mergeCell ref="E5:E8"/>
    <mergeCell ref="F6:F7"/>
    <mergeCell ref="G6:G7"/>
    <mergeCell ref="H6:H7"/>
    <mergeCell ref="J6:K6"/>
    <mergeCell ref="I6:I7"/>
    <mergeCell ref="D5:D8"/>
    <mergeCell ref="F5:K5"/>
  </mergeCells>
  <pageMargins left="0.70866141732283472" right="0.70866141732283472" top="0.74803149606299213" bottom="0.74803149606299213" header="0.31496062992125984" footer="0.31496062992125984"/>
  <pageSetup scale="5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385</v>
      </c>
      <c r="D4" s="192" t="s">
        <v>384</v>
      </c>
      <c r="E4" s="192"/>
      <c r="F4" s="192"/>
      <c r="G4" s="192"/>
      <c r="H4" s="193"/>
      <c r="I4" s="22"/>
      <c r="J4" s="194" t="s">
        <v>6</v>
      </c>
      <c r="K4" s="192"/>
      <c r="L4" s="21" t="s">
        <v>195</v>
      </c>
      <c r="M4" s="195" t="s">
        <v>194</v>
      </c>
      <c r="N4" s="195"/>
      <c r="O4" s="195"/>
      <c r="P4" s="195"/>
      <c r="Q4" s="196"/>
      <c r="R4" s="23"/>
      <c r="S4" s="197" t="s">
        <v>1944</v>
      </c>
      <c r="T4" s="198"/>
      <c r="U4" s="198"/>
      <c r="V4" s="199" t="s">
        <v>383</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377</v>
      </c>
      <c r="D6" s="201" t="s">
        <v>227</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382</v>
      </c>
      <c r="K8" s="29" t="s">
        <v>381</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56" customHeight="1" thickTop="1" thickBot="1">
      <c r="B10" s="30" t="s">
        <v>21</v>
      </c>
      <c r="C10" s="199" t="s">
        <v>380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379</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378</v>
      </c>
      <c r="C21" s="227"/>
      <c r="D21" s="227"/>
      <c r="E21" s="227"/>
      <c r="F21" s="227"/>
      <c r="G21" s="227"/>
      <c r="H21" s="227"/>
      <c r="I21" s="227"/>
      <c r="J21" s="227"/>
      <c r="K21" s="227"/>
      <c r="L21" s="227"/>
      <c r="M21" s="228" t="s">
        <v>377</v>
      </c>
      <c r="N21" s="228"/>
      <c r="O21" s="228" t="s">
        <v>48</v>
      </c>
      <c r="P21" s="228"/>
      <c r="Q21" s="229" t="s">
        <v>49</v>
      </c>
      <c r="R21" s="229"/>
      <c r="S21" s="37" t="s">
        <v>376</v>
      </c>
      <c r="T21" s="37" t="s">
        <v>62</v>
      </c>
      <c r="U21" s="37" t="s">
        <v>62</v>
      </c>
      <c r="V21" s="37" t="str">
        <f>+IF(ISERR(U21/T21*100),"N/A",ROUND(U21/T21*100,2))</f>
        <v>N/A</v>
      </c>
      <c r="W21" s="38">
        <f>+IF(ISERR(U21/S21*100),"N/A",ROUND(U21/S21*100,2))</f>
        <v>0</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375</v>
      </c>
      <c r="F25" s="43"/>
      <c r="G25" s="43"/>
      <c r="H25" s="44"/>
      <c r="I25" s="44"/>
      <c r="J25" s="44"/>
      <c r="K25" s="44"/>
      <c r="L25" s="44"/>
      <c r="M25" s="44"/>
      <c r="N25" s="44"/>
      <c r="O25" s="44"/>
      <c r="P25" s="45"/>
      <c r="Q25" s="45"/>
      <c r="R25" s="46" t="s">
        <v>374</v>
      </c>
      <c r="S25" s="47" t="s">
        <v>10</v>
      </c>
      <c r="T25" s="45"/>
      <c r="U25" s="47" t="s">
        <v>62</v>
      </c>
      <c r="V25" s="45"/>
      <c r="W25" s="48">
        <f>+IF(ISERR(U25/R25*100),"N/A",ROUND(U25/R25*100,2))</f>
        <v>0</v>
      </c>
    </row>
    <row r="26" spans="2:27" ht="26.25" customHeight="1" thickBot="1">
      <c r="B26" s="247" t="s">
        <v>74</v>
      </c>
      <c r="C26" s="248"/>
      <c r="D26" s="248"/>
      <c r="E26" s="49" t="s">
        <v>375</v>
      </c>
      <c r="F26" s="49"/>
      <c r="G26" s="49"/>
      <c r="H26" s="50"/>
      <c r="I26" s="50"/>
      <c r="J26" s="50"/>
      <c r="K26" s="50"/>
      <c r="L26" s="50"/>
      <c r="M26" s="50"/>
      <c r="N26" s="50"/>
      <c r="O26" s="50"/>
      <c r="P26" s="51"/>
      <c r="Q26" s="51"/>
      <c r="R26" s="52" t="s">
        <v>374</v>
      </c>
      <c r="S26" s="53" t="s">
        <v>62</v>
      </c>
      <c r="T26" s="53">
        <f>+IF(ISERR(S26/R26*100),"N/A",ROUND(S26/R26*100,2))</f>
        <v>0</v>
      </c>
      <c r="U26" s="53" t="s">
        <v>62</v>
      </c>
      <c r="V26" s="53" t="str">
        <f>+IF(ISERR(U26/S26*100),"N/A",ROUND(U26/S26*100,2))</f>
        <v>N/A</v>
      </c>
      <c r="W26" s="54">
        <f>+IF(ISERR(U26/R26*100),"N/A",ROUND(U26/R26*100,2))</f>
        <v>0</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2167</v>
      </c>
      <c r="C28" s="231"/>
      <c r="D28" s="231"/>
      <c r="E28" s="231"/>
      <c r="F28" s="231"/>
      <c r="G28" s="231"/>
      <c r="H28" s="231"/>
      <c r="I28" s="231"/>
      <c r="J28" s="231"/>
      <c r="K28" s="231"/>
      <c r="L28" s="231"/>
      <c r="M28" s="231"/>
      <c r="N28" s="231"/>
      <c r="O28" s="231"/>
      <c r="P28" s="231"/>
      <c r="Q28" s="231"/>
      <c r="R28" s="231"/>
      <c r="S28" s="231"/>
      <c r="T28" s="231"/>
      <c r="U28" s="231"/>
      <c r="V28" s="231"/>
      <c r="W28" s="232"/>
    </row>
    <row r="29" spans="2:27" ht="98.2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2168</v>
      </c>
      <c r="C30" s="231"/>
      <c r="D30" s="231"/>
      <c r="E30" s="231"/>
      <c r="F30" s="231"/>
      <c r="G30" s="231"/>
      <c r="H30" s="231"/>
      <c r="I30" s="231"/>
      <c r="J30" s="231"/>
      <c r="K30" s="231"/>
      <c r="L30" s="231"/>
      <c r="M30" s="231"/>
      <c r="N30" s="231"/>
      <c r="O30" s="231"/>
      <c r="P30" s="231"/>
      <c r="Q30" s="231"/>
      <c r="R30" s="231"/>
      <c r="S30" s="231"/>
      <c r="T30" s="231"/>
      <c r="U30" s="231"/>
      <c r="V30" s="231"/>
      <c r="W30" s="232"/>
    </row>
    <row r="31" spans="2:27" ht="51"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2169</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385</v>
      </c>
      <c r="D4" s="192" t="s">
        <v>384</v>
      </c>
      <c r="E4" s="192"/>
      <c r="F4" s="192"/>
      <c r="G4" s="192"/>
      <c r="H4" s="193"/>
      <c r="I4" s="22"/>
      <c r="J4" s="194" t="s">
        <v>6</v>
      </c>
      <c r="K4" s="192"/>
      <c r="L4" s="21" t="s">
        <v>395</v>
      </c>
      <c r="M4" s="195" t="s">
        <v>394</v>
      </c>
      <c r="N4" s="195"/>
      <c r="O4" s="195"/>
      <c r="P4" s="195"/>
      <c r="Q4" s="196"/>
      <c r="R4" s="23"/>
      <c r="S4" s="197" t="s">
        <v>1944</v>
      </c>
      <c r="T4" s="198"/>
      <c r="U4" s="198"/>
      <c r="V4" s="199" t="s">
        <v>386</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389</v>
      </c>
      <c r="D6" s="201" t="s">
        <v>393</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35" customHeight="1" thickTop="1" thickBot="1">
      <c r="B10" s="30" t="s">
        <v>21</v>
      </c>
      <c r="C10" s="199" t="s">
        <v>392</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391</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390</v>
      </c>
      <c r="C21" s="227"/>
      <c r="D21" s="227"/>
      <c r="E21" s="227"/>
      <c r="F21" s="227"/>
      <c r="G21" s="227"/>
      <c r="H21" s="227"/>
      <c r="I21" s="227"/>
      <c r="J21" s="227"/>
      <c r="K21" s="227"/>
      <c r="L21" s="227"/>
      <c r="M21" s="228" t="s">
        <v>389</v>
      </c>
      <c r="N21" s="228"/>
      <c r="O21" s="228" t="s">
        <v>48</v>
      </c>
      <c r="P21" s="228"/>
      <c r="Q21" s="229" t="s">
        <v>69</v>
      </c>
      <c r="R21" s="229"/>
      <c r="S21" s="37" t="s">
        <v>388</v>
      </c>
      <c r="T21" s="37" t="s">
        <v>156</v>
      </c>
      <c r="U21" s="37" t="s">
        <v>156</v>
      </c>
      <c r="V21" s="37" t="str">
        <f>+IF(ISERR(U21/T21*100),"N/A",ROUND(U21/T21*100,2))</f>
        <v>N/A</v>
      </c>
      <c r="W21" s="38" t="str">
        <f>+IF(ISERR(U21/S21*100),"N/A",ROUND(U21/S21*100,2))</f>
        <v>N/A</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387</v>
      </c>
      <c r="F25" s="43"/>
      <c r="G25" s="43"/>
      <c r="H25" s="44"/>
      <c r="I25" s="44"/>
      <c r="J25" s="44"/>
      <c r="K25" s="44"/>
      <c r="L25" s="44"/>
      <c r="M25" s="44"/>
      <c r="N25" s="44"/>
      <c r="O25" s="44"/>
      <c r="P25" s="45"/>
      <c r="Q25" s="45"/>
      <c r="R25" s="46" t="s">
        <v>386</v>
      </c>
      <c r="S25" s="47" t="s">
        <v>10</v>
      </c>
      <c r="T25" s="45"/>
      <c r="U25" s="47" t="s">
        <v>62</v>
      </c>
      <c r="V25" s="45"/>
      <c r="W25" s="48">
        <f>+IF(ISERR(U25/R25*100),"N/A",ROUND(U25/R25*100,2))</f>
        <v>0</v>
      </c>
    </row>
    <row r="26" spans="2:27" ht="26.25" customHeight="1" thickBot="1">
      <c r="B26" s="247" t="s">
        <v>74</v>
      </c>
      <c r="C26" s="248"/>
      <c r="D26" s="248"/>
      <c r="E26" s="49" t="s">
        <v>387</v>
      </c>
      <c r="F26" s="49"/>
      <c r="G26" s="49"/>
      <c r="H26" s="50"/>
      <c r="I26" s="50"/>
      <c r="J26" s="50"/>
      <c r="K26" s="50"/>
      <c r="L26" s="50"/>
      <c r="M26" s="50"/>
      <c r="N26" s="50"/>
      <c r="O26" s="50"/>
      <c r="P26" s="51"/>
      <c r="Q26" s="51"/>
      <c r="R26" s="52" t="s">
        <v>386</v>
      </c>
      <c r="S26" s="53" t="s">
        <v>62</v>
      </c>
      <c r="T26" s="53">
        <f>+IF(ISERR(S26/R26*100),"N/A",ROUND(S26/R26*100,2))</f>
        <v>0</v>
      </c>
      <c r="U26" s="53" t="s">
        <v>62</v>
      </c>
      <c r="V26" s="53" t="str">
        <f>+IF(ISERR(U26/S26*100),"N/A",ROUND(U26/S26*100,2))</f>
        <v>N/A</v>
      </c>
      <c r="W26" s="54">
        <f>+IF(ISERR(U26/R26*100),"N/A",ROUND(U26/R26*100,2))</f>
        <v>0</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2164</v>
      </c>
      <c r="C28" s="231"/>
      <c r="D28" s="231"/>
      <c r="E28" s="231"/>
      <c r="F28" s="231"/>
      <c r="G28" s="231"/>
      <c r="H28" s="231"/>
      <c r="I28" s="231"/>
      <c r="J28" s="231"/>
      <c r="K28" s="231"/>
      <c r="L28" s="231"/>
      <c r="M28" s="231"/>
      <c r="N28" s="231"/>
      <c r="O28" s="231"/>
      <c r="P28" s="231"/>
      <c r="Q28" s="231"/>
      <c r="R28" s="231"/>
      <c r="S28" s="231"/>
      <c r="T28" s="231"/>
      <c r="U28" s="231"/>
      <c r="V28" s="231"/>
      <c r="W28" s="232"/>
    </row>
    <row r="29" spans="2:27" ht="31.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2165</v>
      </c>
      <c r="C30" s="231"/>
      <c r="D30" s="231"/>
      <c r="E30" s="231"/>
      <c r="F30" s="231"/>
      <c r="G30" s="231"/>
      <c r="H30" s="231"/>
      <c r="I30" s="231"/>
      <c r="J30" s="231"/>
      <c r="K30" s="231"/>
      <c r="L30" s="231"/>
      <c r="M30" s="231"/>
      <c r="N30" s="231"/>
      <c r="O30" s="231"/>
      <c r="P30" s="231"/>
      <c r="Q30" s="231"/>
      <c r="R30" s="231"/>
      <c r="S30" s="231"/>
      <c r="T30" s="231"/>
      <c r="U30" s="231"/>
      <c r="V30" s="231"/>
      <c r="W30" s="232"/>
    </row>
    <row r="31" spans="2:27" ht="60"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2166</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385</v>
      </c>
      <c r="D4" s="192" t="s">
        <v>384</v>
      </c>
      <c r="E4" s="192"/>
      <c r="F4" s="192"/>
      <c r="G4" s="192"/>
      <c r="H4" s="193"/>
      <c r="I4" s="22"/>
      <c r="J4" s="194" t="s">
        <v>6</v>
      </c>
      <c r="K4" s="192"/>
      <c r="L4" s="21" t="s">
        <v>412</v>
      </c>
      <c r="M4" s="195" t="s">
        <v>411</v>
      </c>
      <c r="N4" s="195"/>
      <c r="O4" s="195"/>
      <c r="P4" s="195"/>
      <c r="Q4" s="196"/>
      <c r="R4" s="23"/>
      <c r="S4" s="197" t="s">
        <v>1944</v>
      </c>
      <c r="T4" s="198"/>
      <c r="U4" s="198"/>
      <c r="V4" s="199" t="s">
        <v>396</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401</v>
      </c>
      <c r="D6" s="201" t="s">
        <v>410</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409</v>
      </c>
      <c r="M8" s="29" t="s">
        <v>408</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54.5" customHeight="1" thickTop="1" thickBot="1">
      <c r="B10" s="30" t="s">
        <v>21</v>
      </c>
      <c r="C10" s="199" t="s">
        <v>407</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379</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406</v>
      </c>
      <c r="C21" s="227"/>
      <c r="D21" s="227"/>
      <c r="E21" s="227"/>
      <c r="F21" s="227"/>
      <c r="G21" s="227"/>
      <c r="H21" s="227"/>
      <c r="I21" s="227"/>
      <c r="J21" s="227"/>
      <c r="K21" s="227"/>
      <c r="L21" s="227"/>
      <c r="M21" s="228" t="s">
        <v>401</v>
      </c>
      <c r="N21" s="228"/>
      <c r="O21" s="228" t="s">
        <v>48</v>
      </c>
      <c r="P21" s="228"/>
      <c r="Q21" s="229" t="s">
        <v>49</v>
      </c>
      <c r="R21" s="229"/>
      <c r="S21" s="37" t="s">
        <v>405</v>
      </c>
      <c r="T21" s="37" t="s">
        <v>404</v>
      </c>
      <c r="U21" s="37" t="s">
        <v>403</v>
      </c>
      <c r="V21" s="37">
        <f>+IF(ISERR(U21/T21*100),"N/A",ROUND(U21/T21*100,2))</f>
        <v>98.8</v>
      </c>
      <c r="W21" s="38">
        <f>+IF(ISERR(U21/S21*100),"N/A",ROUND(U21/S21*100,2))</f>
        <v>99.49</v>
      </c>
    </row>
    <row r="22" spans="2:27" ht="56.25" customHeight="1" thickBot="1">
      <c r="B22" s="226" t="s">
        <v>402</v>
      </c>
      <c r="C22" s="227"/>
      <c r="D22" s="227"/>
      <c r="E22" s="227"/>
      <c r="F22" s="227"/>
      <c r="G22" s="227"/>
      <c r="H22" s="227"/>
      <c r="I22" s="227"/>
      <c r="J22" s="227"/>
      <c r="K22" s="227"/>
      <c r="L22" s="227"/>
      <c r="M22" s="228" t="s">
        <v>401</v>
      </c>
      <c r="N22" s="228"/>
      <c r="O22" s="228" t="s">
        <v>48</v>
      </c>
      <c r="P22" s="228"/>
      <c r="Q22" s="229" t="s">
        <v>49</v>
      </c>
      <c r="R22" s="229"/>
      <c r="S22" s="37" t="s">
        <v>400</v>
      </c>
      <c r="T22" s="37" t="s">
        <v>399</v>
      </c>
      <c r="U22" s="37" t="s">
        <v>398</v>
      </c>
      <c r="V22" s="37">
        <f>+IF(ISERR(U22/T22*100),"N/A",ROUND(U22/T22*100,2))</f>
        <v>97.53</v>
      </c>
      <c r="W22" s="38">
        <f>+IF(ISERR(U22/S22*100),"N/A",ROUND(U22/S22*100,2))</f>
        <v>97.12</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397</v>
      </c>
      <c r="F26" s="43"/>
      <c r="G26" s="43"/>
      <c r="H26" s="44"/>
      <c r="I26" s="44"/>
      <c r="J26" s="44"/>
      <c r="K26" s="44"/>
      <c r="L26" s="44"/>
      <c r="M26" s="44"/>
      <c r="N26" s="44"/>
      <c r="O26" s="44"/>
      <c r="P26" s="45"/>
      <c r="Q26" s="45"/>
      <c r="R26" s="46" t="s">
        <v>396</v>
      </c>
      <c r="S26" s="47" t="s">
        <v>10</v>
      </c>
      <c r="T26" s="45"/>
      <c r="U26" s="47" t="s">
        <v>62</v>
      </c>
      <c r="V26" s="45"/>
      <c r="W26" s="48">
        <f>+IF(ISERR(U26/R26*100),"N/A",ROUND(U26/R26*100,2))</f>
        <v>0</v>
      </c>
    </row>
    <row r="27" spans="2:27" ht="26.25" customHeight="1" thickBot="1">
      <c r="B27" s="247" t="s">
        <v>74</v>
      </c>
      <c r="C27" s="248"/>
      <c r="D27" s="248"/>
      <c r="E27" s="49" t="s">
        <v>397</v>
      </c>
      <c r="F27" s="49"/>
      <c r="G27" s="49"/>
      <c r="H27" s="50"/>
      <c r="I27" s="50"/>
      <c r="J27" s="50"/>
      <c r="K27" s="50"/>
      <c r="L27" s="50"/>
      <c r="M27" s="50"/>
      <c r="N27" s="50"/>
      <c r="O27" s="50"/>
      <c r="P27" s="51"/>
      <c r="Q27" s="51"/>
      <c r="R27" s="52" t="s">
        <v>396</v>
      </c>
      <c r="S27" s="53" t="s">
        <v>62</v>
      </c>
      <c r="T27" s="53">
        <f>+IF(ISERR(S27/R27*100),"N/A",ROUND(S27/R27*100,2))</f>
        <v>0</v>
      </c>
      <c r="U27" s="53" t="s">
        <v>62</v>
      </c>
      <c r="V27" s="53" t="str">
        <f>+IF(ISERR(U27/S27*100),"N/A",ROUND(U27/S27*100,2))</f>
        <v>N/A</v>
      </c>
      <c r="W27" s="54">
        <f>+IF(ISERR(U27/R27*100),"N/A",ROUND(U27/R27*100,2))</f>
        <v>0</v>
      </c>
    </row>
    <row r="28" spans="2:27" ht="22.5" customHeight="1" thickTop="1" thickBot="1">
      <c r="B28" s="15" t="s">
        <v>76</v>
      </c>
      <c r="C28" s="16"/>
      <c r="D28" s="16"/>
      <c r="E28" s="16"/>
      <c r="F28" s="16"/>
      <c r="G28" s="16"/>
      <c r="H28" s="17"/>
      <c r="I28" s="17"/>
      <c r="J28" s="17"/>
      <c r="K28" s="17"/>
      <c r="L28" s="17"/>
      <c r="M28" s="17"/>
      <c r="N28" s="17"/>
      <c r="O28" s="17"/>
      <c r="P28" s="17"/>
      <c r="Q28" s="17"/>
      <c r="R28" s="17"/>
      <c r="S28" s="17"/>
      <c r="T28" s="17"/>
      <c r="U28" s="17"/>
      <c r="V28" s="17"/>
      <c r="W28" s="18"/>
    </row>
    <row r="29" spans="2:27" ht="37.5" customHeight="1" thickTop="1">
      <c r="B29" s="230" t="s">
        <v>2161</v>
      </c>
      <c r="C29" s="231"/>
      <c r="D29" s="231"/>
      <c r="E29" s="231"/>
      <c r="F29" s="231"/>
      <c r="G29" s="231"/>
      <c r="H29" s="231"/>
      <c r="I29" s="231"/>
      <c r="J29" s="231"/>
      <c r="K29" s="231"/>
      <c r="L29" s="231"/>
      <c r="M29" s="231"/>
      <c r="N29" s="231"/>
      <c r="O29" s="231"/>
      <c r="P29" s="231"/>
      <c r="Q29" s="231"/>
      <c r="R29" s="231"/>
      <c r="S29" s="231"/>
      <c r="T29" s="231"/>
      <c r="U29" s="231"/>
      <c r="V29" s="231"/>
      <c r="W29" s="232"/>
    </row>
    <row r="30" spans="2:27" ht="48" customHeight="1" thickBot="1">
      <c r="B30" s="233"/>
      <c r="C30" s="234"/>
      <c r="D30" s="234"/>
      <c r="E30" s="234"/>
      <c r="F30" s="234"/>
      <c r="G30" s="234"/>
      <c r="H30" s="234"/>
      <c r="I30" s="234"/>
      <c r="J30" s="234"/>
      <c r="K30" s="234"/>
      <c r="L30" s="234"/>
      <c r="M30" s="234"/>
      <c r="N30" s="234"/>
      <c r="O30" s="234"/>
      <c r="P30" s="234"/>
      <c r="Q30" s="234"/>
      <c r="R30" s="234"/>
      <c r="S30" s="234"/>
      <c r="T30" s="234"/>
      <c r="U30" s="234"/>
      <c r="V30" s="234"/>
      <c r="W30" s="235"/>
    </row>
    <row r="31" spans="2:27" ht="37.5" customHeight="1" thickTop="1">
      <c r="B31" s="230" t="s">
        <v>2162</v>
      </c>
      <c r="C31" s="231"/>
      <c r="D31" s="231"/>
      <c r="E31" s="231"/>
      <c r="F31" s="231"/>
      <c r="G31" s="231"/>
      <c r="H31" s="231"/>
      <c r="I31" s="231"/>
      <c r="J31" s="231"/>
      <c r="K31" s="231"/>
      <c r="L31" s="231"/>
      <c r="M31" s="231"/>
      <c r="N31" s="231"/>
      <c r="O31" s="231"/>
      <c r="P31" s="231"/>
      <c r="Q31" s="231"/>
      <c r="R31" s="231"/>
      <c r="S31" s="231"/>
      <c r="T31" s="231"/>
      <c r="U31" s="231"/>
      <c r="V31" s="231"/>
      <c r="W31" s="232"/>
    </row>
    <row r="32" spans="2:27" ht="106.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2163</v>
      </c>
      <c r="C33" s="231"/>
      <c r="D33" s="231"/>
      <c r="E33" s="231"/>
      <c r="F33" s="231"/>
      <c r="G33" s="231"/>
      <c r="H33" s="231"/>
      <c r="I33" s="231"/>
      <c r="J33" s="231"/>
      <c r="K33" s="231"/>
      <c r="L33" s="231"/>
      <c r="M33" s="231"/>
      <c r="N33" s="231"/>
      <c r="O33" s="231"/>
      <c r="P33" s="231"/>
      <c r="Q33" s="231"/>
      <c r="R33" s="231"/>
      <c r="S33" s="231"/>
      <c r="T33" s="231"/>
      <c r="U33" s="231"/>
      <c r="V33" s="231"/>
      <c r="W33" s="232"/>
    </row>
    <row r="34" spans="2:23" ht="55.5" customHeight="1" thickBot="1">
      <c r="B34" s="236"/>
      <c r="C34" s="237"/>
      <c r="D34" s="237"/>
      <c r="E34" s="237"/>
      <c r="F34" s="237"/>
      <c r="G34" s="237"/>
      <c r="H34" s="237"/>
      <c r="I34" s="237"/>
      <c r="J34" s="237"/>
      <c r="K34" s="237"/>
      <c r="L34" s="237"/>
      <c r="M34" s="237"/>
      <c r="N34" s="237"/>
      <c r="O34" s="237"/>
      <c r="P34" s="237"/>
      <c r="Q34" s="237"/>
      <c r="R34" s="237"/>
      <c r="S34" s="237"/>
      <c r="T34" s="237"/>
      <c r="U34" s="237"/>
      <c r="V34" s="237"/>
      <c r="W34" s="238"/>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385</v>
      </c>
      <c r="D4" s="192" t="s">
        <v>384</v>
      </c>
      <c r="E4" s="192"/>
      <c r="F4" s="192"/>
      <c r="G4" s="192"/>
      <c r="H4" s="193"/>
      <c r="I4" s="22"/>
      <c r="J4" s="194" t="s">
        <v>6</v>
      </c>
      <c r="K4" s="192"/>
      <c r="L4" s="21" t="s">
        <v>419</v>
      </c>
      <c r="M4" s="195" t="s">
        <v>418</v>
      </c>
      <c r="N4" s="195"/>
      <c r="O4" s="195"/>
      <c r="P4" s="195"/>
      <c r="Q4" s="196"/>
      <c r="R4" s="23"/>
      <c r="S4" s="197" t="s">
        <v>1944</v>
      </c>
      <c r="T4" s="198"/>
      <c r="U4" s="198"/>
      <c r="V4" s="199" t="s">
        <v>417</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10</v>
      </c>
      <c r="D6" s="201" t="s">
        <v>10</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416</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58.25" customHeight="1" thickTop="1" thickBot="1">
      <c r="B10" s="30" t="s">
        <v>21</v>
      </c>
      <c r="C10" s="199" t="s">
        <v>415</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379</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414</v>
      </c>
      <c r="C21" s="227"/>
      <c r="D21" s="227"/>
      <c r="E21" s="227"/>
      <c r="F21" s="227"/>
      <c r="G21" s="227"/>
      <c r="H21" s="227"/>
      <c r="I21" s="227"/>
      <c r="J21" s="227"/>
      <c r="K21" s="227"/>
      <c r="L21" s="227"/>
      <c r="M21" s="228" t="s">
        <v>401</v>
      </c>
      <c r="N21" s="228"/>
      <c r="O21" s="228" t="s">
        <v>48</v>
      </c>
      <c r="P21" s="228"/>
      <c r="Q21" s="229" t="s">
        <v>214</v>
      </c>
      <c r="R21" s="229"/>
      <c r="S21" s="37" t="s">
        <v>50</v>
      </c>
      <c r="T21" s="37" t="s">
        <v>156</v>
      </c>
      <c r="U21" s="37" t="s">
        <v>156</v>
      </c>
      <c r="V21" s="37" t="str">
        <f>+IF(ISERR(U21/T21*100),"N/A",ROUND(U21/T21*100,2))</f>
        <v>N/A</v>
      </c>
      <c r="W21" s="38" t="str">
        <f>+IF(ISERR(U21/S21*100),"N/A",ROUND(U21/S21*100,2))</f>
        <v>N/A</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397</v>
      </c>
      <c r="F25" s="43"/>
      <c r="G25" s="43"/>
      <c r="H25" s="44"/>
      <c r="I25" s="44"/>
      <c r="J25" s="44"/>
      <c r="K25" s="44"/>
      <c r="L25" s="44"/>
      <c r="M25" s="44"/>
      <c r="N25" s="44"/>
      <c r="O25" s="44"/>
      <c r="P25" s="45"/>
      <c r="Q25" s="45"/>
      <c r="R25" s="46" t="s">
        <v>413</v>
      </c>
      <c r="S25" s="47" t="s">
        <v>10</v>
      </c>
      <c r="T25" s="45"/>
      <c r="U25" s="47" t="s">
        <v>62</v>
      </c>
      <c r="V25" s="45"/>
      <c r="W25" s="48">
        <f>+IF(ISERR(U25/R25*100),"N/A",ROUND(U25/R25*100,2))</f>
        <v>0</v>
      </c>
    </row>
    <row r="26" spans="2:27" ht="26.25" customHeight="1" thickBot="1">
      <c r="B26" s="247" t="s">
        <v>74</v>
      </c>
      <c r="C26" s="248"/>
      <c r="D26" s="248"/>
      <c r="E26" s="49" t="s">
        <v>397</v>
      </c>
      <c r="F26" s="49"/>
      <c r="G26" s="49"/>
      <c r="H26" s="50"/>
      <c r="I26" s="50"/>
      <c r="J26" s="50"/>
      <c r="K26" s="50"/>
      <c r="L26" s="50"/>
      <c r="M26" s="50"/>
      <c r="N26" s="50"/>
      <c r="O26" s="50"/>
      <c r="P26" s="51"/>
      <c r="Q26" s="51"/>
      <c r="R26" s="52" t="s">
        <v>413</v>
      </c>
      <c r="S26" s="53" t="s">
        <v>62</v>
      </c>
      <c r="T26" s="53">
        <f>+IF(ISERR(S26/R26*100),"N/A",ROUND(S26/R26*100,2))</f>
        <v>0</v>
      </c>
      <c r="U26" s="53" t="s">
        <v>62</v>
      </c>
      <c r="V26" s="53" t="str">
        <f>+IF(ISERR(U26/S26*100),"N/A",ROUND(U26/S26*100,2))</f>
        <v>N/A</v>
      </c>
      <c r="W26" s="54">
        <f>+IF(ISERR(U26/R26*100),"N/A",ROUND(U26/R26*100,2))</f>
        <v>0</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2158</v>
      </c>
      <c r="C28" s="231"/>
      <c r="D28" s="231"/>
      <c r="E28" s="231"/>
      <c r="F28" s="231"/>
      <c r="G28" s="231"/>
      <c r="H28" s="231"/>
      <c r="I28" s="231"/>
      <c r="J28" s="231"/>
      <c r="K28" s="231"/>
      <c r="L28" s="231"/>
      <c r="M28" s="231"/>
      <c r="N28" s="231"/>
      <c r="O28" s="231"/>
      <c r="P28" s="231"/>
      <c r="Q28" s="231"/>
      <c r="R28" s="231"/>
      <c r="S28" s="231"/>
      <c r="T28" s="231"/>
      <c r="U28" s="231"/>
      <c r="V28" s="231"/>
      <c r="W28" s="232"/>
    </row>
    <row r="29" spans="2:27" ht="52.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2159</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2160</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453</v>
      </c>
      <c r="D4" s="192" t="s">
        <v>452</v>
      </c>
      <c r="E4" s="192"/>
      <c r="F4" s="192"/>
      <c r="G4" s="192"/>
      <c r="H4" s="193"/>
      <c r="I4" s="22"/>
      <c r="J4" s="194" t="s">
        <v>6</v>
      </c>
      <c r="K4" s="192"/>
      <c r="L4" s="21" t="s">
        <v>451</v>
      </c>
      <c r="M4" s="195" t="s">
        <v>450</v>
      </c>
      <c r="N4" s="195"/>
      <c r="O4" s="195"/>
      <c r="P4" s="195"/>
      <c r="Q4" s="196"/>
      <c r="R4" s="23"/>
      <c r="S4" s="197" t="s">
        <v>1944</v>
      </c>
      <c r="T4" s="198"/>
      <c r="U4" s="198"/>
      <c r="V4" s="199" t="s">
        <v>449</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439</v>
      </c>
      <c r="D6" s="201" t="s">
        <v>448</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428</v>
      </c>
      <c r="D7" s="188" t="s">
        <v>447</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446</v>
      </c>
      <c r="K8" s="29" t="s">
        <v>445</v>
      </c>
      <c r="L8" s="29" t="s">
        <v>444</v>
      </c>
      <c r="M8" s="29" t="s">
        <v>443</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442</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441</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440</v>
      </c>
      <c r="C21" s="227"/>
      <c r="D21" s="227"/>
      <c r="E21" s="227"/>
      <c r="F21" s="227"/>
      <c r="G21" s="227"/>
      <c r="H21" s="227"/>
      <c r="I21" s="227"/>
      <c r="J21" s="227"/>
      <c r="K21" s="227"/>
      <c r="L21" s="227"/>
      <c r="M21" s="228" t="s">
        <v>439</v>
      </c>
      <c r="N21" s="228"/>
      <c r="O21" s="228" t="s">
        <v>48</v>
      </c>
      <c r="P21" s="228"/>
      <c r="Q21" s="229" t="s">
        <v>49</v>
      </c>
      <c r="R21" s="229"/>
      <c r="S21" s="37" t="s">
        <v>437</v>
      </c>
      <c r="T21" s="37" t="s">
        <v>438</v>
      </c>
      <c r="U21" s="37" t="s">
        <v>437</v>
      </c>
      <c r="V21" s="37">
        <f>+IF(ISERR(U21/T21*100),"N/A",ROUND(U21/T21*100,2))</f>
        <v>100.58</v>
      </c>
      <c r="W21" s="38">
        <f>+IF(ISERR(U21/S21*100),"N/A",ROUND(U21/S21*100,2))</f>
        <v>100</v>
      </c>
    </row>
    <row r="22" spans="2:27" ht="56.25" customHeight="1">
      <c r="B22" s="226" t="s">
        <v>436</v>
      </c>
      <c r="C22" s="227"/>
      <c r="D22" s="227"/>
      <c r="E22" s="227"/>
      <c r="F22" s="227"/>
      <c r="G22" s="227"/>
      <c r="H22" s="227"/>
      <c r="I22" s="227"/>
      <c r="J22" s="227"/>
      <c r="K22" s="227"/>
      <c r="L22" s="227"/>
      <c r="M22" s="228" t="s">
        <v>428</v>
      </c>
      <c r="N22" s="228"/>
      <c r="O22" s="228" t="s">
        <v>48</v>
      </c>
      <c r="P22" s="228"/>
      <c r="Q22" s="229" t="s">
        <v>49</v>
      </c>
      <c r="R22" s="229"/>
      <c r="S22" s="37" t="s">
        <v>435</v>
      </c>
      <c r="T22" s="37" t="s">
        <v>219</v>
      </c>
      <c r="U22" s="37" t="s">
        <v>434</v>
      </c>
      <c r="V22" s="37">
        <f>+IF(ISERR(U22/T22*100),"N/A",ROUND(U22/T22*100,2))</f>
        <v>144.44</v>
      </c>
      <c r="W22" s="38">
        <f>+IF(ISERR(U22/S22*100),"N/A",ROUND(U22/S22*100,2))</f>
        <v>52</v>
      </c>
    </row>
    <row r="23" spans="2:27" ht="56.25" customHeight="1">
      <c r="B23" s="226" t="s">
        <v>433</v>
      </c>
      <c r="C23" s="227"/>
      <c r="D23" s="227"/>
      <c r="E23" s="227"/>
      <c r="F23" s="227"/>
      <c r="G23" s="227"/>
      <c r="H23" s="227"/>
      <c r="I23" s="227"/>
      <c r="J23" s="227"/>
      <c r="K23" s="227"/>
      <c r="L23" s="227"/>
      <c r="M23" s="228" t="s">
        <v>428</v>
      </c>
      <c r="N23" s="228"/>
      <c r="O23" s="228" t="s">
        <v>48</v>
      </c>
      <c r="P23" s="228"/>
      <c r="Q23" s="229" t="s">
        <v>49</v>
      </c>
      <c r="R23" s="229"/>
      <c r="S23" s="37" t="s">
        <v>50</v>
      </c>
      <c r="T23" s="37" t="s">
        <v>432</v>
      </c>
      <c r="U23" s="37" t="s">
        <v>431</v>
      </c>
      <c r="V23" s="37">
        <f>+IF(ISERR(U23/T23*100),"N/A",ROUND(U23/T23*100,2))</f>
        <v>103.76</v>
      </c>
      <c r="W23" s="38">
        <f>+IF(ISERR(U23/S23*100),"N/A",ROUND(U23/S23*100,2))</f>
        <v>22.1</v>
      </c>
    </row>
    <row r="24" spans="2:27" ht="56.25" customHeight="1">
      <c r="B24" s="226" t="s">
        <v>430</v>
      </c>
      <c r="C24" s="227"/>
      <c r="D24" s="227"/>
      <c r="E24" s="227"/>
      <c r="F24" s="227"/>
      <c r="G24" s="227"/>
      <c r="H24" s="227"/>
      <c r="I24" s="227"/>
      <c r="J24" s="227"/>
      <c r="K24" s="227"/>
      <c r="L24" s="227"/>
      <c r="M24" s="228" t="s">
        <v>428</v>
      </c>
      <c r="N24" s="228"/>
      <c r="O24" s="228" t="s">
        <v>48</v>
      </c>
      <c r="P24" s="228"/>
      <c r="Q24" s="229" t="s">
        <v>49</v>
      </c>
      <c r="R24" s="229"/>
      <c r="S24" s="37" t="s">
        <v>50</v>
      </c>
      <c r="T24" s="37" t="s">
        <v>51</v>
      </c>
      <c r="U24" s="37" t="s">
        <v>51</v>
      </c>
      <c r="V24" s="37">
        <f>+IF(ISERR(U24/T24*100),"N/A",ROUND(U24/T24*100,2))</f>
        <v>100</v>
      </c>
      <c r="W24" s="38">
        <f>+IF(ISERR(U24/S24*100),"N/A",ROUND(U24/S24*100,2))</f>
        <v>25</v>
      </c>
    </row>
    <row r="25" spans="2:27" ht="56.25" customHeight="1" thickBot="1">
      <c r="B25" s="226" t="s">
        <v>429</v>
      </c>
      <c r="C25" s="227"/>
      <c r="D25" s="227"/>
      <c r="E25" s="227"/>
      <c r="F25" s="227"/>
      <c r="G25" s="227"/>
      <c r="H25" s="227"/>
      <c r="I25" s="227"/>
      <c r="J25" s="227"/>
      <c r="K25" s="227"/>
      <c r="L25" s="227"/>
      <c r="M25" s="228" t="s">
        <v>428</v>
      </c>
      <c r="N25" s="228"/>
      <c r="O25" s="228" t="s">
        <v>48</v>
      </c>
      <c r="P25" s="228"/>
      <c r="Q25" s="229" t="s">
        <v>49</v>
      </c>
      <c r="R25" s="229"/>
      <c r="S25" s="37" t="s">
        <v>50</v>
      </c>
      <c r="T25" s="37" t="s">
        <v>125</v>
      </c>
      <c r="U25" s="37" t="s">
        <v>427</v>
      </c>
      <c r="V25" s="37">
        <f>+IF(ISERR(U25/T25*100),"N/A",ROUND(U25/T25*100,2))</f>
        <v>103</v>
      </c>
      <c r="W25" s="38">
        <f>+IF(ISERR(U25/S25*100),"N/A",ROUND(U25/S25*100,2))</f>
        <v>20.6</v>
      </c>
    </row>
    <row r="26" spans="2:27" ht="21.75" customHeight="1" thickTop="1" thickBot="1">
      <c r="B26" s="15" t="s">
        <v>64</v>
      </c>
      <c r="C26" s="16"/>
      <c r="D26" s="16"/>
      <c r="E26" s="16"/>
      <c r="F26" s="16"/>
      <c r="G26" s="16"/>
      <c r="H26" s="17"/>
      <c r="I26" s="17"/>
      <c r="J26" s="17"/>
      <c r="K26" s="17"/>
      <c r="L26" s="17"/>
      <c r="M26" s="17"/>
      <c r="N26" s="17"/>
      <c r="O26" s="17"/>
      <c r="P26" s="17"/>
      <c r="Q26" s="17"/>
      <c r="R26" s="17"/>
      <c r="S26" s="17"/>
      <c r="T26" s="17"/>
      <c r="U26" s="17"/>
      <c r="V26" s="17"/>
      <c r="W26" s="18"/>
      <c r="X26" s="7"/>
    </row>
    <row r="27" spans="2:27" ht="29.25" customHeight="1" thickTop="1" thickBot="1">
      <c r="B27" s="239" t="s">
        <v>1943</v>
      </c>
      <c r="C27" s="240"/>
      <c r="D27" s="240"/>
      <c r="E27" s="240"/>
      <c r="F27" s="240"/>
      <c r="G27" s="240"/>
      <c r="H27" s="240"/>
      <c r="I27" s="240"/>
      <c r="J27" s="240"/>
      <c r="K27" s="240"/>
      <c r="L27" s="240"/>
      <c r="M27" s="240"/>
      <c r="N27" s="240"/>
      <c r="O27" s="240"/>
      <c r="P27" s="240"/>
      <c r="Q27" s="241"/>
      <c r="R27" s="39" t="s">
        <v>41</v>
      </c>
      <c r="S27" s="213" t="s">
        <v>42</v>
      </c>
      <c r="T27" s="213"/>
      <c r="U27" s="40" t="s">
        <v>65</v>
      </c>
      <c r="V27" s="212" t="s">
        <v>66</v>
      </c>
      <c r="W27" s="214"/>
    </row>
    <row r="28" spans="2:27" ht="30.75" customHeight="1" thickBot="1">
      <c r="B28" s="242"/>
      <c r="C28" s="243"/>
      <c r="D28" s="243"/>
      <c r="E28" s="243"/>
      <c r="F28" s="243"/>
      <c r="G28" s="243"/>
      <c r="H28" s="243"/>
      <c r="I28" s="243"/>
      <c r="J28" s="243"/>
      <c r="K28" s="243"/>
      <c r="L28" s="243"/>
      <c r="M28" s="243"/>
      <c r="N28" s="243"/>
      <c r="O28" s="243"/>
      <c r="P28" s="243"/>
      <c r="Q28" s="244"/>
      <c r="R28" s="41" t="s">
        <v>67</v>
      </c>
      <c r="S28" s="41" t="s">
        <v>67</v>
      </c>
      <c r="T28" s="41" t="s">
        <v>48</v>
      </c>
      <c r="U28" s="41" t="s">
        <v>67</v>
      </c>
      <c r="V28" s="41" t="s">
        <v>68</v>
      </c>
      <c r="W28" s="42" t="s">
        <v>69</v>
      </c>
      <c r="Y28" s="7"/>
    </row>
    <row r="29" spans="2:27" ht="23.25" customHeight="1" thickBot="1">
      <c r="B29" s="245" t="s">
        <v>70</v>
      </c>
      <c r="C29" s="246"/>
      <c r="D29" s="246"/>
      <c r="E29" s="43" t="s">
        <v>426</v>
      </c>
      <c r="F29" s="43"/>
      <c r="G29" s="43"/>
      <c r="H29" s="44"/>
      <c r="I29" s="44"/>
      <c r="J29" s="44"/>
      <c r="K29" s="44"/>
      <c r="L29" s="44"/>
      <c r="M29" s="44"/>
      <c r="N29" s="44"/>
      <c r="O29" s="44"/>
      <c r="P29" s="45"/>
      <c r="Q29" s="45"/>
      <c r="R29" s="46" t="s">
        <v>425</v>
      </c>
      <c r="S29" s="47" t="s">
        <v>10</v>
      </c>
      <c r="T29" s="45"/>
      <c r="U29" s="47" t="s">
        <v>423</v>
      </c>
      <c r="V29" s="45"/>
      <c r="W29" s="48">
        <f>+IF(ISERR(U29/R29*100),"N/A",ROUND(U29/R29*100,2))</f>
        <v>28.32</v>
      </c>
    </row>
    <row r="30" spans="2:27" ht="26.25" customHeight="1">
      <c r="B30" s="247" t="s">
        <v>74</v>
      </c>
      <c r="C30" s="248"/>
      <c r="D30" s="248"/>
      <c r="E30" s="49" t="s">
        <v>426</v>
      </c>
      <c r="F30" s="49"/>
      <c r="G30" s="49"/>
      <c r="H30" s="50"/>
      <c r="I30" s="50"/>
      <c r="J30" s="50"/>
      <c r="K30" s="50"/>
      <c r="L30" s="50"/>
      <c r="M30" s="50"/>
      <c r="N30" s="50"/>
      <c r="O30" s="50"/>
      <c r="P30" s="51"/>
      <c r="Q30" s="51"/>
      <c r="R30" s="52" t="s">
        <v>425</v>
      </c>
      <c r="S30" s="53" t="s">
        <v>424</v>
      </c>
      <c r="T30" s="53">
        <f>+IF(ISERR(S30/R30*100),"N/A",ROUND(S30/R30*100,2))</f>
        <v>36.130000000000003</v>
      </c>
      <c r="U30" s="53" t="s">
        <v>423</v>
      </c>
      <c r="V30" s="53">
        <f>+IF(ISERR(U30/S30*100),"N/A",ROUND(U30/S30*100,2))</f>
        <v>78.39</v>
      </c>
      <c r="W30" s="54">
        <f>+IF(ISERR(U30/R30*100),"N/A",ROUND(U30/R30*100,2))</f>
        <v>28.32</v>
      </c>
    </row>
    <row r="31" spans="2:27" ht="23.25" customHeight="1" thickBot="1">
      <c r="B31" s="245" t="s">
        <v>70</v>
      </c>
      <c r="C31" s="246"/>
      <c r="D31" s="246"/>
      <c r="E31" s="43" t="s">
        <v>422</v>
      </c>
      <c r="F31" s="43"/>
      <c r="G31" s="43"/>
      <c r="H31" s="44"/>
      <c r="I31" s="44"/>
      <c r="J31" s="44"/>
      <c r="K31" s="44"/>
      <c r="L31" s="44"/>
      <c r="M31" s="44"/>
      <c r="N31" s="44"/>
      <c r="O31" s="44"/>
      <c r="P31" s="45"/>
      <c r="Q31" s="45"/>
      <c r="R31" s="46" t="s">
        <v>374</v>
      </c>
      <c r="S31" s="47" t="s">
        <v>10</v>
      </c>
      <c r="T31" s="45"/>
      <c r="U31" s="47" t="s">
        <v>420</v>
      </c>
      <c r="V31" s="45"/>
      <c r="W31" s="48">
        <f>+IF(ISERR(U31/R31*100),"N/A",ROUND(U31/R31*100,2))</f>
        <v>24.32</v>
      </c>
    </row>
    <row r="32" spans="2:27" ht="26.25" customHeight="1" thickBot="1">
      <c r="B32" s="247" t="s">
        <v>74</v>
      </c>
      <c r="C32" s="248"/>
      <c r="D32" s="248"/>
      <c r="E32" s="49" t="s">
        <v>422</v>
      </c>
      <c r="F32" s="49"/>
      <c r="G32" s="49"/>
      <c r="H32" s="50"/>
      <c r="I32" s="50"/>
      <c r="J32" s="50"/>
      <c r="K32" s="50"/>
      <c r="L32" s="50"/>
      <c r="M32" s="50"/>
      <c r="N32" s="50"/>
      <c r="O32" s="50"/>
      <c r="P32" s="51"/>
      <c r="Q32" s="51"/>
      <c r="R32" s="52" t="s">
        <v>374</v>
      </c>
      <c r="S32" s="53" t="s">
        <v>421</v>
      </c>
      <c r="T32" s="53">
        <f>+IF(ISERR(S32/R32*100),"N/A",ROUND(S32/R32*100,2))</f>
        <v>26.49</v>
      </c>
      <c r="U32" s="53" t="s">
        <v>420</v>
      </c>
      <c r="V32" s="53">
        <f>+IF(ISERR(U32/S32*100),"N/A",ROUND(U32/S32*100,2))</f>
        <v>91.84</v>
      </c>
      <c r="W32" s="54">
        <f>+IF(ISERR(U32/R32*100),"N/A",ROUND(U32/R32*100,2))</f>
        <v>24.32</v>
      </c>
    </row>
    <row r="33" spans="2:23" ht="22.5" customHeight="1" thickTop="1" thickBot="1">
      <c r="B33" s="15" t="s">
        <v>76</v>
      </c>
      <c r="C33" s="16"/>
      <c r="D33" s="16"/>
      <c r="E33" s="16"/>
      <c r="F33" s="16"/>
      <c r="G33" s="16"/>
      <c r="H33" s="17"/>
      <c r="I33" s="17"/>
      <c r="J33" s="17"/>
      <c r="K33" s="17"/>
      <c r="L33" s="17"/>
      <c r="M33" s="17"/>
      <c r="N33" s="17"/>
      <c r="O33" s="17"/>
      <c r="P33" s="17"/>
      <c r="Q33" s="17"/>
      <c r="R33" s="17"/>
      <c r="S33" s="17"/>
      <c r="T33" s="17"/>
      <c r="U33" s="17"/>
      <c r="V33" s="17"/>
      <c r="W33" s="18"/>
    </row>
    <row r="34" spans="2:23" ht="37.5" customHeight="1" thickTop="1">
      <c r="B34" s="230" t="s">
        <v>2155</v>
      </c>
      <c r="C34" s="231"/>
      <c r="D34" s="231"/>
      <c r="E34" s="231"/>
      <c r="F34" s="231"/>
      <c r="G34" s="231"/>
      <c r="H34" s="231"/>
      <c r="I34" s="231"/>
      <c r="J34" s="231"/>
      <c r="K34" s="231"/>
      <c r="L34" s="231"/>
      <c r="M34" s="231"/>
      <c r="N34" s="231"/>
      <c r="O34" s="231"/>
      <c r="P34" s="231"/>
      <c r="Q34" s="231"/>
      <c r="R34" s="231"/>
      <c r="S34" s="231"/>
      <c r="T34" s="231"/>
      <c r="U34" s="231"/>
      <c r="V34" s="231"/>
      <c r="W34" s="232"/>
    </row>
    <row r="35" spans="2:23" ht="90" customHeight="1" thickBot="1">
      <c r="B35" s="233"/>
      <c r="C35" s="234"/>
      <c r="D35" s="234"/>
      <c r="E35" s="234"/>
      <c r="F35" s="234"/>
      <c r="G35" s="234"/>
      <c r="H35" s="234"/>
      <c r="I35" s="234"/>
      <c r="J35" s="234"/>
      <c r="K35" s="234"/>
      <c r="L35" s="234"/>
      <c r="M35" s="234"/>
      <c r="N35" s="234"/>
      <c r="O35" s="234"/>
      <c r="P35" s="234"/>
      <c r="Q35" s="234"/>
      <c r="R35" s="234"/>
      <c r="S35" s="234"/>
      <c r="T35" s="234"/>
      <c r="U35" s="234"/>
      <c r="V35" s="234"/>
      <c r="W35" s="235"/>
    </row>
    <row r="36" spans="2:23" ht="37.5" customHeight="1" thickTop="1">
      <c r="B36" s="230" t="s">
        <v>2156</v>
      </c>
      <c r="C36" s="231"/>
      <c r="D36" s="231"/>
      <c r="E36" s="231"/>
      <c r="F36" s="231"/>
      <c r="G36" s="231"/>
      <c r="H36" s="231"/>
      <c r="I36" s="231"/>
      <c r="J36" s="231"/>
      <c r="K36" s="231"/>
      <c r="L36" s="231"/>
      <c r="M36" s="231"/>
      <c r="N36" s="231"/>
      <c r="O36" s="231"/>
      <c r="P36" s="231"/>
      <c r="Q36" s="231"/>
      <c r="R36" s="231"/>
      <c r="S36" s="231"/>
      <c r="T36" s="231"/>
      <c r="U36" s="231"/>
      <c r="V36" s="231"/>
      <c r="W36" s="232"/>
    </row>
    <row r="37" spans="2:23" ht="69.75" customHeight="1" thickBot="1">
      <c r="B37" s="233"/>
      <c r="C37" s="234"/>
      <c r="D37" s="234"/>
      <c r="E37" s="234"/>
      <c r="F37" s="234"/>
      <c r="G37" s="234"/>
      <c r="H37" s="234"/>
      <c r="I37" s="234"/>
      <c r="J37" s="234"/>
      <c r="K37" s="234"/>
      <c r="L37" s="234"/>
      <c r="M37" s="234"/>
      <c r="N37" s="234"/>
      <c r="O37" s="234"/>
      <c r="P37" s="234"/>
      <c r="Q37" s="234"/>
      <c r="R37" s="234"/>
      <c r="S37" s="234"/>
      <c r="T37" s="234"/>
      <c r="U37" s="234"/>
      <c r="V37" s="234"/>
      <c r="W37" s="235"/>
    </row>
    <row r="38" spans="2:23" ht="37.5" customHeight="1" thickTop="1">
      <c r="B38" s="230" t="s">
        <v>2157</v>
      </c>
      <c r="C38" s="231"/>
      <c r="D38" s="231"/>
      <c r="E38" s="231"/>
      <c r="F38" s="231"/>
      <c r="G38" s="231"/>
      <c r="H38" s="231"/>
      <c r="I38" s="231"/>
      <c r="J38" s="231"/>
      <c r="K38" s="231"/>
      <c r="L38" s="231"/>
      <c r="M38" s="231"/>
      <c r="N38" s="231"/>
      <c r="O38" s="231"/>
      <c r="P38" s="231"/>
      <c r="Q38" s="231"/>
      <c r="R38" s="231"/>
      <c r="S38" s="231"/>
      <c r="T38" s="231"/>
      <c r="U38" s="231"/>
      <c r="V38" s="231"/>
      <c r="W38" s="232"/>
    </row>
    <row r="39" spans="2:23" ht="71.25" customHeight="1" thickBot="1">
      <c r="B39" s="236"/>
      <c r="C39" s="237"/>
      <c r="D39" s="237"/>
      <c r="E39" s="237"/>
      <c r="F39" s="237"/>
      <c r="G39" s="237"/>
      <c r="H39" s="237"/>
      <c r="I39" s="237"/>
      <c r="J39" s="237"/>
      <c r="K39" s="237"/>
      <c r="L39" s="237"/>
      <c r="M39" s="237"/>
      <c r="N39" s="237"/>
      <c r="O39" s="237"/>
      <c r="P39" s="237"/>
      <c r="Q39" s="237"/>
      <c r="R39" s="237"/>
      <c r="S39" s="237"/>
      <c r="T39" s="237"/>
      <c r="U39" s="237"/>
      <c r="V39" s="237"/>
      <c r="W39" s="238"/>
    </row>
  </sheetData>
  <mergeCells count="6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2:D32"/>
    <mergeCell ref="B34:W35"/>
    <mergeCell ref="B36:W37"/>
    <mergeCell ref="B38:W39"/>
    <mergeCell ref="B27:Q28"/>
    <mergeCell ref="S27:T27"/>
    <mergeCell ref="V27:W27"/>
    <mergeCell ref="B29:D29"/>
    <mergeCell ref="B30:D30"/>
    <mergeCell ref="B31:D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453</v>
      </c>
      <c r="D4" s="192" t="s">
        <v>452</v>
      </c>
      <c r="E4" s="192"/>
      <c r="F4" s="192"/>
      <c r="G4" s="192"/>
      <c r="H4" s="193"/>
      <c r="I4" s="22"/>
      <c r="J4" s="194" t="s">
        <v>6</v>
      </c>
      <c r="K4" s="192"/>
      <c r="L4" s="21" t="s">
        <v>471</v>
      </c>
      <c r="M4" s="195" t="s">
        <v>470</v>
      </c>
      <c r="N4" s="195"/>
      <c r="O4" s="195"/>
      <c r="P4" s="195"/>
      <c r="Q4" s="196"/>
      <c r="R4" s="23"/>
      <c r="S4" s="197" t="s">
        <v>1944</v>
      </c>
      <c r="T4" s="198"/>
      <c r="U4" s="198"/>
      <c r="V4" s="199" t="s">
        <v>469</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439</v>
      </c>
      <c r="D6" s="201" t="s">
        <v>448</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468</v>
      </c>
      <c r="K8" s="29" t="s">
        <v>467</v>
      </c>
      <c r="L8" s="29" t="s">
        <v>466</v>
      </c>
      <c r="M8" s="29" t="s">
        <v>465</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464</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463</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462</v>
      </c>
      <c r="C21" s="227"/>
      <c r="D21" s="227"/>
      <c r="E21" s="227"/>
      <c r="F21" s="227"/>
      <c r="G21" s="227"/>
      <c r="H21" s="227"/>
      <c r="I21" s="227"/>
      <c r="J21" s="227"/>
      <c r="K21" s="227"/>
      <c r="L21" s="227"/>
      <c r="M21" s="228" t="s">
        <v>439</v>
      </c>
      <c r="N21" s="228"/>
      <c r="O21" s="228" t="s">
        <v>48</v>
      </c>
      <c r="P21" s="228"/>
      <c r="Q21" s="229" t="s">
        <v>49</v>
      </c>
      <c r="R21" s="229"/>
      <c r="S21" s="37" t="s">
        <v>50</v>
      </c>
      <c r="T21" s="37" t="s">
        <v>461</v>
      </c>
      <c r="U21" s="37" t="s">
        <v>460</v>
      </c>
      <c r="V21" s="37">
        <f>+IF(ISERR(U21/T21*100),"N/A",ROUND(U21/T21*100,2))</f>
        <v>171.24</v>
      </c>
      <c r="W21" s="38">
        <f>+IF(ISERR(U21/S21*100),"N/A",ROUND(U21/S21*100,2))</f>
        <v>38.700000000000003</v>
      </c>
    </row>
    <row r="22" spans="2:27" ht="56.25" customHeight="1" thickBot="1">
      <c r="B22" s="226" t="s">
        <v>459</v>
      </c>
      <c r="C22" s="227"/>
      <c r="D22" s="227"/>
      <c r="E22" s="227"/>
      <c r="F22" s="227"/>
      <c r="G22" s="227"/>
      <c r="H22" s="227"/>
      <c r="I22" s="227"/>
      <c r="J22" s="227"/>
      <c r="K22" s="227"/>
      <c r="L22" s="227"/>
      <c r="M22" s="228" t="s">
        <v>439</v>
      </c>
      <c r="N22" s="228"/>
      <c r="O22" s="228" t="s">
        <v>48</v>
      </c>
      <c r="P22" s="228"/>
      <c r="Q22" s="229" t="s">
        <v>49</v>
      </c>
      <c r="R22" s="229"/>
      <c r="S22" s="37" t="s">
        <v>458</v>
      </c>
      <c r="T22" s="37" t="s">
        <v>458</v>
      </c>
      <c r="U22" s="37" t="s">
        <v>457</v>
      </c>
      <c r="V22" s="37">
        <f>+IF(ISERR(U22/T22*100),"N/A",ROUND(U22/T22*100,2))</f>
        <v>106.84</v>
      </c>
      <c r="W22" s="38">
        <f>+IF(ISERR(U22/S22*100),"N/A",ROUND(U22/S22*100,2))</f>
        <v>106.84</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426</v>
      </c>
      <c r="F26" s="43"/>
      <c r="G26" s="43"/>
      <c r="H26" s="44"/>
      <c r="I26" s="44"/>
      <c r="J26" s="44"/>
      <c r="K26" s="44"/>
      <c r="L26" s="44"/>
      <c r="M26" s="44"/>
      <c r="N26" s="44"/>
      <c r="O26" s="44"/>
      <c r="P26" s="45"/>
      <c r="Q26" s="45"/>
      <c r="R26" s="46" t="s">
        <v>456</v>
      </c>
      <c r="S26" s="47" t="s">
        <v>10</v>
      </c>
      <c r="T26" s="45"/>
      <c r="U26" s="47" t="s">
        <v>454</v>
      </c>
      <c r="V26" s="45"/>
      <c r="W26" s="48">
        <f>+IF(ISERR(U26/R26*100),"N/A",ROUND(U26/R26*100,2))</f>
        <v>28.3</v>
      </c>
    </row>
    <row r="27" spans="2:27" ht="26.25" customHeight="1" thickBot="1">
      <c r="B27" s="247" t="s">
        <v>74</v>
      </c>
      <c r="C27" s="248"/>
      <c r="D27" s="248"/>
      <c r="E27" s="49" t="s">
        <v>426</v>
      </c>
      <c r="F27" s="49"/>
      <c r="G27" s="49"/>
      <c r="H27" s="50"/>
      <c r="I27" s="50"/>
      <c r="J27" s="50"/>
      <c r="K27" s="50"/>
      <c r="L27" s="50"/>
      <c r="M27" s="50"/>
      <c r="N27" s="50"/>
      <c r="O27" s="50"/>
      <c r="P27" s="51"/>
      <c r="Q27" s="51"/>
      <c r="R27" s="52" t="s">
        <v>456</v>
      </c>
      <c r="S27" s="53" t="s">
        <v>455</v>
      </c>
      <c r="T27" s="53">
        <f>+IF(ISERR(S27/R27*100),"N/A",ROUND(S27/R27*100,2))</f>
        <v>36.130000000000003</v>
      </c>
      <c r="U27" s="53" t="s">
        <v>454</v>
      </c>
      <c r="V27" s="53">
        <f>+IF(ISERR(U27/S27*100),"N/A",ROUND(U27/S27*100,2))</f>
        <v>78.34</v>
      </c>
      <c r="W27" s="54">
        <f>+IF(ISERR(U27/R27*100),"N/A",ROUND(U27/R27*100,2))</f>
        <v>28.3</v>
      </c>
    </row>
    <row r="28" spans="2:27" ht="22.5" customHeight="1" thickTop="1" thickBot="1">
      <c r="B28" s="15" t="s">
        <v>76</v>
      </c>
      <c r="C28" s="16"/>
      <c r="D28" s="16"/>
      <c r="E28" s="16"/>
      <c r="F28" s="16"/>
      <c r="G28" s="16"/>
      <c r="H28" s="17"/>
      <c r="I28" s="17"/>
      <c r="J28" s="17"/>
      <c r="K28" s="17"/>
      <c r="L28" s="17"/>
      <c r="M28" s="17"/>
      <c r="N28" s="17"/>
      <c r="O28" s="17"/>
      <c r="P28" s="17"/>
      <c r="Q28" s="17"/>
      <c r="R28" s="17"/>
      <c r="S28" s="17"/>
      <c r="T28" s="17"/>
      <c r="U28" s="17"/>
      <c r="V28" s="17"/>
      <c r="W28" s="18"/>
    </row>
    <row r="29" spans="2:27" ht="37.5" customHeight="1" thickTop="1">
      <c r="B29" s="230" t="s">
        <v>2152</v>
      </c>
      <c r="C29" s="231"/>
      <c r="D29" s="231"/>
      <c r="E29" s="231"/>
      <c r="F29" s="231"/>
      <c r="G29" s="231"/>
      <c r="H29" s="231"/>
      <c r="I29" s="231"/>
      <c r="J29" s="231"/>
      <c r="K29" s="231"/>
      <c r="L29" s="231"/>
      <c r="M29" s="231"/>
      <c r="N29" s="231"/>
      <c r="O29" s="231"/>
      <c r="P29" s="231"/>
      <c r="Q29" s="231"/>
      <c r="R29" s="231"/>
      <c r="S29" s="231"/>
      <c r="T29" s="231"/>
      <c r="U29" s="231"/>
      <c r="V29" s="231"/>
      <c r="W29" s="232"/>
    </row>
    <row r="30" spans="2:27" ht="30.75" customHeight="1" thickBot="1">
      <c r="B30" s="233"/>
      <c r="C30" s="234"/>
      <c r="D30" s="234"/>
      <c r="E30" s="234"/>
      <c r="F30" s="234"/>
      <c r="G30" s="234"/>
      <c r="H30" s="234"/>
      <c r="I30" s="234"/>
      <c r="J30" s="234"/>
      <c r="K30" s="234"/>
      <c r="L30" s="234"/>
      <c r="M30" s="234"/>
      <c r="N30" s="234"/>
      <c r="O30" s="234"/>
      <c r="P30" s="234"/>
      <c r="Q30" s="234"/>
      <c r="R30" s="234"/>
      <c r="S30" s="234"/>
      <c r="T30" s="234"/>
      <c r="U30" s="234"/>
      <c r="V30" s="234"/>
      <c r="W30" s="235"/>
    </row>
    <row r="31" spans="2:27" ht="37.5" customHeight="1" thickTop="1">
      <c r="B31" s="230" t="s">
        <v>2153</v>
      </c>
      <c r="C31" s="231"/>
      <c r="D31" s="231"/>
      <c r="E31" s="231"/>
      <c r="F31" s="231"/>
      <c r="G31" s="231"/>
      <c r="H31" s="231"/>
      <c r="I31" s="231"/>
      <c r="J31" s="231"/>
      <c r="K31" s="231"/>
      <c r="L31" s="231"/>
      <c r="M31" s="231"/>
      <c r="N31" s="231"/>
      <c r="O31" s="231"/>
      <c r="P31" s="231"/>
      <c r="Q31" s="231"/>
      <c r="R31" s="231"/>
      <c r="S31" s="231"/>
      <c r="T31" s="231"/>
      <c r="U31" s="231"/>
      <c r="V31" s="231"/>
      <c r="W31" s="232"/>
    </row>
    <row r="32" spans="2:27" ht="97.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2154</v>
      </c>
      <c r="C33" s="231"/>
      <c r="D33" s="231"/>
      <c r="E33" s="231"/>
      <c r="F33" s="231"/>
      <c r="G33" s="231"/>
      <c r="H33" s="231"/>
      <c r="I33" s="231"/>
      <c r="J33" s="231"/>
      <c r="K33" s="231"/>
      <c r="L33" s="231"/>
      <c r="M33" s="231"/>
      <c r="N33" s="231"/>
      <c r="O33" s="231"/>
      <c r="P33" s="231"/>
      <c r="Q33" s="231"/>
      <c r="R33" s="231"/>
      <c r="S33" s="231"/>
      <c r="T33" s="231"/>
      <c r="U33" s="231"/>
      <c r="V33" s="231"/>
      <c r="W33" s="232"/>
    </row>
    <row r="34" spans="2:23" ht="36.75" customHeight="1" thickBot="1">
      <c r="B34" s="236"/>
      <c r="C34" s="237"/>
      <c r="D34" s="237"/>
      <c r="E34" s="237"/>
      <c r="F34" s="237"/>
      <c r="G34" s="237"/>
      <c r="H34" s="237"/>
      <c r="I34" s="237"/>
      <c r="J34" s="237"/>
      <c r="K34" s="237"/>
      <c r="L34" s="237"/>
      <c r="M34" s="237"/>
      <c r="N34" s="237"/>
      <c r="O34" s="237"/>
      <c r="P34" s="237"/>
      <c r="Q34" s="237"/>
      <c r="R34" s="237"/>
      <c r="S34" s="237"/>
      <c r="T34" s="237"/>
      <c r="U34" s="237"/>
      <c r="V34" s="237"/>
      <c r="W34" s="238"/>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453</v>
      </c>
      <c r="D4" s="192" t="s">
        <v>452</v>
      </c>
      <c r="E4" s="192"/>
      <c r="F4" s="192"/>
      <c r="G4" s="192"/>
      <c r="H4" s="193"/>
      <c r="I4" s="22"/>
      <c r="J4" s="194" t="s">
        <v>6</v>
      </c>
      <c r="K4" s="192"/>
      <c r="L4" s="21" t="s">
        <v>487</v>
      </c>
      <c r="M4" s="195" t="s">
        <v>486</v>
      </c>
      <c r="N4" s="195"/>
      <c r="O4" s="195"/>
      <c r="P4" s="195"/>
      <c r="Q4" s="196"/>
      <c r="R4" s="23"/>
      <c r="S4" s="197" t="s">
        <v>1944</v>
      </c>
      <c r="T4" s="198"/>
      <c r="U4" s="198"/>
      <c r="V4" s="199" t="s">
        <v>485</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477</v>
      </c>
      <c r="D6" s="201" t="s">
        <v>484</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483</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482</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481</v>
      </c>
      <c r="C21" s="227"/>
      <c r="D21" s="227"/>
      <c r="E21" s="227"/>
      <c r="F21" s="227"/>
      <c r="G21" s="227"/>
      <c r="H21" s="227"/>
      <c r="I21" s="227"/>
      <c r="J21" s="227"/>
      <c r="K21" s="227"/>
      <c r="L21" s="227"/>
      <c r="M21" s="228" t="s">
        <v>477</v>
      </c>
      <c r="N21" s="228"/>
      <c r="O21" s="228" t="s">
        <v>480</v>
      </c>
      <c r="P21" s="228"/>
      <c r="Q21" s="229" t="s">
        <v>69</v>
      </c>
      <c r="R21" s="229"/>
      <c r="S21" s="37" t="s">
        <v>479</v>
      </c>
      <c r="T21" s="37" t="s">
        <v>156</v>
      </c>
      <c r="U21" s="37" t="s">
        <v>156</v>
      </c>
      <c r="V21" s="37" t="str">
        <f>+IF(ISERR(U21/T21*100),"N/A",ROUND(U21/T21*100,2))</f>
        <v>N/A</v>
      </c>
      <c r="W21" s="38" t="str">
        <f>+IF(ISERR(U21/S21*100),"N/A",ROUND(U21/S21*100,2))</f>
        <v>N/A</v>
      </c>
    </row>
    <row r="22" spans="2:27" ht="56.25" customHeight="1" thickBot="1">
      <c r="B22" s="226" t="s">
        <v>478</v>
      </c>
      <c r="C22" s="227"/>
      <c r="D22" s="227"/>
      <c r="E22" s="227"/>
      <c r="F22" s="227"/>
      <c r="G22" s="227"/>
      <c r="H22" s="227"/>
      <c r="I22" s="227"/>
      <c r="J22" s="227"/>
      <c r="K22" s="227"/>
      <c r="L22" s="227"/>
      <c r="M22" s="228" t="s">
        <v>477</v>
      </c>
      <c r="N22" s="228"/>
      <c r="O22" s="228" t="s">
        <v>476</v>
      </c>
      <c r="P22" s="228"/>
      <c r="Q22" s="229" t="s">
        <v>49</v>
      </c>
      <c r="R22" s="229"/>
      <c r="S22" s="37" t="s">
        <v>50</v>
      </c>
      <c r="T22" s="37" t="s">
        <v>475</v>
      </c>
      <c r="U22" s="37" t="s">
        <v>475</v>
      </c>
      <c r="V22" s="37">
        <f>+IF(ISERR(U22/T22*100),"N/A",ROUND(U22/T22*100,2))</f>
        <v>100</v>
      </c>
      <c r="W22" s="38">
        <f>+IF(ISERR(U22/S22*100),"N/A",ROUND(U22/S22*100,2))</f>
        <v>23.1</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474</v>
      </c>
      <c r="F26" s="43"/>
      <c r="G26" s="43"/>
      <c r="H26" s="44"/>
      <c r="I26" s="44"/>
      <c r="J26" s="44"/>
      <c r="K26" s="44"/>
      <c r="L26" s="44"/>
      <c r="M26" s="44"/>
      <c r="N26" s="44"/>
      <c r="O26" s="44"/>
      <c r="P26" s="45"/>
      <c r="Q26" s="45"/>
      <c r="R26" s="46" t="s">
        <v>473</v>
      </c>
      <c r="S26" s="47" t="s">
        <v>10</v>
      </c>
      <c r="T26" s="45"/>
      <c r="U26" s="47" t="s">
        <v>62</v>
      </c>
      <c r="V26" s="45"/>
      <c r="W26" s="48">
        <f>+IF(ISERR(U26/R26*100),"N/A",ROUND(U26/R26*100,2))</f>
        <v>0</v>
      </c>
    </row>
    <row r="27" spans="2:27" ht="26.25" customHeight="1" thickBot="1">
      <c r="B27" s="247" t="s">
        <v>74</v>
      </c>
      <c r="C27" s="248"/>
      <c r="D27" s="248"/>
      <c r="E27" s="49" t="s">
        <v>474</v>
      </c>
      <c r="F27" s="49"/>
      <c r="G27" s="49"/>
      <c r="H27" s="50"/>
      <c r="I27" s="50"/>
      <c r="J27" s="50"/>
      <c r="K27" s="50"/>
      <c r="L27" s="50"/>
      <c r="M27" s="50"/>
      <c r="N27" s="50"/>
      <c r="O27" s="50"/>
      <c r="P27" s="51"/>
      <c r="Q27" s="51"/>
      <c r="R27" s="52" t="s">
        <v>473</v>
      </c>
      <c r="S27" s="53" t="s">
        <v>472</v>
      </c>
      <c r="T27" s="53">
        <f>+IF(ISERR(S27/R27*100),"N/A",ROUND(S27/R27*100,2))</f>
        <v>1.9</v>
      </c>
      <c r="U27" s="53" t="s">
        <v>62</v>
      </c>
      <c r="V27" s="53">
        <f>+IF(ISERR(U27/S27*100),"N/A",ROUND(U27/S27*100,2))</f>
        <v>0</v>
      </c>
      <c r="W27" s="54">
        <f>+IF(ISERR(U27/R27*100),"N/A",ROUND(U27/R27*100,2))</f>
        <v>0</v>
      </c>
    </row>
    <row r="28" spans="2:27" ht="22.5" customHeight="1" thickTop="1" thickBot="1">
      <c r="B28" s="15" t="s">
        <v>76</v>
      </c>
      <c r="C28" s="16"/>
      <c r="D28" s="16"/>
      <c r="E28" s="16"/>
      <c r="F28" s="16"/>
      <c r="G28" s="16"/>
      <c r="H28" s="17"/>
      <c r="I28" s="17"/>
      <c r="J28" s="17"/>
      <c r="K28" s="17"/>
      <c r="L28" s="17"/>
      <c r="M28" s="17"/>
      <c r="N28" s="17"/>
      <c r="O28" s="17"/>
      <c r="P28" s="17"/>
      <c r="Q28" s="17"/>
      <c r="R28" s="17"/>
      <c r="S28" s="17"/>
      <c r="T28" s="17"/>
      <c r="U28" s="17"/>
      <c r="V28" s="17"/>
      <c r="W28" s="18"/>
    </row>
    <row r="29" spans="2:27" ht="37.5" customHeight="1" thickTop="1">
      <c r="B29" s="230" t="s">
        <v>2149</v>
      </c>
      <c r="C29" s="231"/>
      <c r="D29" s="231"/>
      <c r="E29" s="231"/>
      <c r="F29" s="231"/>
      <c r="G29" s="231"/>
      <c r="H29" s="231"/>
      <c r="I29" s="231"/>
      <c r="J29" s="231"/>
      <c r="K29" s="231"/>
      <c r="L29" s="231"/>
      <c r="M29" s="231"/>
      <c r="N29" s="231"/>
      <c r="O29" s="231"/>
      <c r="P29" s="231"/>
      <c r="Q29" s="231"/>
      <c r="R29" s="231"/>
      <c r="S29" s="231"/>
      <c r="T29" s="231"/>
      <c r="U29" s="231"/>
      <c r="V29" s="231"/>
      <c r="W29" s="232"/>
    </row>
    <row r="30" spans="2:27" ht="66.75" customHeight="1" thickBot="1">
      <c r="B30" s="233"/>
      <c r="C30" s="234"/>
      <c r="D30" s="234"/>
      <c r="E30" s="234"/>
      <c r="F30" s="234"/>
      <c r="G30" s="234"/>
      <c r="H30" s="234"/>
      <c r="I30" s="234"/>
      <c r="J30" s="234"/>
      <c r="K30" s="234"/>
      <c r="L30" s="234"/>
      <c r="M30" s="234"/>
      <c r="N30" s="234"/>
      <c r="O30" s="234"/>
      <c r="P30" s="234"/>
      <c r="Q30" s="234"/>
      <c r="R30" s="234"/>
      <c r="S30" s="234"/>
      <c r="T30" s="234"/>
      <c r="U30" s="234"/>
      <c r="V30" s="234"/>
      <c r="W30" s="235"/>
    </row>
    <row r="31" spans="2:27" ht="37.5" customHeight="1" thickTop="1">
      <c r="B31" s="230" t="s">
        <v>2150</v>
      </c>
      <c r="C31" s="231"/>
      <c r="D31" s="231"/>
      <c r="E31" s="231"/>
      <c r="F31" s="231"/>
      <c r="G31" s="231"/>
      <c r="H31" s="231"/>
      <c r="I31" s="231"/>
      <c r="J31" s="231"/>
      <c r="K31" s="231"/>
      <c r="L31" s="231"/>
      <c r="M31" s="231"/>
      <c r="N31" s="231"/>
      <c r="O31" s="231"/>
      <c r="P31" s="231"/>
      <c r="Q31" s="231"/>
      <c r="R31" s="231"/>
      <c r="S31" s="231"/>
      <c r="T31" s="231"/>
      <c r="U31" s="231"/>
      <c r="V31" s="231"/>
      <c r="W31" s="232"/>
    </row>
    <row r="32" spans="2:27" ht="1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2151</v>
      </c>
      <c r="C33" s="231"/>
      <c r="D33" s="231"/>
      <c r="E33" s="231"/>
      <c r="F33" s="231"/>
      <c r="G33" s="231"/>
      <c r="H33" s="231"/>
      <c r="I33" s="231"/>
      <c r="J33" s="231"/>
      <c r="K33" s="231"/>
      <c r="L33" s="231"/>
      <c r="M33" s="231"/>
      <c r="N33" s="231"/>
      <c r="O33" s="231"/>
      <c r="P33" s="231"/>
      <c r="Q33" s="231"/>
      <c r="R33" s="231"/>
      <c r="S33" s="231"/>
      <c r="T33" s="231"/>
      <c r="U33" s="231"/>
      <c r="V33" s="231"/>
      <c r="W33" s="232"/>
    </row>
    <row r="34" spans="2:23" ht="39.75" customHeight="1" thickBot="1">
      <c r="B34" s="236"/>
      <c r="C34" s="237"/>
      <c r="D34" s="237"/>
      <c r="E34" s="237"/>
      <c r="F34" s="237"/>
      <c r="G34" s="237"/>
      <c r="H34" s="237"/>
      <c r="I34" s="237"/>
      <c r="J34" s="237"/>
      <c r="K34" s="237"/>
      <c r="L34" s="237"/>
      <c r="M34" s="237"/>
      <c r="N34" s="237"/>
      <c r="O34" s="237"/>
      <c r="P34" s="237"/>
      <c r="Q34" s="237"/>
      <c r="R34" s="237"/>
      <c r="S34" s="237"/>
      <c r="T34" s="237"/>
      <c r="U34" s="237"/>
      <c r="V34" s="237"/>
      <c r="W34" s="238"/>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64"/>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453</v>
      </c>
      <c r="D4" s="192" t="s">
        <v>452</v>
      </c>
      <c r="E4" s="192"/>
      <c r="F4" s="192"/>
      <c r="G4" s="192"/>
      <c r="H4" s="193"/>
      <c r="I4" s="22"/>
      <c r="J4" s="194" t="s">
        <v>6</v>
      </c>
      <c r="K4" s="192"/>
      <c r="L4" s="21" t="s">
        <v>553</v>
      </c>
      <c r="M4" s="195" t="s">
        <v>552</v>
      </c>
      <c r="N4" s="195"/>
      <c r="O4" s="195"/>
      <c r="P4" s="195"/>
      <c r="Q4" s="196"/>
      <c r="R4" s="23"/>
      <c r="S4" s="197" t="s">
        <v>1944</v>
      </c>
      <c r="T4" s="198"/>
      <c r="U4" s="198"/>
      <c r="V4" s="199" t="s">
        <v>551</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439</v>
      </c>
      <c r="D6" s="201" t="s">
        <v>448</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428</v>
      </c>
      <c r="D7" s="188" t="s">
        <v>447</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519</v>
      </c>
      <c r="D8" s="188" t="s">
        <v>550</v>
      </c>
      <c r="E8" s="188"/>
      <c r="F8" s="188"/>
      <c r="G8" s="188"/>
      <c r="H8" s="188"/>
      <c r="I8" s="26"/>
      <c r="J8" s="29" t="s">
        <v>549</v>
      </c>
      <c r="K8" s="29" t="s">
        <v>548</v>
      </c>
      <c r="L8" s="29" t="s">
        <v>547</v>
      </c>
      <c r="M8" s="29" t="s">
        <v>546</v>
      </c>
      <c r="N8" s="28"/>
      <c r="O8" s="26"/>
      <c r="P8" s="189" t="s">
        <v>10</v>
      </c>
      <c r="Q8" s="189"/>
      <c r="R8" s="189"/>
      <c r="S8" s="189"/>
      <c r="T8" s="189"/>
      <c r="U8" s="189"/>
      <c r="V8" s="189"/>
      <c r="W8" s="189"/>
    </row>
    <row r="9" spans="1:29" ht="30" customHeight="1">
      <c r="B9" s="27"/>
      <c r="C9" s="25" t="s">
        <v>515</v>
      </c>
      <c r="D9" s="188" t="s">
        <v>545</v>
      </c>
      <c r="E9" s="188"/>
      <c r="F9" s="188"/>
      <c r="G9" s="188"/>
      <c r="H9" s="188"/>
      <c r="I9" s="188" t="s">
        <v>10</v>
      </c>
      <c r="J9" s="188"/>
      <c r="K9" s="188"/>
      <c r="L9" s="188"/>
      <c r="M9" s="188"/>
      <c r="N9" s="188"/>
      <c r="O9" s="188"/>
      <c r="P9" s="188"/>
      <c r="Q9" s="188"/>
      <c r="R9" s="188"/>
      <c r="S9" s="188"/>
      <c r="T9" s="188"/>
      <c r="U9" s="188"/>
      <c r="V9" s="188"/>
      <c r="W9" s="189"/>
    </row>
    <row r="10" spans="1:29" ht="30" customHeight="1">
      <c r="B10" s="27"/>
      <c r="C10" s="25" t="s">
        <v>509</v>
      </c>
      <c r="D10" s="188" t="s">
        <v>544</v>
      </c>
      <c r="E10" s="188"/>
      <c r="F10" s="188"/>
      <c r="G10" s="188"/>
      <c r="H10" s="188"/>
      <c r="I10" s="189" t="s">
        <v>10</v>
      </c>
      <c r="J10" s="189"/>
      <c r="K10" s="189"/>
      <c r="L10" s="189"/>
      <c r="M10" s="189"/>
      <c r="N10" s="189"/>
      <c r="O10" s="189"/>
      <c r="P10" s="189"/>
      <c r="Q10" s="189"/>
      <c r="R10" s="189"/>
      <c r="S10" s="189"/>
      <c r="T10" s="189"/>
      <c r="U10" s="189"/>
      <c r="V10" s="189"/>
      <c r="W10" s="189"/>
    </row>
    <row r="11" spans="1:29" ht="30" customHeight="1">
      <c r="B11" s="27"/>
      <c r="C11" s="25" t="s">
        <v>537</v>
      </c>
      <c r="D11" s="188" t="s">
        <v>543</v>
      </c>
      <c r="E11" s="188"/>
      <c r="F11" s="188"/>
      <c r="G11" s="188"/>
      <c r="H11" s="188"/>
      <c r="I11" s="189" t="s">
        <v>10</v>
      </c>
      <c r="J11" s="189"/>
      <c r="K11" s="189"/>
      <c r="L11" s="189"/>
      <c r="M11" s="189"/>
      <c r="N11" s="189"/>
      <c r="O11" s="189"/>
      <c r="P11" s="189"/>
      <c r="Q11" s="189"/>
      <c r="R11" s="189"/>
      <c r="S11" s="189"/>
      <c r="T11" s="189"/>
      <c r="U11" s="189"/>
      <c r="V11" s="189"/>
      <c r="W11" s="189"/>
    </row>
    <row r="12" spans="1:29" ht="30" customHeight="1">
      <c r="B12" s="27"/>
      <c r="C12" s="25" t="s">
        <v>531</v>
      </c>
      <c r="D12" s="188" t="s">
        <v>542</v>
      </c>
      <c r="E12" s="188"/>
      <c r="F12" s="188"/>
      <c r="G12" s="188"/>
      <c r="H12" s="188"/>
      <c r="I12" s="189" t="s">
        <v>10</v>
      </c>
      <c r="J12" s="189"/>
      <c r="K12" s="189"/>
      <c r="L12" s="189"/>
      <c r="M12" s="189"/>
      <c r="N12" s="189"/>
      <c r="O12" s="189"/>
      <c r="P12" s="189"/>
      <c r="Q12" s="189"/>
      <c r="R12" s="189"/>
      <c r="S12" s="189"/>
      <c r="T12" s="189"/>
      <c r="U12" s="189"/>
      <c r="V12" s="189"/>
      <c r="W12" s="189"/>
    </row>
    <row r="13" spans="1:29" ht="25.5" customHeight="1" thickBot="1">
      <c r="B13" s="27"/>
      <c r="C13" s="189" t="s">
        <v>10</v>
      </c>
      <c r="D13" s="189"/>
      <c r="E13" s="189"/>
      <c r="F13" s="189"/>
      <c r="G13" s="189"/>
      <c r="H13" s="189"/>
      <c r="I13" s="189"/>
      <c r="J13" s="189"/>
      <c r="K13" s="189"/>
      <c r="L13" s="189"/>
      <c r="M13" s="189"/>
      <c r="N13" s="189"/>
      <c r="O13" s="189"/>
      <c r="P13" s="189"/>
      <c r="Q13" s="189"/>
      <c r="R13" s="189"/>
      <c r="S13" s="189"/>
      <c r="T13" s="189"/>
      <c r="U13" s="189"/>
      <c r="V13" s="189"/>
      <c r="W13" s="189"/>
    </row>
    <row r="14" spans="1:29" ht="409.5" customHeight="1" thickTop="1">
      <c r="B14" s="144" t="s">
        <v>21</v>
      </c>
      <c r="C14" s="284" t="s">
        <v>541</v>
      </c>
      <c r="D14" s="284"/>
      <c r="E14" s="284"/>
      <c r="F14" s="284"/>
      <c r="G14" s="284"/>
      <c r="H14" s="284"/>
      <c r="I14" s="284"/>
      <c r="J14" s="284"/>
      <c r="K14" s="284"/>
      <c r="L14" s="284"/>
      <c r="M14" s="284"/>
      <c r="N14" s="284"/>
      <c r="O14" s="284"/>
      <c r="P14" s="284"/>
      <c r="Q14" s="284"/>
      <c r="R14" s="284"/>
      <c r="S14" s="284"/>
      <c r="T14" s="284"/>
      <c r="U14" s="284"/>
      <c r="V14" s="284"/>
      <c r="W14" s="284"/>
    </row>
    <row r="15" spans="1:29" ht="107.25" customHeight="1">
      <c r="B15" s="143"/>
      <c r="C15" s="285"/>
      <c r="D15" s="285"/>
      <c r="E15" s="285"/>
      <c r="F15" s="285"/>
      <c r="G15" s="285"/>
      <c r="H15" s="285"/>
      <c r="I15" s="285"/>
      <c r="J15" s="285"/>
      <c r="K15" s="285"/>
      <c r="L15" s="285"/>
      <c r="M15" s="285"/>
      <c r="N15" s="285"/>
      <c r="O15" s="285"/>
      <c r="P15" s="285"/>
      <c r="Q15" s="285"/>
      <c r="R15" s="285"/>
      <c r="S15" s="285"/>
      <c r="T15" s="285"/>
      <c r="U15" s="285"/>
      <c r="V15" s="285"/>
      <c r="W15" s="285"/>
    </row>
    <row r="16" spans="1:29" ht="9" customHeight="1" thickBot="1"/>
    <row r="17" spans="2:27" ht="21.75" customHeight="1" thickTop="1" thickBot="1">
      <c r="B17" s="15" t="s">
        <v>23</v>
      </c>
      <c r="C17" s="16"/>
      <c r="D17" s="16"/>
      <c r="E17" s="16"/>
      <c r="F17" s="16"/>
      <c r="G17" s="16"/>
      <c r="H17" s="17"/>
      <c r="I17" s="17"/>
      <c r="J17" s="17"/>
      <c r="K17" s="17"/>
      <c r="L17" s="17"/>
      <c r="M17" s="17"/>
      <c r="N17" s="17"/>
      <c r="O17" s="17"/>
      <c r="P17" s="17"/>
      <c r="Q17" s="17"/>
      <c r="R17" s="17"/>
      <c r="S17" s="17"/>
      <c r="T17" s="17"/>
      <c r="U17" s="17"/>
      <c r="V17" s="17"/>
      <c r="W17" s="18"/>
    </row>
    <row r="18" spans="2:27" ht="19.5" customHeight="1" thickTop="1">
      <c r="B18" s="203" t="s">
        <v>24</v>
      </c>
      <c r="C18" s="204"/>
      <c r="D18" s="204"/>
      <c r="E18" s="204"/>
      <c r="F18" s="204"/>
      <c r="G18" s="204"/>
      <c r="H18" s="204"/>
      <c r="I18" s="204"/>
      <c r="J18" s="33"/>
      <c r="K18" s="204" t="s">
        <v>25</v>
      </c>
      <c r="L18" s="204"/>
      <c r="M18" s="204"/>
      <c r="N18" s="204"/>
      <c r="O18" s="204"/>
      <c r="P18" s="204"/>
      <c r="Q18" s="204"/>
      <c r="R18" s="34"/>
      <c r="S18" s="204" t="s">
        <v>26</v>
      </c>
      <c r="T18" s="204"/>
      <c r="U18" s="204"/>
      <c r="V18" s="204"/>
      <c r="W18" s="205"/>
    </row>
    <row r="19" spans="2:27" ht="69" customHeight="1">
      <c r="B19" s="24" t="s">
        <v>27</v>
      </c>
      <c r="C19" s="201" t="s">
        <v>10</v>
      </c>
      <c r="D19" s="201"/>
      <c r="E19" s="201"/>
      <c r="F19" s="201"/>
      <c r="G19" s="201"/>
      <c r="H19" s="201"/>
      <c r="I19" s="201"/>
      <c r="J19" s="35"/>
      <c r="K19" s="35" t="s">
        <v>28</v>
      </c>
      <c r="L19" s="201" t="s">
        <v>10</v>
      </c>
      <c r="M19" s="201"/>
      <c r="N19" s="201"/>
      <c r="O19" s="201"/>
      <c r="P19" s="201"/>
      <c r="Q19" s="201"/>
      <c r="R19" s="26"/>
      <c r="S19" s="35" t="s">
        <v>29</v>
      </c>
      <c r="T19" s="206" t="s">
        <v>540</v>
      </c>
      <c r="U19" s="206"/>
      <c r="V19" s="206"/>
      <c r="W19" s="206"/>
    </row>
    <row r="20" spans="2:27" ht="86.25" customHeight="1">
      <c r="B20" s="24" t="s">
        <v>31</v>
      </c>
      <c r="C20" s="201" t="s">
        <v>10</v>
      </c>
      <c r="D20" s="201"/>
      <c r="E20" s="201"/>
      <c r="F20" s="201"/>
      <c r="G20" s="201"/>
      <c r="H20" s="201"/>
      <c r="I20" s="201"/>
      <c r="J20" s="35"/>
      <c r="K20" s="35" t="s">
        <v>31</v>
      </c>
      <c r="L20" s="201" t="s">
        <v>10</v>
      </c>
      <c r="M20" s="201"/>
      <c r="N20" s="201"/>
      <c r="O20" s="201"/>
      <c r="P20" s="201"/>
      <c r="Q20" s="201"/>
      <c r="R20" s="26"/>
      <c r="S20" s="35" t="s">
        <v>32</v>
      </c>
      <c r="T20" s="206" t="s">
        <v>10</v>
      </c>
      <c r="U20" s="206"/>
      <c r="V20" s="206"/>
      <c r="W20" s="206"/>
    </row>
    <row r="21" spans="2:27" ht="25.5" customHeight="1" thickBot="1">
      <c r="B21" s="36" t="s">
        <v>33</v>
      </c>
      <c r="C21" s="207" t="s">
        <v>10</v>
      </c>
      <c r="D21" s="207"/>
      <c r="E21" s="207"/>
      <c r="F21" s="207"/>
      <c r="G21" s="207"/>
      <c r="H21" s="207"/>
      <c r="I21" s="207"/>
      <c r="J21" s="207"/>
      <c r="K21" s="207"/>
      <c r="L21" s="207"/>
      <c r="M21" s="207"/>
      <c r="N21" s="207"/>
      <c r="O21" s="207"/>
      <c r="P21" s="207"/>
      <c r="Q21" s="207"/>
      <c r="R21" s="207"/>
      <c r="S21" s="207"/>
      <c r="T21" s="207"/>
      <c r="U21" s="207"/>
      <c r="V21" s="207"/>
      <c r="W21" s="208"/>
    </row>
    <row r="22" spans="2:27" ht="21.75" customHeight="1" thickTop="1" thickBot="1">
      <c r="B22" s="15" t="s">
        <v>34</v>
      </c>
      <c r="C22" s="16"/>
      <c r="D22" s="16"/>
      <c r="E22" s="16"/>
      <c r="F22" s="16"/>
      <c r="G22" s="16"/>
      <c r="H22" s="17"/>
      <c r="I22" s="17"/>
      <c r="J22" s="17"/>
      <c r="K22" s="17"/>
      <c r="L22" s="17"/>
      <c r="M22" s="17"/>
      <c r="N22" s="17"/>
      <c r="O22" s="17"/>
      <c r="P22" s="17"/>
      <c r="Q22" s="17"/>
      <c r="R22" s="17"/>
      <c r="S22" s="17"/>
      <c r="T22" s="17"/>
      <c r="U22" s="17"/>
      <c r="V22" s="17"/>
      <c r="W22" s="18"/>
    </row>
    <row r="23" spans="2:27" ht="25.5" customHeight="1" thickTop="1" thickBot="1">
      <c r="B23" s="209" t="s">
        <v>35</v>
      </c>
      <c r="C23" s="210"/>
      <c r="D23" s="210"/>
      <c r="E23" s="210"/>
      <c r="F23" s="210"/>
      <c r="G23" s="210"/>
      <c r="H23" s="210"/>
      <c r="I23" s="210"/>
      <c r="J23" s="210"/>
      <c r="K23" s="210"/>
      <c r="L23" s="210"/>
      <c r="M23" s="210"/>
      <c r="N23" s="210"/>
      <c r="O23" s="210"/>
      <c r="P23" s="210"/>
      <c r="Q23" s="210"/>
      <c r="R23" s="210"/>
      <c r="S23" s="210"/>
      <c r="T23" s="211"/>
      <c r="U23" s="212" t="s">
        <v>36</v>
      </c>
      <c r="V23" s="213"/>
      <c r="W23" s="214"/>
    </row>
    <row r="24" spans="2:27" ht="14.25" customHeight="1">
      <c r="B24" s="215" t="s">
        <v>37</v>
      </c>
      <c r="C24" s="216"/>
      <c r="D24" s="216"/>
      <c r="E24" s="216"/>
      <c r="F24" s="216"/>
      <c r="G24" s="216"/>
      <c r="H24" s="216"/>
      <c r="I24" s="216"/>
      <c r="J24" s="216"/>
      <c r="K24" s="216"/>
      <c r="L24" s="216"/>
      <c r="M24" s="216" t="s">
        <v>38</v>
      </c>
      <c r="N24" s="216"/>
      <c r="O24" s="216" t="s">
        <v>39</v>
      </c>
      <c r="P24" s="216"/>
      <c r="Q24" s="216" t="s">
        <v>40</v>
      </c>
      <c r="R24" s="216"/>
      <c r="S24" s="216" t="s">
        <v>41</v>
      </c>
      <c r="T24" s="219" t="s">
        <v>42</v>
      </c>
      <c r="U24" s="221" t="s">
        <v>43</v>
      </c>
      <c r="V24" s="223" t="s">
        <v>44</v>
      </c>
      <c r="W24" s="224" t="s">
        <v>45</v>
      </c>
    </row>
    <row r="25" spans="2:27" ht="27" customHeight="1" thickBot="1">
      <c r="B25" s="217"/>
      <c r="C25" s="218"/>
      <c r="D25" s="218"/>
      <c r="E25" s="218"/>
      <c r="F25" s="218"/>
      <c r="G25" s="218"/>
      <c r="H25" s="218"/>
      <c r="I25" s="218"/>
      <c r="J25" s="218"/>
      <c r="K25" s="218"/>
      <c r="L25" s="218"/>
      <c r="M25" s="218"/>
      <c r="N25" s="218"/>
      <c r="O25" s="218"/>
      <c r="P25" s="218"/>
      <c r="Q25" s="218"/>
      <c r="R25" s="218"/>
      <c r="S25" s="218"/>
      <c r="T25" s="220"/>
      <c r="U25" s="222"/>
      <c r="V25" s="218"/>
      <c r="W25" s="225"/>
      <c r="Z25" s="6" t="s">
        <v>10</v>
      </c>
      <c r="AA25" s="6" t="s">
        <v>46</v>
      </c>
    </row>
    <row r="26" spans="2:27" ht="56.25" customHeight="1">
      <c r="B26" s="226" t="s">
        <v>539</v>
      </c>
      <c r="C26" s="227"/>
      <c r="D26" s="227"/>
      <c r="E26" s="227"/>
      <c r="F26" s="227"/>
      <c r="G26" s="227"/>
      <c r="H26" s="227"/>
      <c r="I26" s="227"/>
      <c r="J26" s="227"/>
      <c r="K26" s="227"/>
      <c r="L26" s="227"/>
      <c r="M26" s="228" t="s">
        <v>537</v>
      </c>
      <c r="N26" s="228"/>
      <c r="O26" s="228" t="s">
        <v>48</v>
      </c>
      <c r="P26" s="228"/>
      <c r="Q26" s="229" t="s">
        <v>69</v>
      </c>
      <c r="R26" s="229"/>
      <c r="S26" s="37" t="s">
        <v>50</v>
      </c>
      <c r="T26" s="37" t="s">
        <v>156</v>
      </c>
      <c r="U26" s="37" t="s">
        <v>156</v>
      </c>
      <c r="V26" s="37" t="str">
        <f t="shared" ref="V26:V40" si="0">+IF(ISERR(U26/T26*100),"N/A",ROUND(U26/T26*100,2))</f>
        <v>N/A</v>
      </c>
      <c r="W26" s="38" t="str">
        <f t="shared" ref="W26:W40" si="1">+IF(ISERR(U26/S26*100),"N/A",ROUND(U26/S26*100,2))</f>
        <v>N/A</v>
      </c>
    </row>
    <row r="27" spans="2:27" ht="56.25" customHeight="1">
      <c r="B27" s="226" t="s">
        <v>538</v>
      </c>
      <c r="C27" s="227"/>
      <c r="D27" s="227"/>
      <c r="E27" s="227"/>
      <c r="F27" s="227"/>
      <c r="G27" s="227"/>
      <c r="H27" s="227"/>
      <c r="I27" s="227"/>
      <c r="J27" s="227"/>
      <c r="K27" s="227"/>
      <c r="L27" s="227"/>
      <c r="M27" s="228" t="s">
        <v>537</v>
      </c>
      <c r="N27" s="228"/>
      <c r="O27" s="228" t="s">
        <v>48</v>
      </c>
      <c r="P27" s="228"/>
      <c r="Q27" s="229" t="s">
        <v>69</v>
      </c>
      <c r="R27" s="229"/>
      <c r="S27" s="37" t="s">
        <v>536</v>
      </c>
      <c r="T27" s="37" t="s">
        <v>156</v>
      </c>
      <c r="U27" s="37" t="s">
        <v>156</v>
      </c>
      <c r="V27" s="37" t="str">
        <f t="shared" si="0"/>
        <v>N/A</v>
      </c>
      <c r="W27" s="38" t="str">
        <f t="shared" si="1"/>
        <v>N/A</v>
      </c>
    </row>
    <row r="28" spans="2:27" ht="56.25" customHeight="1">
      <c r="B28" s="226" t="s">
        <v>535</v>
      </c>
      <c r="C28" s="227"/>
      <c r="D28" s="227"/>
      <c r="E28" s="227"/>
      <c r="F28" s="227"/>
      <c r="G28" s="227"/>
      <c r="H28" s="227"/>
      <c r="I28" s="227"/>
      <c r="J28" s="227"/>
      <c r="K28" s="227"/>
      <c r="L28" s="227"/>
      <c r="M28" s="228" t="s">
        <v>531</v>
      </c>
      <c r="N28" s="228"/>
      <c r="O28" s="228" t="s">
        <v>48</v>
      </c>
      <c r="P28" s="228"/>
      <c r="Q28" s="229" t="s">
        <v>69</v>
      </c>
      <c r="R28" s="229"/>
      <c r="S28" s="37" t="s">
        <v>533</v>
      </c>
      <c r="T28" s="37" t="s">
        <v>156</v>
      </c>
      <c r="U28" s="37" t="s">
        <v>156</v>
      </c>
      <c r="V28" s="37" t="str">
        <f t="shared" si="0"/>
        <v>N/A</v>
      </c>
      <c r="W28" s="38" t="str">
        <f t="shared" si="1"/>
        <v>N/A</v>
      </c>
    </row>
    <row r="29" spans="2:27" ht="56.25" customHeight="1">
      <c r="B29" s="226" t="s">
        <v>534</v>
      </c>
      <c r="C29" s="227"/>
      <c r="D29" s="227"/>
      <c r="E29" s="227"/>
      <c r="F29" s="227"/>
      <c r="G29" s="227"/>
      <c r="H29" s="227"/>
      <c r="I29" s="227"/>
      <c r="J29" s="227"/>
      <c r="K29" s="227"/>
      <c r="L29" s="227"/>
      <c r="M29" s="228" t="s">
        <v>531</v>
      </c>
      <c r="N29" s="228"/>
      <c r="O29" s="228" t="s">
        <v>48</v>
      </c>
      <c r="P29" s="228"/>
      <c r="Q29" s="229" t="s">
        <v>69</v>
      </c>
      <c r="R29" s="229"/>
      <c r="S29" s="37" t="s">
        <v>533</v>
      </c>
      <c r="T29" s="37" t="s">
        <v>156</v>
      </c>
      <c r="U29" s="37" t="s">
        <v>156</v>
      </c>
      <c r="V29" s="37" t="str">
        <f t="shared" si="0"/>
        <v>N/A</v>
      </c>
      <c r="W29" s="38" t="str">
        <f t="shared" si="1"/>
        <v>N/A</v>
      </c>
    </row>
    <row r="30" spans="2:27" ht="56.25" customHeight="1">
      <c r="B30" s="226" t="s">
        <v>532</v>
      </c>
      <c r="C30" s="227"/>
      <c r="D30" s="227"/>
      <c r="E30" s="227"/>
      <c r="F30" s="227"/>
      <c r="G30" s="227"/>
      <c r="H30" s="227"/>
      <c r="I30" s="227"/>
      <c r="J30" s="227"/>
      <c r="K30" s="227"/>
      <c r="L30" s="227"/>
      <c r="M30" s="228" t="s">
        <v>531</v>
      </c>
      <c r="N30" s="228"/>
      <c r="O30" s="228" t="s">
        <v>48</v>
      </c>
      <c r="P30" s="228"/>
      <c r="Q30" s="229" t="s">
        <v>49</v>
      </c>
      <c r="R30" s="229"/>
      <c r="S30" s="37" t="s">
        <v>50</v>
      </c>
      <c r="T30" s="37" t="s">
        <v>50</v>
      </c>
      <c r="U30" s="37" t="s">
        <v>365</v>
      </c>
      <c r="V30" s="37">
        <f t="shared" si="0"/>
        <v>1</v>
      </c>
      <c r="W30" s="38">
        <f t="shared" si="1"/>
        <v>1</v>
      </c>
    </row>
    <row r="31" spans="2:27" ht="56.25" customHeight="1">
      <c r="B31" s="226" t="s">
        <v>530</v>
      </c>
      <c r="C31" s="227"/>
      <c r="D31" s="227"/>
      <c r="E31" s="227"/>
      <c r="F31" s="227"/>
      <c r="G31" s="227"/>
      <c r="H31" s="227"/>
      <c r="I31" s="227"/>
      <c r="J31" s="227"/>
      <c r="K31" s="227"/>
      <c r="L31" s="227"/>
      <c r="M31" s="228" t="s">
        <v>439</v>
      </c>
      <c r="N31" s="228"/>
      <c r="O31" s="228" t="s">
        <v>48</v>
      </c>
      <c r="P31" s="228"/>
      <c r="Q31" s="229" t="s">
        <v>69</v>
      </c>
      <c r="R31" s="229"/>
      <c r="S31" s="37" t="s">
        <v>529</v>
      </c>
      <c r="T31" s="37" t="s">
        <v>156</v>
      </c>
      <c r="U31" s="37" t="s">
        <v>156</v>
      </c>
      <c r="V31" s="37" t="str">
        <f t="shared" si="0"/>
        <v>N/A</v>
      </c>
      <c r="W31" s="38" t="str">
        <f t="shared" si="1"/>
        <v>N/A</v>
      </c>
    </row>
    <row r="32" spans="2:27" ht="56.25" customHeight="1">
      <c r="B32" s="226" t="s">
        <v>528</v>
      </c>
      <c r="C32" s="227"/>
      <c r="D32" s="227"/>
      <c r="E32" s="227"/>
      <c r="F32" s="227"/>
      <c r="G32" s="227"/>
      <c r="H32" s="227"/>
      <c r="I32" s="227"/>
      <c r="J32" s="227"/>
      <c r="K32" s="227"/>
      <c r="L32" s="227"/>
      <c r="M32" s="228" t="s">
        <v>439</v>
      </c>
      <c r="N32" s="228"/>
      <c r="O32" s="228" t="s">
        <v>48</v>
      </c>
      <c r="P32" s="228"/>
      <c r="Q32" s="229" t="s">
        <v>49</v>
      </c>
      <c r="R32" s="229"/>
      <c r="S32" s="37" t="s">
        <v>527</v>
      </c>
      <c r="T32" s="37" t="s">
        <v>527</v>
      </c>
      <c r="U32" s="37" t="s">
        <v>527</v>
      </c>
      <c r="V32" s="37">
        <f t="shared" si="0"/>
        <v>100</v>
      </c>
      <c r="W32" s="38">
        <f t="shared" si="1"/>
        <v>100</v>
      </c>
    </row>
    <row r="33" spans="2:25" ht="56.25" customHeight="1">
      <c r="B33" s="226" t="s">
        <v>526</v>
      </c>
      <c r="C33" s="227"/>
      <c r="D33" s="227"/>
      <c r="E33" s="227"/>
      <c r="F33" s="227"/>
      <c r="G33" s="227"/>
      <c r="H33" s="227"/>
      <c r="I33" s="227"/>
      <c r="J33" s="227"/>
      <c r="K33" s="227"/>
      <c r="L33" s="227"/>
      <c r="M33" s="228" t="s">
        <v>428</v>
      </c>
      <c r="N33" s="228"/>
      <c r="O33" s="228" t="s">
        <v>48</v>
      </c>
      <c r="P33" s="228"/>
      <c r="Q33" s="229" t="s">
        <v>214</v>
      </c>
      <c r="R33" s="229"/>
      <c r="S33" s="37" t="s">
        <v>525</v>
      </c>
      <c r="T33" s="37" t="s">
        <v>156</v>
      </c>
      <c r="U33" s="37" t="s">
        <v>156</v>
      </c>
      <c r="V33" s="37" t="str">
        <f t="shared" si="0"/>
        <v>N/A</v>
      </c>
      <c r="W33" s="38" t="str">
        <f t="shared" si="1"/>
        <v>N/A</v>
      </c>
    </row>
    <row r="34" spans="2:25" ht="56.25" customHeight="1">
      <c r="B34" s="226" t="s">
        <v>524</v>
      </c>
      <c r="C34" s="227"/>
      <c r="D34" s="227"/>
      <c r="E34" s="227"/>
      <c r="F34" s="227"/>
      <c r="G34" s="227"/>
      <c r="H34" s="227"/>
      <c r="I34" s="227"/>
      <c r="J34" s="227"/>
      <c r="K34" s="227"/>
      <c r="L34" s="227"/>
      <c r="M34" s="228" t="s">
        <v>519</v>
      </c>
      <c r="N34" s="228"/>
      <c r="O34" s="228" t="s">
        <v>48</v>
      </c>
      <c r="P34" s="228"/>
      <c r="Q34" s="229" t="s">
        <v>49</v>
      </c>
      <c r="R34" s="229"/>
      <c r="S34" s="37" t="s">
        <v>523</v>
      </c>
      <c r="T34" s="37" t="s">
        <v>62</v>
      </c>
      <c r="U34" s="37" t="s">
        <v>62</v>
      </c>
      <c r="V34" s="37" t="str">
        <f t="shared" si="0"/>
        <v>N/A</v>
      </c>
      <c r="W34" s="38">
        <f t="shared" si="1"/>
        <v>0</v>
      </c>
    </row>
    <row r="35" spans="2:25" ht="56.25" customHeight="1">
      <c r="B35" s="226" t="s">
        <v>522</v>
      </c>
      <c r="C35" s="227"/>
      <c r="D35" s="227"/>
      <c r="E35" s="227"/>
      <c r="F35" s="227"/>
      <c r="G35" s="227"/>
      <c r="H35" s="227"/>
      <c r="I35" s="227"/>
      <c r="J35" s="227"/>
      <c r="K35" s="227"/>
      <c r="L35" s="227"/>
      <c r="M35" s="228" t="s">
        <v>519</v>
      </c>
      <c r="N35" s="228"/>
      <c r="O35" s="228" t="s">
        <v>48</v>
      </c>
      <c r="P35" s="228"/>
      <c r="Q35" s="229" t="s">
        <v>49</v>
      </c>
      <c r="R35" s="229"/>
      <c r="S35" s="37" t="s">
        <v>521</v>
      </c>
      <c r="T35" s="37" t="s">
        <v>62</v>
      </c>
      <c r="U35" s="37" t="s">
        <v>156</v>
      </c>
      <c r="V35" s="37" t="str">
        <f t="shared" si="0"/>
        <v>N/A</v>
      </c>
      <c r="W35" s="38" t="str">
        <f t="shared" si="1"/>
        <v>N/A</v>
      </c>
    </row>
    <row r="36" spans="2:25" ht="56.25" customHeight="1">
      <c r="B36" s="226" t="s">
        <v>520</v>
      </c>
      <c r="C36" s="227"/>
      <c r="D36" s="227"/>
      <c r="E36" s="227"/>
      <c r="F36" s="227"/>
      <c r="G36" s="227"/>
      <c r="H36" s="227"/>
      <c r="I36" s="227"/>
      <c r="J36" s="227"/>
      <c r="K36" s="227"/>
      <c r="L36" s="227"/>
      <c r="M36" s="228" t="s">
        <v>519</v>
      </c>
      <c r="N36" s="228"/>
      <c r="O36" s="228" t="s">
        <v>48</v>
      </c>
      <c r="P36" s="228"/>
      <c r="Q36" s="229" t="s">
        <v>69</v>
      </c>
      <c r="R36" s="229"/>
      <c r="S36" s="37" t="s">
        <v>291</v>
      </c>
      <c r="T36" s="37" t="s">
        <v>156</v>
      </c>
      <c r="U36" s="37" t="s">
        <v>156</v>
      </c>
      <c r="V36" s="37" t="str">
        <f t="shared" si="0"/>
        <v>N/A</v>
      </c>
      <c r="W36" s="38" t="str">
        <f t="shared" si="1"/>
        <v>N/A</v>
      </c>
    </row>
    <row r="37" spans="2:25" ht="56.25" customHeight="1">
      <c r="B37" s="226" t="s">
        <v>518</v>
      </c>
      <c r="C37" s="227"/>
      <c r="D37" s="227"/>
      <c r="E37" s="227"/>
      <c r="F37" s="227"/>
      <c r="G37" s="227"/>
      <c r="H37" s="227"/>
      <c r="I37" s="227"/>
      <c r="J37" s="227"/>
      <c r="K37" s="227"/>
      <c r="L37" s="227"/>
      <c r="M37" s="228" t="s">
        <v>515</v>
      </c>
      <c r="N37" s="228"/>
      <c r="O37" s="228" t="s">
        <v>48</v>
      </c>
      <c r="P37" s="228"/>
      <c r="Q37" s="229" t="s">
        <v>49</v>
      </c>
      <c r="R37" s="229"/>
      <c r="S37" s="37" t="s">
        <v>51</v>
      </c>
      <c r="T37" s="37" t="s">
        <v>51</v>
      </c>
      <c r="U37" s="37" t="s">
        <v>517</v>
      </c>
      <c r="V37" s="37">
        <f t="shared" si="0"/>
        <v>99.2</v>
      </c>
      <c r="W37" s="38">
        <f t="shared" si="1"/>
        <v>99.2</v>
      </c>
    </row>
    <row r="38" spans="2:25" ht="56.25" customHeight="1">
      <c r="B38" s="226" t="s">
        <v>516</v>
      </c>
      <c r="C38" s="227"/>
      <c r="D38" s="227"/>
      <c r="E38" s="227"/>
      <c r="F38" s="227"/>
      <c r="G38" s="227"/>
      <c r="H38" s="227"/>
      <c r="I38" s="227"/>
      <c r="J38" s="227"/>
      <c r="K38" s="227"/>
      <c r="L38" s="227"/>
      <c r="M38" s="228" t="s">
        <v>515</v>
      </c>
      <c r="N38" s="228"/>
      <c r="O38" s="228" t="s">
        <v>48</v>
      </c>
      <c r="P38" s="228"/>
      <c r="Q38" s="229" t="s">
        <v>49</v>
      </c>
      <c r="R38" s="229"/>
      <c r="S38" s="37" t="s">
        <v>514</v>
      </c>
      <c r="T38" s="37" t="s">
        <v>514</v>
      </c>
      <c r="U38" s="37" t="s">
        <v>513</v>
      </c>
      <c r="V38" s="37">
        <f t="shared" si="0"/>
        <v>117.14</v>
      </c>
      <c r="W38" s="38">
        <f t="shared" si="1"/>
        <v>117.14</v>
      </c>
    </row>
    <row r="39" spans="2:25" ht="56.25" customHeight="1">
      <c r="B39" s="226" t="s">
        <v>512</v>
      </c>
      <c r="C39" s="227"/>
      <c r="D39" s="227"/>
      <c r="E39" s="227"/>
      <c r="F39" s="227"/>
      <c r="G39" s="227"/>
      <c r="H39" s="227"/>
      <c r="I39" s="227"/>
      <c r="J39" s="227"/>
      <c r="K39" s="227"/>
      <c r="L39" s="227"/>
      <c r="M39" s="228" t="s">
        <v>509</v>
      </c>
      <c r="N39" s="228"/>
      <c r="O39" s="228" t="s">
        <v>48</v>
      </c>
      <c r="P39" s="228"/>
      <c r="Q39" s="229" t="s">
        <v>49</v>
      </c>
      <c r="R39" s="229"/>
      <c r="S39" s="37" t="s">
        <v>511</v>
      </c>
      <c r="T39" s="37" t="s">
        <v>62</v>
      </c>
      <c r="U39" s="37" t="s">
        <v>62</v>
      </c>
      <c r="V39" s="37" t="str">
        <f t="shared" si="0"/>
        <v>N/A</v>
      </c>
      <c r="W39" s="38">
        <f t="shared" si="1"/>
        <v>0</v>
      </c>
    </row>
    <row r="40" spans="2:25" ht="56.25" customHeight="1" thickBot="1">
      <c r="B40" s="226" t="s">
        <v>510</v>
      </c>
      <c r="C40" s="227"/>
      <c r="D40" s="227"/>
      <c r="E40" s="227"/>
      <c r="F40" s="227"/>
      <c r="G40" s="227"/>
      <c r="H40" s="227"/>
      <c r="I40" s="227"/>
      <c r="J40" s="227"/>
      <c r="K40" s="227"/>
      <c r="L40" s="227"/>
      <c r="M40" s="228" t="s">
        <v>509</v>
      </c>
      <c r="N40" s="228"/>
      <c r="O40" s="228" t="s">
        <v>48</v>
      </c>
      <c r="P40" s="228"/>
      <c r="Q40" s="229" t="s">
        <v>49</v>
      </c>
      <c r="R40" s="229"/>
      <c r="S40" s="37" t="s">
        <v>508</v>
      </c>
      <c r="T40" s="37" t="s">
        <v>62</v>
      </c>
      <c r="U40" s="37" t="s">
        <v>62</v>
      </c>
      <c r="V40" s="37" t="str">
        <f t="shared" si="0"/>
        <v>N/A</v>
      </c>
      <c r="W40" s="38">
        <f t="shared" si="1"/>
        <v>0</v>
      </c>
    </row>
    <row r="41" spans="2:25" ht="21.75" customHeight="1" thickTop="1" thickBot="1">
      <c r="B41" s="15" t="s">
        <v>64</v>
      </c>
      <c r="C41" s="16"/>
      <c r="D41" s="16"/>
      <c r="E41" s="16"/>
      <c r="F41" s="16"/>
      <c r="G41" s="16"/>
      <c r="H41" s="17"/>
      <c r="I41" s="17"/>
      <c r="J41" s="17"/>
      <c r="K41" s="17"/>
      <c r="L41" s="17"/>
      <c r="M41" s="17"/>
      <c r="N41" s="17"/>
      <c r="O41" s="17"/>
      <c r="P41" s="17"/>
      <c r="Q41" s="17"/>
      <c r="R41" s="17"/>
      <c r="S41" s="17"/>
      <c r="T41" s="17"/>
      <c r="U41" s="17"/>
      <c r="V41" s="17"/>
      <c r="W41" s="18"/>
      <c r="X41" s="7"/>
    </row>
    <row r="42" spans="2:25" ht="29.25" customHeight="1" thickTop="1" thickBot="1">
      <c r="B42" s="239" t="s">
        <v>1943</v>
      </c>
      <c r="C42" s="240"/>
      <c r="D42" s="240"/>
      <c r="E42" s="240"/>
      <c r="F42" s="240"/>
      <c r="G42" s="240"/>
      <c r="H42" s="240"/>
      <c r="I42" s="240"/>
      <c r="J42" s="240"/>
      <c r="K42" s="240"/>
      <c r="L42" s="240"/>
      <c r="M42" s="240"/>
      <c r="N42" s="240"/>
      <c r="O42" s="240"/>
      <c r="P42" s="240"/>
      <c r="Q42" s="241"/>
      <c r="R42" s="39" t="s">
        <v>41</v>
      </c>
      <c r="S42" s="213" t="s">
        <v>42</v>
      </c>
      <c r="T42" s="213"/>
      <c r="U42" s="40" t="s">
        <v>65</v>
      </c>
      <c r="V42" s="212" t="s">
        <v>66</v>
      </c>
      <c r="W42" s="214"/>
    </row>
    <row r="43" spans="2:25" ht="30.75" customHeight="1" thickBot="1">
      <c r="B43" s="242"/>
      <c r="C43" s="243"/>
      <c r="D43" s="243"/>
      <c r="E43" s="243"/>
      <c r="F43" s="243"/>
      <c r="G43" s="243"/>
      <c r="H43" s="243"/>
      <c r="I43" s="243"/>
      <c r="J43" s="243"/>
      <c r="K43" s="243"/>
      <c r="L43" s="243"/>
      <c r="M43" s="243"/>
      <c r="N43" s="243"/>
      <c r="O43" s="243"/>
      <c r="P43" s="243"/>
      <c r="Q43" s="244"/>
      <c r="R43" s="41" t="s">
        <v>67</v>
      </c>
      <c r="S43" s="41" t="s">
        <v>67</v>
      </c>
      <c r="T43" s="41" t="s">
        <v>48</v>
      </c>
      <c r="U43" s="41" t="s">
        <v>67</v>
      </c>
      <c r="V43" s="41" t="s">
        <v>68</v>
      </c>
      <c r="W43" s="42" t="s">
        <v>69</v>
      </c>
      <c r="Y43" s="7"/>
    </row>
    <row r="44" spans="2:25" ht="23.25" customHeight="1" thickBot="1">
      <c r="B44" s="245" t="s">
        <v>70</v>
      </c>
      <c r="C44" s="246"/>
      <c r="D44" s="246"/>
      <c r="E44" s="43" t="s">
        <v>507</v>
      </c>
      <c r="F44" s="43"/>
      <c r="G44" s="43"/>
      <c r="H44" s="44"/>
      <c r="I44" s="44"/>
      <c r="J44" s="44"/>
      <c r="K44" s="44"/>
      <c r="L44" s="44"/>
      <c r="M44" s="44"/>
      <c r="N44" s="44"/>
      <c r="O44" s="44"/>
      <c r="P44" s="45"/>
      <c r="Q44" s="45"/>
      <c r="R44" s="46" t="s">
        <v>358</v>
      </c>
      <c r="S44" s="47" t="s">
        <v>10</v>
      </c>
      <c r="T44" s="45"/>
      <c r="U44" s="47" t="s">
        <v>62</v>
      </c>
      <c r="V44" s="45"/>
      <c r="W44" s="48">
        <f t="shared" ref="W44:W57" si="2">+IF(ISERR(U44/R44*100),"N/A",ROUND(U44/R44*100,2))</f>
        <v>0</v>
      </c>
    </row>
    <row r="45" spans="2:25" ht="26.25" customHeight="1">
      <c r="B45" s="247" t="s">
        <v>74</v>
      </c>
      <c r="C45" s="248"/>
      <c r="D45" s="248"/>
      <c r="E45" s="49" t="s">
        <v>507</v>
      </c>
      <c r="F45" s="49"/>
      <c r="G45" s="49"/>
      <c r="H45" s="50"/>
      <c r="I45" s="50"/>
      <c r="J45" s="50"/>
      <c r="K45" s="50"/>
      <c r="L45" s="50"/>
      <c r="M45" s="50"/>
      <c r="N45" s="50"/>
      <c r="O45" s="50"/>
      <c r="P45" s="51"/>
      <c r="Q45" s="51"/>
      <c r="R45" s="52" t="s">
        <v>358</v>
      </c>
      <c r="S45" s="53" t="s">
        <v>506</v>
      </c>
      <c r="T45" s="53">
        <f>+IF(ISERR(S45/R45*100),"N/A",ROUND(S45/R45*100,2))</f>
        <v>5.7</v>
      </c>
      <c r="U45" s="53" t="s">
        <v>62</v>
      </c>
      <c r="V45" s="53">
        <f>+IF(ISERR(U45/S45*100),"N/A",ROUND(U45/S45*100,2))</f>
        <v>0</v>
      </c>
      <c r="W45" s="54">
        <f t="shared" si="2"/>
        <v>0</v>
      </c>
    </row>
    <row r="46" spans="2:25" ht="23.25" customHeight="1" thickBot="1">
      <c r="B46" s="245" t="s">
        <v>70</v>
      </c>
      <c r="C46" s="246"/>
      <c r="D46" s="246"/>
      <c r="E46" s="43" t="s">
        <v>505</v>
      </c>
      <c r="F46" s="43"/>
      <c r="G46" s="43"/>
      <c r="H46" s="44"/>
      <c r="I46" s="44"/>
      <c r="J46" s="44"/>
      <c r="K46" s="44"/>
      <c r="L46" s="44"/>
      <c r="M46" s="44"/>
      <c r="N46" s="44"/>
      <c r="O46" s="44"/>
      <c r="P46" s="45"/>
      <c r="Q46" s="45"/>
      <c r="R46" s="46" t="s">
        <v>504</v>
      </c>
      <c r="S46" s="47" t="s">
        <v>10</v>
      </c>
      <c r="T46" s="45"/>
      <c r="U46" s="47" t="s">
        <v>503</v>
      </c>
      <c r="V46" s="45"/>
      <c r="W46" s="48">
        <f t="shared" si="2"/>
        <v>24.35</v>
      </c>
    </row>
    <row r="47" spans="2:25" ht="26.25" customHeight="1">
      <c r="B47" s="247" t="s">
        <v>74</v>
      </c>
      <c r="C47" s="248"/>
      <c r="D47" s="248"/>
      <c r="E47" s="49" t="s">
        <v>505</v>
      </c>
      <c r="F47" s="49"/>
      <c r="G47" s="49"/>
      <c r="H47" s="50"/>
      <c r="I47" s="50"/>
      <c r="J47" s="50"/>
      <c r="K47" s="50"/>
      <c r="L47" s="50"/>
      <c r="M47" s="50"/>
      <c r="N47" s="50"/>
      <c r="O47" s="50"/>
      <c r="P47" s="51"/>
      <c r="Q47" s="51"/>
      <c r="R47" s="52" t="s">
        <v>504</v>
      </c>
      <c r="S47" s="53" t="s">
        <v>503</v>
      </c>
      <c r="T47" s="53">
        <f>+IF(ISERR(S47/R47*100),"N/A",ROUND(S47/R47*100,2))</f>
        <v>24.35</v>
      </c>
      <c r="U47" s="53" t="s">
        <v>503</v>
      </c>
      <c r="V47" s="53">
        <f>+IF(ISERR(U47/S47*100),"N/A",ROUND(U47/S47*100,2))</f>
        <v>100</v>
      </c>
      <c r="W47" s="54">
        <f t="shared" si="2"/>
        <v>24.35</v>
      </c>
    </row>
    <row r="48" spans="2:25" ht="23.25" customHeight="1" thickBot="1">
      <c r="B48" s="245" t="s">
        <v>70</v>
      </c>
      <c r="C48" s="246"/>
      <c r="D48" s="246"/>
      <c r="E48" s="43" t="s">
        <v>426</v>
      </c>
      <c r="F48" s="43"/>
      <c r="G48" s="43"/>
      <c r="H48" s="44"/>
      <c r="I48" s="44"/>
      <c r="J48" s="44"/>
      <c r="K48" s="44"/>
      <c r="L48" s="44"/>
      <c r="M48" s="44"/>
      <c r="N48" s="44"/>
      <c r="O48" s="44"/>
      <c r="P48" s="45"/>
      <c r="Q48" s="45"/>
      <c r="R48" s="46" t="s">
        <v>502</v>
      </c>
      <c r="S48" s="47" t="s">
        <v>10</v>
      </c>
      <c r="T48" s="45"/>
      <c r="U48" s="47" t="s">
        <v>500</v>
      </c>
      <c r="V48" s="45"/>
      <c r="W48" s="48">
        <f t="shared" si="2"/>
        <v>21.7</v>
      </c>
    </row>
    <row r="49" spans="2:23" ht="26.25" customHeight="1">
      <c r="B49" s="247" t="s">
        <v>74</v>
      </c>
      <c r="C49" s="248"/>
      <c r="D49" s="248"/>
      <c r="E49" s="49" t="s">
        <v>426</v>
      </c>
      <c r="F49" s="49"/>
      <c r="G49" s="49"/>
      <c r="H49" s="50"/>
      <c r="I49" s="50"/>
      <c r="J49" s="50"/>
      <c r="K49" s="50"/>
      <c r="L49" s="50"/>
      <c r="M49" s="50"/>
      <c r="N49" s="50"/>
      <c r="O49" s="50"/>
      <c r="P49" s="51"/>
      <c r="Q49" s="51"/>
      <c r="R49" s="52" t="s">
        <v>502</v>
      </c>
      <c r="S49" s="53" t="s">
        <v>501</v>
      </c>
      <c r="T49" s="53">
        <f>+IF(ISERR(S49/R49*100),"N/A",ROUND(S49/R49*100,2))</f>
        <v>27.42</v>
      </c>
      <c r="U49" s="53" t="s">
        <v>500</v>
      </c>
      <c r="V49" s="53">
        <f>+IF(ISERR(U49/S49*100),"N/A",ROUND(U49/S49*100,2))</f>
        <v>79.14</v>
      </c>
      <c r="W49" s="54">
        <f t="shared" si="2"/>
        <v>21.7</v>
      </c>
    </row>
    <row r="50" spans="2:23" ht="23.25" customHeight="1" thickBot="1">
      <c r="B50" s="245" t="s">
        <v>70</v>
      </c>
      <c r="C50" s="246"/>
      <c r="D50" s="246"/>
      <c r="E50" s="43" t="s">
        <v>422</v>
      </c>
      <c r="F50" s="43"/>
      <c r="G50" s="43"/>
      <c r="H50" s="44"/>
      <c r="I50" s="44"/>
      <c r="J50" s="44"/>
      <c r="K50" s="44"/>
      <c r="L50" s="44"/>
      <c r="M50" s="44"/>
      <c r="N50" s="44"/>
      <c r="O50" s="44"/>
      <c r="P50" s="45"/>
      <c r="Q50" s="45"/>
      <c r="R50" s="46" t="s">
        <v>499</v>
      </c>
      <c r="S50" s="47" t="s">
        <v>10</v>
      </c>
      <c r="T50" s="45"/>
      <c r="U50" s="47" t="s">
        <v>62</v>
      </c>
      <c r="V50" s="45"/>
      <c r="W50" s="48">
        <f t="shared" si="2"/>
        <v>0</v>
      </c>
    </row>
    <row r="51" spans="2:23" ht="26.25" customHeight="1">
      <c r="B51" s="247" t="s">
        <v>74</v>
      </c>
      <c r="C51" s="248"/>
      <c r="D51" s="248"/>
      <c r="E51" s="49" t="s">
        <v>422</v>
      </c>
      <c r="F51" s="49"/>
      <c r="G51" s="49"/>
      <c r="H51" s="50"/>
      <c r="I51" s="50"/>
      <c r="J51" s="50"/>
      <c r="K51" s="50"/>
      <c r="L51" s="50"/>
      <c r="M51" s="50"/>
      <c r="N51" s="50"/>
      <c r="O51" s="50"/>
      <c r="P51" s="51"/>
      <c r="Q51" s="51"/>
      <c r="R51" s="52" t="s">
        <v>499</v>
      </c>
      <c r="S51" s="53" t="s">
        <v>498</v>
      </c>
      <c r="T51" s="53">
        <f>+IF(ISERR(S51/R51*100),"N/A",ROUND(S51/R51*100,2))</f>
        <v>4.2699999999999996</v>
      </c>
      <c r="U51" s="53" t="s">
        <v>62</v>
      </c>
      <c r="V51" s="53">
        <f>+IF(ISERR(U51/S51*100),"N/A",ROUND(U51/S51*100,2))</f>
        <v>0</v>
      </c>
      <c r="W51" s="54">
        <f t="shared" si="2"/>
        <v>0</v>
      </c>
    </row>
    <row r="52" spans="2:23" ht="23.25" customHeight="1" thickBot="1">
      <c r="B52" s="245" t="s">
        <v>70</v>
      </c>
      <c r="C52" s="246"/>
      <c r="D52" s="246"/>
      <c r="E52" s="43" t="s">
        <v>496</v>
      </c>
      <c r="F52" s="43"/>
      <c r="G52" s="43"/>
      <c r="H52" s="44"/>
      <c r="I52" s="44"/>
      <c r="J52" s="44"/>
      <c r="K52" s="44"/>
      <c r="L52" s="44"/>
      <c r="M52" s="44"/>
      <c r="N52" s="44"/>
      <c r="O52" s="44"/>
      <c r="P52" s="45"/>
      <c r="Q52" s="45"/>
      <c r="R52" s="46" t="s">
        <v>497</v>
      </c>
      <c r="S52" s="47" t="s">
        <v>10</v>
      </c>
      <c r="T52" s="45"/>
      <c r="U52" s="47" t="s">
        <v>62</v>
      </c>
      <c r="V52" s="45"/>
      <c r="W52" s="48">
        <f t="shared" si="2"/>
        <v>0</v>
      </c>
    </row>
    <row r="53" spans="2:23" ht="26.25" customHeight="1">
      <c r="B53" s="247" t="s">
        <v>74</v>
      </c>
      <c r="C53" s="248"/>
      <c r="D53" s="248"/>
      <c r="E53" s="49" t="s">
        <v>496</v>
      </c>
      <c r="F53" s="49"/>
      <c r="G53" s="49"/>
      <c r="H53" s="50"/>
      <c r="I53" s="50"/>
      <c r="J53" s="50"/>
      <c r="K53" s="50"/>
      <c r="L53" s="50"/>
      <c r="M53" s="50"/>
      <c r="N53" s="50"/>
      <c r="O53" s="50"/>
      <c r="P53" s="51"/>
      <c r="Q53" s="51"/>
      <c r="R53" s="52" t="s">
        <v>495</v>
      </c>
      <c r="S53" s="53" t="s">
        <v>62</v>
      </c>
      <c r="T53" s="53">
        <f>+IF(ISERR(S53/R53*100),"N/A",ROUND(S53/R53*100,2))</f>
        <v>0</v>
      </c>
      <c r="U53" s="53" t="s">
        <v>62</v>
      </c>
      <c r="V53" s="53" t="str">
        <f>+IF(ISERR(U53/S53*100),"N/A",ROUND(U53/S53*100,2))</f>
        <v>N/A</v>
      </c>
      <c r="W53" s="54">
        <f t="shared" si="2"/>
        <v>0</v>
      </c>
    </row>
    <row r="54" spans="2:23" ht="23.25" customHeight="1" thickBot="1">
      <c r="B54" s="245" t="s">
        <v>70</v>
      </c>
      <c r="C54" s="246"/>
      <c r="D54" s="246"/>
      <c r="E54" s="43" t="s">
        <v>493</v>
      </c>
      <c r="F54" s="43"/>
      <c r="G54" s="43"/>
      <c r="H54" s="44"/>
      <c r="I54" s="44"/>
      <c r="J54" s="44"/>
      <c r="K54" s="44"/>
      <c r="L54" s="44"/>
      <c r="M54" s="44"/>
      <c r="N54" s="44"/>
      <c r="O54" s="44"/>
      <c r="P54" s="45"/>
      <c r="Q54" s="45"/>
      <c r="R54" s="46" t="s">
        <v>494</v>
      </c>
      <c r="S54" s="47" t="s">
        <v>10</v>
      </c>
      <c r="T54" s="45"/>
      <c r="U54" s="47" t="s">
        <v>491</v>
      </c>
      <c r="V54" s="45"/>
      <c r="W54" s="48">
        <f t="shared" si="2"/>
        <v>3.55</v>
      </c>
    </row>
    <row r="55" spans="2:23" ht="26.25" customHeight="1">
      <c r="B55" s="247" t="s">
        <v>74</v>
      </c>
      <c r="C55" s="248"/>
      <c r="D55" s="248"/>
      <c r="E55" s="49" t="s">
        <v>493</v>
      </c>
      <c r="F55" s="49"/>
      <c r="G55" s="49"/>
      <c r="H55" s="50"/>
      <c r="I55" s="50"/>
      <c r="J55" s="50"/>
      <c r="K55" s="50"/>
      <c r="L55" s="50"/>
      <c r="M55" s="50"/>
      <c r="N55" s="50"/>
      <c r="O55" s="50"/>
      <c r="P55" s="51"/>
      <c r="Q55" s="51"/>
      <c r="R55" s="52" t="s">
        <v>492</v>
      </c>
      <c r="S55" s="53" t="s">
        <v>491</v>
      </c>
      <c r="T55" s="53">
        <f>+IF(ISERR(S55/R55*100),"N/A",ROUND(S55/R55*100,2))</f>
        <v>3.55</v>
      </c>
      <c r="U55" s="53" t="s">
        <v>491</v>
      </c>
      <c r="V55" s="53">
        <f>+IF(ISERR(U55/S55*100),"N/A",ROUND(U55/S55*100,2))</f>
        <v>100</v>
      </c>
      <c r="W55" s="54">
        <f t="shared" si="2"/>
        <v>3.55</v>
      </c>
    </row>
    <row r="56" spans="2:23" ht="23.25" customHeight="1" thickBot="1">
      <c r="B56" s="245" t="s">
        <v>70</v>
      </c>
      <c r="C56" s="246"/>
      <c r="D56" s="246"/>
      <c r="E56" s="43" t="s">
        <v>489</v>
      </c>
      <c r="F56" s="43"/>
      <c r="G56" s="43"/>
      <c r="H56" s="44"/>
      <c r="I56" s="44"/>
      <c r="J56" s="44"/>
      <c r="K56" s="44"/>
      <c r="L56" s="44"/>
      <c r="M56" s="44"/>
      <c r="N56" s="44"/>
      <c r="O56" s="44"/>
      <c r="P56" s="45"/>
      <c r="Q56" s="45"/>
      <c r="R56" s="46" t="s">
        <v>490</v>
      </c>
      <c r="S56" s="47" t="s">
        <v>10</v>
      </c>
      <c r="T56" s="45"/>
      <c r="U56" s="47" t="s">
        <v>62</v>
      </c>
      <c r="V56" s="45"/>
      <c r="W56" s="48">
        <f t="shared" si="2"/>
        <v>0</v>
      </c>
    </row>
    <row r="57" spans="2:23" ht="26.25" customHeight="1" thickBot="1">
      <c r="B57" s="247" t="s">
        <v>74</v>
      </c>
      <c r="C57" s="248"/>
      <c r="D57" s="248"/>
      <c r="E57" s="49" t="s">
        <v>489</v>
      </c>
      <c r="F57" s="49"/>
      <c r="G57" s="49"/>
      <c r="H57" s="50"/>
      <c r="I57" s="50"/>
      <c r="J57" s="50"/>
      <c r="K57" s="50"/>
      <c r="L57" s="50"/>
      <c r="M57" s="50"/>
      <c r="N57" s="50"/>
      <c r="O57" s="50"/>
      <c r="P57" s="51"/>
      <c r="Q57" s="51"/>
      <c r="R57" s="52" t="s">
        <v>488</v>
      </c>
      <c r="S57" s="53" t="s">
        <v>62</v>
      </c>
      <c r="T57" s="53">
        <f>+IF(ISERR(S57/R57*100),"N/A",ROUND(S57/R57*100,2))</f>
        <v>0</v>
      </c>
      <c r="U57" s="53" t="s">
        <v>62</v>
      </c>
      <c r="V57" s="53" t="str">
        <f>+IF(ISERR(U57/S57*100),"N/A",ROUND(U57/S57*100,2))</f>
        <v>N/A</v>
      </c>
      <c r="W57" s="54">
        <f t="shared" si="2"/>
        <v>0</v>
      </c>
    </row>
    <row r="58" spans="2:23" ht="22.5" customHeight="1" thickTop="1" thickBot="1">
      <c r="B58" s="15" t="s">
        <v>76</v>
      </c>
      <c r="C58" s="16"/>
      <c r="D58" s="16"/>
      <c r="E58" s="16"/>
      <c r="F58" s="16"/>
      <c r="G58" s="16"/>
      <c r="H58" s="17"/>
      <c r="I58" s="17"/>
      <c r="J58" s="17"/>
      <c r="K58" s="17"/>
      <c r="L58" s="17"/>
      <c r="M58" s="17"/>
      <c r="N58" s="17"/>
      <c r="O58" s="17"/>
      <c r="P58" s="17"/>
      <c r="Q58" s="17"/>
      <c r="R58" s="17"/>
      <c r="S58" s="17"/>
      <c r="T58" s="17"/>
      <c r="U58" s="17"/>
      <c r="V58" s="17"/>
      <c r="W58" s="18"/>
    </row>
    <row r="59" spans="2:23" ht="37.5" customHeight="1" thickTop="1">
      <c r="B59" s="230" t="s">
        <v>2146</v>
      </c>
      <c r="C59" s="231"/>
      <c r="D59" s="231"/>
      <c r="E59" s="231"/>
      <c r="F59" s="231"/>
      <c r="G59" s="231"/>
      <c r="H59" s="231"/>
      <c r="I59" s="231"/>
      <c r="J59" s="231"/>
      <c r="K59" s="231"/>
      <c r="L59" s="231"/>
      <c r="M59" s="231"/>
      <c r="N59" s="231"/>
      <c r="O59" s="231"/>
      <c r="P59" s="231"/>
      <c r="Q59" s="231"/>
      <c r="R59" s="231"/>
      <c r="S59" s="231"/>
      <c r="T59" s="231"/>
      <c r="U59" s="231"/>
      <c r="V59" s="231"/>
      <c r="W59" s="232"/>
    </row>
    <row r="60" spans="2:23" ht="315.75" customHeight="1" thickBot="1">
      <c r="B60" s="233"/>
      <c r="C60" s="234"/>
      <c r="D60" s="234"/>
      <c r="E60" s="234"/>
      <c r="F60" s="234"/>
      <c r="G60" s="234"/>
      <c r="H60" s="234"/>
      <c r="I60" s="234"/>
      <c r="J60" s="234"/>
      <c r="K60" s="234"/>
      <c r="L60" s="234"/>
      <c r="M60" s="234"/>
      <c r="N60" s="234"/>
      <c r="O60" s="234"/>
      <c r="P60" s="234"/>
      <c r="Q60" s="234"/>
      <c r="R60" s="234"/>
      <c r="S60" s="234"/>
      <c r="T60" s="234"/>
      <c r="U60" s="234"/>
      <c r="V60" s="234"/>
      <c r="W60" s="235"/>
    </row>
    <row r="61" spans="2:23" ht="37.5" customHeight="1" thickTop="1">
      <c r="B61" s="230" t="s">
        <v>2147</v>
      </c>
      <c r="C61" s="231"/>
      <c r="D61" s="231"/>
      <c r="E61" s="231"/>
      <c r="F61" s="231"/>
      <c r="G61" s="231"/>
      <c r="H61" s="231"/>
      <c r="I61" s="231"/>
      <c r="J61" s="231"/>
      <c r="K61" s="231"/>
      <c r="L61" s="231"/>
      <c r="M61" s="231"/>
      <c r="N61" s="231"/>
      <c r="O61" s="231"/>
      <c r="P61" s="231"/>
      <c r="Q61" s="231"/>
      <c r="R61" s="231"/>
      <c r="S61" s="231"/>
      <c r="T61" s="231"/>
      <c r="U61" s="231"/>
      <c r="V61" s="231"/>
      <c r="W61" s="232"/>
    </row>
    <row r="62" spans="2:23" ht="286.5" customHeight="1" thickBot="1">
      <c r="B62" s="233"/>
      <c r="C62" s="234"/>
      <c r="D62" s="234"/>
      <c r="E62" s="234"/>
      <c r="F62" s="234"/>
      <c r="G62" s="234"/>
      <c r="H62" s="234"/>
      <c r="I62" s="234"/>
      <c r="J62" s="234"/>
      <c r="K62" s="234"/>
      <c r="L62" s="234"/>
      <c r="M62" s="234"/>
      <c r="N62" s="234"/>
      <c r="O62" s="234"/>
      <c r="P62" s="234"/>
      <c r="Q62" s="234"/>
      <c r="R62" s="234"/>
      <c r="S62" s="234"/>
      <c r="T62" s="234"/>
      <c r="U62" s="234"/>
      <c r="V62" s="234"/>
      <c r="W62" s="235"/>
    </row>
    <row r="63" spans="2:23" ht="51.75" customHeight="1" thickTop="1">
      <c r="B63" s="230" t="s">
        <v>2148</v>
      </c>
      <c r="C63" s="231"/>
      <c r="D63" s="231"/>
      <c r="E63" s="231"/>
      <c r="F63" s="231"/>
      <c r="G63" s="231"/>
      <c r="H63" s="231"/>
      <c r="I63" s="231"/>
      <c r="J63" s="231"/>
      <c r="K63" s="231"/>
      <c r="L63" s="231"/>
      <c r="M63" s="231"/>
      <c r="N63" s="231"/>
      <c r="O63" s="231"/>
      <c r="P63" s="231"/>
      <c r="Q63" s="231"/>
      <c r="R63" s="231"/>
      <c r="S63" s="231"/>
      <c r="T63" s="231"/>
      <c r="U63" s="231"/>
      <c r="V63" s="231"/>
      <c r="W63" s="232"/>
    </row>
    <row r="64" spans="2:23" ht="285" customHeight="1" thickBot="1">
      <c r="B64" s="236"/>
      <c r="C64" s="237"/>
      <c r="D64" s="237"/>
      <c r="E64" s="237"/>
      <c r="F64" s="237"/>
      <c r="G64" s="237"/>
      <c r="H64" s="237"/>
      <c r="I64" s="237"/>
      <c r="J64" s="237"/>
      <c r="K64" s="237"/>
      <c r="L64" s="237"/>
      <c r="M64" s="237"/>
      <c r="N64" s="237"/>
      <c r="O64" s="237"/>
      <c r="P64" s="237"/>
      <c r="Q64" s="237"/>
      <c r="R64" s="237"/>
      <c r="S64" s="237"/>
      <c r="T64" s="237"/>
      <c r="U64" s="237"/>
      <c r="V64" s="237"/>
      <c r="W64" s="238"/>
    </row>
  </sheetData>
  <mergeCells count="12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D11:H11"/>
    <mergeCell ref="I11:W11"/>
    <mergeCell ref="D12:H12"/>
    <mergeCell ref="I12:W12"/>
    <mergeCell ref="C13:W13"/>
    <mergeCell ref="B18:I18"/>
    <mergeCell ref="K18:Q18"/>
    <mergeCell ref="S18:W18"/>
    <mergeCell ref="C19:I19"/>
    <mergeCell ref="L19:Q19"/>
    <mergeCell ref="T19:W19"/>
    <mergeCell ref="C14:W15"/>
    <mergeCell ref="S24:S25"/>
    <mergeCell ref="T24:T25"/>
    <mergeCell ref="C20:I20"/>
    <mergeCell ref="L20:Q20"/>
    <mergeCell ref="T20:W20"/>
    <mergeCell ref="C21:W21"/>
    <mergeCell ref="B23:T23"/>
    <mergeCell ref="U23:W23"/>
    <mergeCell ref="U24:U25"/>
    <mergeCell ref="V24:V25"/>
    <mergeCell ref="W24:W25"/>
    <mergeCell ref="B26:L26"/>
    <mergeCell ref="M26:N26"/>
    <mergeCell ref="O26:P26"/>
    <mergeCell ref="Q26:R26"/>
    <mergeCell ref="B24:L25"/>
    <mergeCell ref="M24:N25"/>
    <mergeCell ref="O24:P25"/>
    <mergeCell ref="B27:L27"/>
    <mergeCell ref="M27:N27"/>
    <mergeCell ref="O27:P27"/>
    <mergeCell ref="Q27:R27"/>
    <mergeCell ref="Q24:R25"/>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37:L37"/>
    <mergeCell ref="M37:N37"/>
    <mergeCell ref="O37:P37"/>
    <mergeCell ref="Q37:R37"/>
    <mergeCell ref="B38:L38"/>
    <mergeCell ref="M38:N38"/>
    <mergeCell ref="O38:P38"/>
    <mergeCell ref="Q38:R38"/>
    <mergeCell ref="B39:L39"/>
    <mergeCell ref="M39:N39"/>
    <mergeCell ref="O39:P39"/>
    <mergeCell ref="Q39:R39"/>
    <mergeCell ref="B40:L40"/>
    <mergeCell ref="M40:N40"/>
    <mergeCell ref="O40:P40"/>
    <mergeCell ref="Q40:R40"/>
    <mergeCell ref="B42:Q43"/>
    <mergeCell ref="S42:T42"/>
    <mergeCell ref="V42:W42"/>
    <mergeCell ref="B44:D44"/>
    <mergeCell ref="B45:D45"/>
    <mergeCell ref="B46:D46"/>
    <mergeCell ref="B47:D47"/>
    <mergeCell ref="B48:D48"/>
    <mergeCell ref="B49:D49"/>
    <mergeCell ref="B50:D50"/>
    <mergeCell ref="B51:D51"/>
    <mergeCell ref="B52:D52"/>
    <mergeCell ref="B61:W62"/>
    <mergeCell ref="B63:W64"/>
    <mergeCell ref="B53:D53"/>
    <mergeCell ref="B54:D54"/>
    <mergeCell ref="B55:D55"/>
    <mergeCell ref="B56:D56"/>
    <mergeCell ref="B57:D57"/>
    <mergeCell ref="B59:W6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7" min="1" max="20" man="1"/>
    <brk id="57" min="1" max="22" man="1"/>
    <brk id="60" min="1"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453</v>
      </c>
      <c r="D4" s="192" t="s">
        <v>452</v>
      </c>
      <c r="E4" s="192"/>
      <c r="F4" s="192"/>
      <c r="G4" s="192"/>
      <c r="H4" s="193"/>
      <c r="I4" s="22"/>
      <c r="J4" s="194" t="s">
        <v>6</v>
      </c>
      <c r="K4" s="192"/>
      <c r="L4" s="21" t="s">
        <v>567</v>
      </c>
      <c r="M4" s="195" t="s">
        <v>566</v>
      </c>
      <c r="N4" s="195"/>
      <c r="O4" s="195"/>
      <c r="P4" s="195"/>
      <c r="Q4" s="196"/>
      <c r="R4" s="23"/>
      <c r="S4" s="197" t="s">
        <v>1944</v>
      </c>
      <c r="T4" s="198"/>
      <c r="U4" s="198"/>
      <c r="V4" s="199" t="s">
        <v>565</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317</v>
      </c>
      <c r="D6" s="201" t="s">
        <v>564</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519</v>
      </c>
      <c r="D7" s="188" t="s">
        <v>550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563</v>
      </c>
      <c r="K8" s="29" t="s">
        <v>562</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44" customHeight="1" thickTop="1" thickBot="1">
      <c r="B10" s="30" t="s">
        <v>21</v>
      </c>
      <c r="C10" s="199" t="s">
        <v>561</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482</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560</v>
      </c>
      <c r="C21" s="227"/>
      <c r="D21" s="227"/>
      <c r="E21" s="227"/>
      <c r="F21" s="227"/>
      <c r="G21" s="227"/>
      <c r="H21" s="227"/>
      <c r="I21" s="227"/>
      <c r="J21" s="227"/>
      <c r="K21" s="227"/>
      <c r="L21" s="227"/>
      <c r="M21" s="228" t="s">
        <v>317</v>
      </c>
      <c r="N21" s="228"/>
      <c r="O21" s="228" t="s">
        <v>48</v>
      </c>
      <c r="P21" s="228"/>
      <c r="Q21" s="229" t="s">
        <v>69</v>
      </c>
      <c r="R21" s="229"/>
      <c r="S21" s="37" t="s">
        <v>559</v>
      </c>
      <c r="T21" s="37" t="s">
        <v>156</v>
      </c>
      <c r="U21" s="37" t="s">
        <v>156</v>
      </c>
      <c r="V21" s="37" t="str">
        <f>+IF(ISERR(U21/T21*100),"N/A",ROUND(U21/T21*100,2))</f>
        <v>N/A</v>
      </c>
      <c r="W21" s="38" t="str">
        <f>+IF(ISERR(U21/S21*100),"N/A",ROUND(U21/S21*100,2))</f>
        <v>N/A</v>
      </c>
    </row>
    <row r="22" spans="2:27" ht="56.25" customHeight="1" thickBot="1">
      <c r="B22" s="226" t="s">
        <v>558</v>
      </c>
      <c r="C22" s="227"/>
      <c r="D22" s="227"/>
      <c r="E22" s="227"/>
      <c r="F22" s="227"/>
      <c r="G22" s="227"/>
      <c r="H22" s="227"/>
      <c r="I22" s="227"/>
      <c r="J22" s="227"/>
      <c r="K22" s="227"/>
      <c r="L22" s="227"/>
      <c r="M22" s="228" t="s">
        <v>519</v>
      </c>
      <c r="N22" s="228"/>
      <c r="O22" s="228" t="s">
        <v>48</v>
      </c>
      <c r="P22" s="228"/>
      <c r="Q22" s="229" t="s">
        <v>49</v>
      </c>
      <c r="R22" s="229"/>
      <c r="S22" s="37" t="s">
        <v>51</v>
      </c>
      <c r="T22" s="37" t="s">
        <v>62</v>
      </c>
      <c r="U22" s="37" t="s">
        <v>62</v>
      </c>
      <c r="V22" s="37" t="str">
        <f>+IF(ISERR(U22/T22*100),"N/A",ROUND(U22/T22*100,2))</f>
        <v>N/A</v>
      </c>
      <c r="W22" s="38">
        <f>+IF(ISERR(U22/S22*100),"N/A",ROUND(U22/S22*100,2))</f>
        <v>0</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309</v>
      </c>
      <c r="F26" s="43"/>
      <c r="G26" s="43"/>
      <c r="H26" s="44"/>
      <c r="I26" s="44"/>
      <c r="J26" s="44"/>
      <c r="K26" s="44"/>
      <c r="L26" s="44"/>
      <c r="M26" s="44"/>
      <c r="N26" s="44"/>
      <c r="O26" s="44"/>
      <c r="P26" s="45"/>
      <c r="Q26" s="45"/>
      <c r="R26" s="46" t="s">
        <v>557</v>
      </c>
      <c r="S26" s="47" t="s">
        <v>10</v>
      </c>
      <c r="T26" s="45"/>
      <c r="U26" s="47" t="s">
        <v>62</v>
      </c>
      <c r="V26" s="45"/>
      <c r="W26" s="48">
        <f>+IF(ISERR(U26/R26*100),"N/A",ROUND(U26/R26*100,2))</f>
        <v>0</v>
      </c>
    </row>
    <row r="27" spans="2:27" ht="26.25" customHeight="1">
      <c r="B27" s="247" t="s">
        <v>74</v>
      </c>
      <c r="C27" s="248"/>
      <c r="D27" s="248"/>
      <c r="E27" s="49" t="s">
        <v>309</v>
      </c>
      <c r="F27" s="49"/>
      <c r="G27" s="49"/>
      <c r="H27" s="50"/>
      <c r="I27" s="50"/>
      <c r="J27" s="50"/>
      <c r="K27" s="50"/>
      <c r="L27" s="50"/>
      <c r="M27" s="50"/>
      <c r="N27" s="50"/>
      <c r="O27" s="50"/>
      <c r="P27" s="51"/>
      <c r="Q27" s="51"/>
      <c r="R27" s="52" t="s">
        <v>556</v>
      </c>
      <c r="S27" s="53" t="s">
        <v>62</v>
      </c>
      <c r="T27" s="53">
        <f>+IF(ISERR(S27/R27*100),"N/A",ROUND(S27/R27*100,2))</f>
        <v>0</v>
      </c>
      <c r="U27" s="53" t="s">
        <v>62</v>
      </c>
      <c r="V27" s="53" t="str">
        <f>+IF(ISERR(U27/S27*100),"N/A",ROUND(U27/S27*100,2))</f>
        <v>N/A</v>
      </c>
      <c r="W27" s="54">
        <f>+IF(ISERR(U27/R27*100),"N/A",ROUND(U27/R27*100,2))</f>
        <v>0</v>
      </c>
    </row>
    <row r="28" spans="2:27" ht="23.25" customHeight="1" thickBot="1">
      <c r="B28" s="245" t="s">
        <v>70</v>
      </c>
      <c r="C28" s="246"/>
      <c r="D28" s="246"/>
      <c r="E28" s="43" t="s">
        <v>496</v>
      </c>
      <c r="F28" s="43"/>
      <c r="G28" s="43"/>
      <c r="H28" s="44"/>
      <c r="I28" s="44"/>
      <c r="J28" s="44"/>
      <c r="K28" s="44"/>
      <c r="L28" s="44"/>
      <c r="M28" s="44"/>
      <c r="N28" s="44"/>
      <c r="O28" s="44"/>
      <c r="P28" s="45"/>
      <c r="Q28" s="45"/>
      <c r="R28" s="46" t="s">
        <v>555</v>
      </c>
      <c r="S28" s="47" t="s">
        <v>10</v>
      </c>
      <c r="T28" s="45"/>
      <c r="U28" s="47" t="s">
        <v>62</v>
      </c>
      <c r="V28" s="45"/>
      <c r="W28" s="48">
        <f>+IF(ISERR(U28/R28*100),"N/A",ROUND(U28/R28*100,2))</f>
        <v>0</v>
      </c>
    </row>
    <row r="29" spans="2:27" ht="26.25" customHeight="1" thickBot="1">
      <c r="B29" s="247" t="s">
        <v>74</v>
      </c>
      <c r="C29" s="248"/>
      <c r="D29" s="248"/>
      <c r="E29" s="49" t="s">
        <v>496</v>
      </c>
      <c r="F29" s="49"/>
      <c r="G29" s="49"/>
      <c r="H29" s="50"/>
      <c r="I29" s="50"/>
      <c r="J29" s="50"/>
      <c r="K29" s="50"/>
      <c r="L29" s="50"/>
      <c r="M29" s="50"/>
      <c r="N29" s="50"/>
      <c r="O29" s="50"/>
      <c r="P29" s="51"/>
      <c r="Q29" s="51"/>
      <c r="R29" s="52" t="s">
        <v>554</v>
      </c>
      <c r="S29" s="53" t="s">
        <v>62</v>
      </c>
      <c r="T29" s="53">
        <f>+IF(ISERR(S29/R29*100),"N/A",ROUND(S29/R29*100,2))</f>
        <v>0</v>
      </c>
      <c r="U29" s="53" t="s">
        <v>62</v>
      </c>
      <c r="V29" s="53" t="str">
        <f>+IF(ISERR(U29/S29*100),"N/A",ROUND(U29/S29*100,2))</f>
        <v>N/A</v>
      </c>
      <c r="W29" s="54">
        <f>+IF(ISERR(U29/R29*100),"N/A",ROUND(U29/R29*100,2))</f>
        <v>0</v>
      </c>
    </row>
    <row r="30" spans="2:27" ht="22.5" customHeight="1" thickTop="1" thickBot="1">
      <c r="B30" s="15" t="s">
        <v>76</v>
      </c>
      <c r="C30" s="16"/>
      <c r="D30" s="16"/>
      <c r="E30" s="16"/>
      <c r="F30" s="16"/>
      <c r="G30" s="16"/>
      <c r="H30" s="17"/>
      <c r="I30" s="17"/>
      <c r="J30" s="17"/>
      <c r="K30" s="17"/>
      <c r="L30" s="17"/>
      <c r="M30" s="17"/>
      <c r="N30" s="17"/>
      <c r="O30" s="17"/>
      <c r="P30" s="17"/>
      <c r="Q30" s="17"/>
      <c r="R30" s="17"/>
      <c r="S30" s="17"/>
      <c r="T30" s="17"/>
      <c r="U30" s="17"/>
      <c r="V30" s="17"/>
      <c r="W30" s="18"/>
    </row>
    <row r="31" spans="2:27" ht="37.5" customHeight="1" thickTop="1">
      <c r="B31" s="230" t="s">
        <v>2143</v>
      </c>
      <c r="C31" s="231"/>
      <c r="D31" s="231"/>
      <c r="E31" s="231"/>
      <c r="F31" s="231"/>
      <c r="G31" s="231"/>
      <c r="H31" s="231"/>
      <c r="I31" s="231"/>
      <c r="J31" s="231"/>
      <c r="K31" s="231"/>
      <c r="L31" s="231"/>
      <c r="M31" s="231"/>
      <c r="N31" s="231"/>
      <c r="O31" s="231"/>
      <c r="P31" s="231"/>
      <c r="Q31" s="231"/>
      <c r="R31" s="231"/>
      <c r="S31" s="231"/>
      <c r="T31" s="231"/>
      <c r="U31" s="231"/>
      <c r="V31" s="231"/>
      <c r="W31" s="232"/>
    </row>
    <row r="32" spans="2:27" ht="57.7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2144</v>
      </c>
      <c r="C33" s="231"/>
      <c r="D33" s="231"/>
      <c r="E33" s="231"/>
      <c r="F33" s="231"/>
      <c r="G33" s="231"/>
      <c r="H33" s="231"/>
      <c r="I33" s="231"/>
      <c r="J33" s="231"/>
      <c r="K33" s="231"/>
      <c r="L33" s="231"/>
      <c r="M33" s="231"/>
      <c r="N33" s="231"/>
      <c r="O33" s="231"/>
      <c r="P33" s="231"/>
      <c r="Q33" s="231"/>
      <c r="R33" s="231"/>
      <c r="S33" s="231"/>
      <c r="T33" s="231"/>
      <c r="U33" s="231"/>
      <c r="V33" s="231"/>
      <c r="W33" s="232"/>
    </row>
    <row r="34" spans="2:23" ht="62.25" customHeight="1" thickBot="1">
      <c r="B34" s="233"/>
      <c r="C34" s="234"/>
      <c r="D34" s="234"/>
      <c r="E34" s="234"/>
      <c r="F34" s="234"/>
      <c r="G34" s="234"/>
      <c r="H34" s="234"/>
      <c r="I34" s="234"/>
      <c r="J34" s="234"/>
      <c r="K34" s="234"/>
      <c r="L34" s="234"/>
      <c r="M34" s="234"/>
      <c r="N34" s="234"/>
      <c r="O34" s="234"/>
      <c r="P34" s="234"/>
      <c r="Q34" s="234"/>
      <c r="R34" s="234"/>
      <c r="S34" s="234"/>
      <c r="T34" s="234"/>
      <c r="U34" s="234"/>
      <c r="V34" s="234"/>
      <c r="W34" s="235"/>
    </row>
    <row r="35" spans="2:23" ht="37.5" customHeight="1" thickTop="1">
      <c r="B35" s="230" t="s">
        <v>2145</v>
      </c>
      <c r="C35" s="231"/>
      <c r="D35" s="231"/>
      <c r="E35" s="231"/>
      <c r="F35" s="231"/>
      <c r="G35" s="231"/>
      <c r="H35" s="231"/>
      <c r="I35" s="231"/>
      <c r="J35" s="231"/>
      <c r="K35" s="231"/>
      <c r="L35" s="231"/>
      <c r="M35" s="231"/>
      <c r="N35" s="231"/>
      <c r="O35" s="231"/>
      <c r="P35" s="231"/>
      <c r="Q35" s="231"/>
      <c r="R35" s="231"/>
      <c r="S35" s="231"/>
      <c r="T35" s="231"/>
      <c r="U35" s="231"/>
      <c r="V35" s="231"/>
      <c r="W35" s="232"/>
    </row>
    <row r="36" spans="2:23" ht="39.75" customHeight="1" thickBot="1">
      <c r="B36" s="236"/>
      <c r="C36" s="237"/>
      <c r="D36" s="237"/>
      <c r="E36" s="237"/>
      <c r="F36" s="237"/>
      <c r="G36" s="237"/>
      <c r="H36" s="237"/>
      <c r="I36" s="237"/>
      <c r="J36" s="237"/>
      <c r="K36" s="237"/>
      <c r="L36" s="237"/>
      <c r="M36" s="237"/>
      <c r="N36" s="237"/>
      <c r="O36" s="237"/>
      <c r="P36" s="237"/>
      <c r="Q36" s="237"/>
      <c r="R36" s="237"/>
      <c r="S36" s="237"/>
      <c r="T36" s="237"/>
      <c r="U36" s="237"/>
      <c r="V36" s="237"/>
      <c r="W36" s="238"/>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453</v>
      </c>
      <c r="D4" s="192" t="s">
        <v>452</v>
      </c>
      <c r="E4" s="192"/>
      <c r="F4" s="192"/>
      <c r="G4" s="192"/>
      <c r="H4" s="193"/>
      <c r="I4" s="22"/>
      <c r="J4" s="194" t="s">
        <v>6</v>
      </c>
      <c r="K4" s="192"/>
      <c r="L4" s="21" t="s">
        <v>580</v>
      </c>
      <c r="M4" s="195" t="s">
        <v>579</v>
      </c>
      <c r="N4" s="195"/>
      <c r="O4" s="195"/>
      <c r="P4" s="195"/>
      <c r="Q4" s="196"/>
      <c r="R4" s="23"/>
      <c r="S4" s="197" t="s">
        <v>1944</v>
      </c>
      <c r="T4" s="198"/>
      <c r="U4" s="198"/>
      <c r="V4" s="199" t="s">
        <v>578</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572</v>
      </c>
      <c r="D6" s="201" t="s">
        <v>577</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576</v>
      </c>
      <c r="K8" s="29" t="s">
        <v>575</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99" customHeight="1" thickTop="1" thickBot="1">
      <c r="B10" s="30" t="s">
        <v>21</v>
      </c>
      <c r="C10" s="199" t="s">
        <v>574</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482</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573</v>
      </c>
      <c r="C21" s="227"/>
      <c r="D21" s="227"/>
      <c r="E21" s="227"/>
      <c r="F21" s="227"/>
      <c r="G21" s="227"/>
      <c r="H21" s="227"/>
      <c r="I21" s="227"/>
      <c r="J21" s="227"/>
      <c r="K21" s="227"/>
      <c r="L21" s="227"/>
      <c r="M21" s="228" t="s">
        <v>572</v>
      </c>
      <c r="N21" s="228"/>
      <c r="O21" s="228" t="s">
        <v>48</v>
      </c>
      <c r="P21" s="228"/>
      <c r="Q21" s="229" t="s">
        <v>69</v>
      </c>
      <c r="R21" s="229"/>
      <c r="S21" s="37" t="s">
        <v>571</v>
      </c>
      <c r="T21" s="37" t="s">
        <v>156</v>
      </c>
      <c r="U21" s="37" t="s">
        <v>156</v>
      </c>
      <c r="V21" s="37" t="str">
        <f>+IF(ISERR(U21/T21*100),"N/A",ROUND(U21/T21*100,2))</f>
        <v>N/A</v>
      </c>
      <c r="W21" s="38" t="str">
        <f>+IF(ISERR(U21/S21*100),"N/A",ROUND(U21/S21*100,2))</f>
        <v>N/A</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569</v>
      </c>
      <c r="F25" s="43"/>
      <c r="G25" s="43"/>
      <c r="H25" s="44"/>
      <c r="I25" s="44"/>
      <c r="J25" s="44"/>
      <c r="K25" s="44"/>
      <c r="L25" s="44"/>
      <c r="M25" s="44"/>
      <c r="N25" s="44"/>
      <c r="O25" s="44"/>
      <c r="P25" s="45"/>
      <c r="Q25" s="45"/>
      <c r="R25" s="46" t="s">
        <v>570</v>
      </c>
      <c r="S25" s="47" t="s">
        <v>10</v>
      </c>
      <c r="T25" s="45"/>
      <c r="U25" s="47" t="s">
        <v>62</v>
      </c>
      <c r="V25" s="45"/>
      <c r="W25" s="48">
        <f>+IF(ISERR(U25/R25*100),"N/A",ROUND(U25/R25*100,2))</f>
        <v>0</v>
      </c>
    </row>
    <row r="26" spans="2:27" ht="26.25" customHeight="1" thickBot="1">
      <c r="B26" s="247" t="s">
        <v>74</v>
      </c>
      <c r="C26" s="248"/>
      <c r="D26" s="248"/>
      <c r="E26" s="49" t="s">
        <v>569</v>
      </c>
      <c r="F26" s="49"/>
      <c r="G26" s="49"/>
      <c r="H26" s="50"/>
      <c r="I26" s="50"/>
      <c r="J26" s="50"/>
      <c r="K26" s="50"/>
      <c r="L26" s="50"/>
      <c r="M26" s="50"/>
      <c r="N26" s="50"/>
      <c r="O26" s="50"/>
      <c r="P26" s="51"/>
      <c r="Q26" s="51"/>
      <c r="R26" s="52" t="s">
        <v>568</v>
      </c>
      <c r="S26" s="53" t="s">
        <v>62</v>
      </c>
      <c r="T26" s="53">
        <f>+IF(ISERR(S26/R26*100),"N/A",ROUND(S26/R26*100,2))</f>
        <v>0</v>
      </c>
      <c r="U26" s="53" t="s">
        <v>62</v>
      </c>
      <c r="V26" s="53" t="str">
        <f>+IF(ISERR(U26/S26*100),"N/A",ROUND(U26/S26*100,2))</f>
        <v>N/A</v>
      </c>
      <c r="W26" s="54">
        <f>+IF(ISERR(U26/R26*100),"N/A",ROUND(U26/R26*100,2))</f>
        <v>0</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2140</v>
      </c>
      <c r="C28" s="231"/>
      <c r="D28" s="231"/>
      <c r="E28" s="231"/>
      <c r="F28" s="231"/>
      <c r="G28" s="231"/>
      <c r="H28" s="231"/>
      <c r="I28" s="231"/>
      <c r="J28" s="231"/>
      <c r="K28" s="231"/>
      <c r="L28" s="231"/>
      <c r="M28" s="231"/>
      <c r="N28" s="231"/>
      <c r="O28" s="231"/>
      <c r="P28" s="231"/>
      <c r="Q28" s="231"/>
      <c r="R28" s="231"/>
      <c r="S28" s="231"/>
      <c r="T28" s="231"/>
      <c r="U28" s="231"/>
      <c r="V28" s="231"/>
      <c r="W28" s="232"/>
    </row>
    <row r="29" spans="2:27" ht="63.7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2141</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2142</v>
      </c>
      <c r="C32" s="231"/>
      <c r="D32" s="231"/>
      <c r="E32" s="231"/>
      <c r="F32" s="231"/>
      <c r="G32" s="231"/>
      <c r="H32" s="231"/>
      <c r="I32" s="231"/>
      <c r="J32" s="231"/>
      <c r="K32" s="231"/>
      <c r="L32" s="231"/>
      <c r="M32" s="231"/>
      <c r="N32" s="231"/>
      <c r="O32" s="231"/>
      <c r="P32" s="231"/>
      <c r="Q32" s="231"/>
      <c r="R32" s="231"/>
      <c r="S32" s="231"/>
      <c r="T32" s="231"/>
      <c r="U32" s="231"/>
      <c r="V32" s="231"/>
      <c r="W32" s="232"/>
    </row>
    <row r="33" spans="2:23" ht="42.75" customHeight="1"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4</v>
      </c>
      <c r="D4" s="192" t="s">
        <v>5</v>
      </c>
      <c r="E4" s="192"/>
      <c r="F4" s="192"/>
      <c r="G4" s="192"/>
      <c r="H4" s="193"/>
      <c r="I4" s="22"/>
      <c r="J4" s="194" t="s">
        <v>6</v>
      </c>
      <c r="K4" s="192"/>
      <c r="L4" s="21" t="s">
        <v>7</v>
      </c>
      <c r="M4" s="195" t="s">
        <v>8</v>
      </c>
      <c r="N4" s="195"/>
      <c r="O4" s="195"/>
      <c r="P4" s="195"/>
      <c r="Q4" s="196"/>
      <c r="R4" s="23"/>
      <c r="S4" s="197" t="s">
        <v>1944</v>
      </c>
      <c r="T4" s="198"/>
      <c r="U4" s="198"/>
      <c r="V4" s="199" t="s">
        <v>9</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12</v>
      </c>
      <c r="D6" s="201" t="s">
        <v>13</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18</v>
      </c>
      <c r="K8" s="29" t="s">
        <v>19</v>
      </c>
      <c r="L8" s="29" t="s">
        <v>20</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22</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30</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47</v>
      </c>
      <c r="C21" s="227"/>
      <c r="D21" s="227"/>
      <c r="E21" s="227"/>
      <c r="F21" s="227"/>
      <c r="G21" s="227"/>
      <c r="H21" s="227"/>
      <c r="I21" s="227"/>
      <c r="J21" s="227"/>
      <c r="K21" s="227"/>
      <c r="L21" s="227"/>
      <c r="M21" s="228" t="s">
        <v>12</v>
      </c>
      <c r="N21" s="228"/>
      <c r="O21" s="228" t="s">
        <v>48</v>
      </c>
      <c r="P21" s="228"/>
      <c r="Q21" s="229" t="s">
        <v>49</v>
      </c>
      <c r="R21" s="229"/>
      <c r="S21" s="37" t="s">
        <v>50</v>
      </c>
      <c r="T21" s="37" t="s">
        <v>51</v>
      </c>
      <c r="U21" s="37" t="s">
        <v>52</v>
      </c>
      <c r="V21" s="37">
        <f>+IF(ISERR(U21/T21*100),"N/A",ROUND(U21/T21*100,2))</f>
        <v>76</v>
      </c>
      <c r="W21" s="38">
        <f>+IF(ISERR(U21/S21*100),"N/A",ROUND(U21/S21*100,2))</f>
        <v>19</v>
      </c>
    </row>
    <row r="22" spans="2:27" ht="56.25" customHeight="1">
      <c r="B22" s="226" t="s">
        <v>53</v>
      </c>
      <c r="C22" s="227"/>
      <c r="D22" s="227"/>
      <c r="E22" s="227"/>
      <c r="F22" s="227"/>
      <c r="G22" s="227"/>
      <c r="H22" s="227"/>
      <c r="I22" s="227"/>
      <c r="J22" s="227"/>
      <c r="K22" s="227"/>
      <c r="L22" s="227"/>
      <c r="M22" s="228" t="s">
        <v>12</v>
      </c>
      <c r="N22" s="228"/>
      <c r="O22" s="228" t="s">
        <v>54</v>
      </c>
      <c r="P22" s="228"/>
      <c r="Q22" s="229" t="s">
        <v>49</v>
      </c>
      <c r="R22" s="229"/>
      <c r="S22" s="37" t="s">
        <v>55</v>
      </c>
      <c r="T22" s="37" t="s">
        <v>56</v>
      </c>
      <c r="U22" s="37" t="s">
        <v>57</v>
      </c>
      <c r="V22" s="37">
        <f>+IF(ISERR(U22/T22*100),"N/A",ROUND(U22/T22*100,2))</f>
        <v>161.59</v>
      </c>
      <c r="W22" s="38">
        <f>+IF(ISERR(U22/S22*100),"N/A",ROUND(U22/S22*100,2))</f>
        <v>163.55000000000001</v>
      </c>
    </row>
    <row r="23" spans="2:27" ht="56.25" customHeight="1">
      <c r="B23" s="226" t="s">
        <v>58</v>
      </c>
      <c r="C23" s="227"/>
      <c r="D23" s="227"/>
      <c r="E23" s="227"/>
      <c r="F23" s="227"/>
      <c r="G23" s="227"/>
      <c r="H23" s="227"/>
      <c r="I23" s="227"/>
      <c r="J23" s="227"/>
      <c r="K23" s="227"/>
      <c r="L23" s="227"/>
      <c r="M23" s="228" t="s">
        <v>12</v>
      </c>
      <c r="N23" s="228"/>
      <c r="O23" s="228" t="s">
        <v>48</v>
      </c>
      <c r="P23" s="228"/>
      <c r="Q23" s="229" t="s">
        <v>49</v>
      </c>
      <c r="R23" s="229"/>
      <c r="S23" s="37" t="s">
        <v>50</v>
      </c>
      <c r="T23" s="37" t="s">
        <v>59</v>
      </c>
      <c r="U23" s="37" t="s">
        <v>59</v>
      </c>
      <c r="V23" s="37">
        <f>+IF(ISERR(U23/T23*100),"N/A",ROUND(U23/T23*100,2))</f>
        <v>100</v>
      </c>
      <c r="W23" s="38">
        <f>+IF(ISERR(U23/S23*100),"N/A",ROUND(U23/S23*100,2))</f>
        <v>25.3</v>
      </c>
    </row>
    <row r="24" spans="2:27" ht="56.25" customHeight="1">
      <c r="B24" s="226" t="s">
        <v>60</v>
      </c>
      <c r="C24" s="227"/>
      <c r="D24" s="227"/>
      <c r="E24" s="227"/>
      <c r="F24" s="227"/>
      <c r="G24" s="227"/>
      <c r="H24" s="227"/>
      <c r="I24" s="227"/>
      <c r="J24" s="227"/>
      <c r="K24" s="227"/>
      <c r="L24" s="227"/>
      <c r="M24" s="228" t="s">
        <v>12</v>
      </c>
      <c r="N24" s="228"/>
      <c r="O24" s="228" t="s">
        <v>48</v>
      </c>
      <c r="P24" s="228"/>
      <c r="Q24" s="229" t="s">
        <v>49</v>
      </c>
      <c r="R24" s="229"/>
      <c r="S24" s="37" t="s">
        <v>50</v>
      </c>
      <c r="T24" s="37" t="s">
        <v>61</v>
      </c>
      <c r="U24" s="37" t="s">
        <v>62</v>
      </c>
      <c r="V24" s="37">
        <f>+IF(ISERR(U24/T24*100),"N/A",ROUND(U24/T24*100,2))</f>
        <v>0</v>
      </c>
      <c r="W24" s="38">
        <f>+IF(ISERR(U24/S24*100),"N/A",ROUND(U24/S24*100,2))</f>
        <v>0</v>
      </c>
    </row>
    <row r="25" spans="2:27" ht="56.25" customHeight="1" thickBot="1">
      <c r="B25" s="226" t="s">
        <v>63</v>
      </c>
      <c r="C25" s="227"/>
      <c r="D25" s="227"/>
      <c r="E25" s="227"/>
      <c r="F25" s="227"/>
      <c r="G25" s="227"/>
      <c r="H25" s="227"/>
      <c r="I25" s="227"/>
      <c r="J25" s="227"/>
      <c r="K25" s="227"/>
      <c r="L25" s="227"/>
      <c r="M25" s="228" t="s">
        <v>12</v>
      </c>
      <c r="N25" s="228"/>
      <c r="O25" s="228" t="s">
        <v>48</v>
      </c>
      <c r="P25" s="228"/>
      <c r="Q25" s="229" t="s">
        <v>49</v>
      </c>
      <c r="R25" s="229"/>
      <c r="S25" s="37" t="s">
        <v>50</v>
      </c>
      <c r="T25" s="37" t="s">
        <v>61</v>
      </c>
      <c r="U25" s="37" t="s">
        <v>62</v>
      </c>
      <c r="V25" s="37">
        <f>+IF(ISERR(U25/T25*100),"N/A",ROUND(U25/T25*100,2))</f>
        <v>0</v>
      </c>
      <c r="W25" s="38">
        <f>+IF(ISERR(U25/S25*100),"N/A",ROUND(U25/S25*100,2))</f>
        <v>0</v>
      </c>
    </row>
    <row r="26" spans="2:27" ht="21.75" customHeight="1" thickTop="1" thickBot="1">
      <c r="B26" s="15" t="s">
        <v>64</v>
      </c>
      <c r="C26" s="16"/>
      <c r="D26" s="16"/>
      <c r="E26" s="16"/>
      <c r="F26" s="16"/>
      <c r="G26" s="16"/>
      <c r="H26" s="17"/>
      <c r="I26" s="17"/>
      <c r="J26" s="17"/>
      <c r="K26" s="17"/>
      <c r="L26" s="17"/>
      <c r="M26" s="17"/>
      <c r="N26" s="17"/>
      <c r="O26" s="17"/>
      <c r="P26" s="17"/>
      <c r="Q26" s="17"/>
      <c r="R26" s="17"/>
      <c r="S26" s="17"/>
      <c r="T26" s="17"/>
      <c r="U26" s="17"/>
      <c r="V26" s="17"/>
      <c r="W26" s="18"/>
      <c r="X26" s="7"/>
    </row>
    <row r="27" spans="2:27" ht="29.25" customHeight="1" thickTop="1" thickBot="1">
      <c r="B27" s="239" t="s">
        <v>1943</v>
      </c>
      <c r="C27" s="240"/>
      <c r="D27" s="240"/>
      <c r="E27" s="240"/>
      <c r="F27" s="240"/>
      <c r="G27" s="240"/>
      <c r="H27" s="240"/>
      <c r="I27" s="240"/>
      <c r="J27" s="240"/>
      <c r="K27" s="240"/>
      <c r="L27" s="240"/>
      <c r="M27" s="240"/>
      <c r="N27" s="240"/>
      <c r="O27" s="240"/>
      <c r="P27" s="240"/>
      <c r="Q27" s="241"/>
      <c r="R27" s="39" t="s">
        <v>41</v>
      </c>
      <c r="S27" s="213" t="s">
        <v>42</v>
      </c>
      <c r="T27" s="213"/>
      <c r="U27" s="40" t="s">
        <v>65</v>
      </c>
      <c r="V27" s="212" t="s">
        <v>66</v>
      </c>
      <c r="W27" s="214"/>
    </row>
    <row r="28" spans="2:27" ht="30.75" customHeight="1" thickBot="1">
      <c r="B28" s="242"/>
      <c r="C28" s="243"/>
      <c r="D28" s="243"/>
      <c r="E28" s="243"/>
      <c r="F28" s="243"/>
      <c r="G28" s="243"/>
      <c r="H28" s="243"/>
      <c r="I28" s="243"/>
      <c r="J28" s="243"/>
      <c r="K28" s="243"/>
      <c r="L28" s="243"/>
      <c r="M28" s="243"/>
      <c r="N28" s="243"/>
      <c r="O28" s="243"/>
      <c r="P28" s="243"/>
      <c r="Q28" s="244"/>
      <c r="R28" s="41" t="s">
        <v>67</v>
      </c>
      <c r="S28" s="41" t="s">
        <v>67</v>
      </c>
      <c r="T28" s="41" t="s">
        <v>48</v>
      </c>
      <c r="U28" s="41" t="s">
        <v>67</v>
      </c>
      <c r="V28" s="41" t="s">
        <v>68</v>
      </c>
      <c r="W28" s="42" t="s">
        <v>69</v>
      </c>
      <c r="Y28" s="7"/>
    </row>
    <row r="29" spans="2:27" ht="23.25" customHeight="1" thickBot="1">
      <c r="B29" s="245" t="s">
        <v>70</v>
      </c>
      <c r="C29" s="246"/>
      <c r="D29" s="246"/>
      <c r="E29" s="43" t="s">
        <v>71</v>
      </c>
      <c r="F29" s="43"/>
      <c r="G29" s="43"/>
      <c r="H29" s="44"/>
      <c r="I29" s="44"/>
      <c r="J29" s="44"/>
      <c r="K29" s="44"/>
      <c r="L29" s="44"/>
      <c r="M29" s="44"/>
      <c r="N29" s="44"/>
      <c r="O29" s="44"/>
      <c r="P29" s="45"/>
      <c r="Q29" s="45"/>
      <c r="R29" s="46" t="s">
        <v>72</v>
      </c>
      <c r="S29" s="47" t="s">
        <v>10</v>
      </c>
      <c r="T29" s="45"/>
      <c r="U29" s="47" t="s">
        <v>73</v>
      </c>
      <c r="V29" s="45"/>
      <c r="W29" s="48">
        <f>+IF(ISERR(U29/R29*100),"N/A",ROUND(U29/R29*100,2))</f>
        <v>3.08</v>
      </c>
    </row>
    <row r="30" spans="2:27" ht="26.25" customHeight="1" thickBot="1">
      <c r="B30" s="247" t="s">
        <v>74</v>
      </c>
      <c r="C30" s="248"/>
      <c r="D30" s="248"/>
      <c r="E30" s="49" t="s">
        <v>71</v>
      </c>
      <c r="F30" s="49"/>
      <c r="G30" s="49"/>
      <c r="H30" s="50"/>
      <c r="I30" s="50"/>
      <c r="J30" s="50"/>
      <c r="K30" s="50"/>
      <c r="L30" s="50"/>
      <c r="M30" s="50"/>
      <c r="N30" s="50"/>
      <c r="O30" s="50"/>
      <c r="P30" s="51"/>
      <c r="Q30" s="51"/>
      <c r="R30" s="52" t="s">
        <v>75</v>
      </c>
      <c r="S30" s="53" t="s">
        <v>73</v>
      </c>
      <c r="T30" s="53">
        <f>+IF(ISERR(S30/R30*100),"N/A",ROUND(S30/R30*100,2))</f>
        <v>3.08</v>
      </c>
      <c r="U30" s="53" t="s">
        <v>73</v>
      </c>
      <c r="V30" s="53">
        <f>+IF(ISERR(U30/S30*100),"N/A",ROUND(U30/S30*100,2))</f>
        <v>100</v>
      </c>
      <c r="W30" s="54">
        <f>+IF(ISERR(U30/R30*100),"N/A",ROUND(U30/R30*100,2))</f>
        <v>3.08</v>
      </c>
    </row>
    <row r="31" spans="2:27" ht="22.5" customHeight="1" thickTop="1" thickBot="1">
      <c r="B31" s="15" t="s">
        <v>76</v>
      </c>
      <c r="C31" s="16"/>
      <c r="D31" s="16"/>
      <c r="E31" s="16"/>
      <c r="F31" s="16"/>
      <c r="G31" s="16"/>
      <c r="H31" s="17"/>
      <c r="I31" s="17"/>
      <c r="J31" s="17"/>
      <c r="K31" s="17"/>
      <c r="L31" s="17"/>
      <c r="M31" s="17"/>
      <c r="N31" s="17"/>
      <c r="O31" s="17"/>
      <c r="P31" s="17"/>
      <c r="Q31" s="17"/>
      <c r="R31" s="17"/>
      <c r="S31" s="17"/>
      <c r="T31" s="17"/>
      <c r="U31" s="17"/>
      <c r="V31" s="17"/>
      <c r="W31" s="18"/>
    </row>
    <row r="32" spans="2:27" ht="37.5" customHeight="1" thickTop="1">
      <c r="B32" s="230" t="s">
        <v>2215</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11.75"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row r="34" spans="2:23" ht="37.5" customHeight="1" thickTop="1">
      <c r="B34" s="230" t="s">
        <v>2216</v>
      </c>
      <c r="C34" s="231"/>
      <c r="D34" s="231"/>
      <c r="E34" s="231"/>
      <c r="F34" s="231"/>
      <c r="G34" s="231"/>
      <c r="H34" s="231"/>
      <c r="I34" s="231"/>
      <c r="J34" s="231"/>
      <c r="K34" s="231"/>
      <c r="L34" s="231"/>
      <c r="M34" s="231"/>
      <c r="N34" s="231"/>
      <c r="O34" s="231"/>
      <c r="P34" s="231"/>
      <c r="Q34" s="231"/>
      <c r="R34" s="231"/>
      <c r="S34" s="231"/>
      <c r="T34" s="231"/>
      <c r="U34" s="231"/>
      <c r="V34" s="231"/>
      <c r="W34" s="232"/>
    </row>
    <row r="35" spans="2:23" ht="90" customHeight="1" thickBot="1">
      <c r="B35" s="233"/>
      <c r="C35" s="234"/>
      <c r="D35" s="234"/>
      <c r="E35" s="234"/>
      <c r="F35" s="234"/>
      <c r="G35" s="234"/>
      <c r="H35" s="234"/>
      <c r="I35" s="234"/>
      <c r="J35" s="234"/>
      <c r="K35" s="234"/>
      <c r="L35" s="234"/>
      <c r="M35" s="234"/>
      <c r="N35" s="234"/>
      <c r="O35" s="234"/>
      <c r="P35" s="234"/>
      <c r="Q35" s="234"/>
      <c r="R35" s="234"/>
      <c r="S35" s="234"/>
      <c r="T35" s="234"/>
      <c r="U35" s="234"/>
      <c r="V35" s="234"/>
      <c r="W35" s="235"/>
    </row>
    <row r="36" spans="2:23" ht="37.5" customHeight="1" thickTop="1">
      <c r="B36" s="230" t="s">
        <v>2217</v>
      </c>
      <c r="C36" s="231"/>
      <c r="D36" s="231"/>
      <c r="E36" s="231"/>
      <c r="F36" s="231"/>
      <c r="G36" s="231"/>
      <c r="H36" s="231"/>
      <c r="I36" s="231"/>
      <c r="J36" s="231"/>
      <c r="K36" s="231"/>
      <c r="L36" s="231"/>
      <c r="M36" s="231"/>
      <c r="N36" s="231"/>
      <c r="O36" s="231"/>
      <c r="P36" s="231"/>
      <c r="Q36" s="231"/>
      <c r="R36" s="231"/>
      <c r="S36" s="231"/>
      <c r="T36" s="231"/>
      <c r="U36" s="231"/>
      <c r="V36" s="231"/>
      <c r="W36" s="232"/>
    </row>
    <row r="37" spans="2:23" ht="15.75" thickBot="1">
      <c r="B37" s="236"/>
      <c r="C37" s="237"/>
      <c r="D37" s="237"/>
      <c r="E37" s="237"/>
      <c r="F37" s="237"/>
      <c r="G37" s="237"/>
      <c r="H37" s="237"/>
      <c r="I37" s="237"/>
      <c r="J37" s="237"/>
      <c r="K37" s="237"/>
      <c r="L37" s="237"/>
      <c r="M37" s="237"/>
      <c r="N37" s="237"/>
      <c r="O37" s="237"/>
      <c r="P37" s="237"/>
      <c r="Q37" s="237"/>
      <c r="R37" s="237"/>
      <c r="S37" s="237"/>
      <c r="T37" s="237"/>
      <c r="U37" s="237"/>
      <c r="V37" s="237"/>
      <c r="W37" s="238"/>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2"/>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453</v>
      </c>
      <c r="D4" s="192" t="s">
        <v>452</v>
      </c>
      <c r="E4" s="192"/>
      <c r="F4" s="192"/>
      <c r="G4" s="192"/>
      <c r="H4" s="193"/>
      <c r="I4" s="22"/>
      <c r="J4" s="194" t="s">
        <v>6</v>
      </c>
      <c r="K4" s="192"/>
      <c r="L4" s="21" t="s">
        <v>610</v>
      </c>
      <c r="M4" s="195" t="s">
        <v>609</v>
      </c>
      <c r="N4" s="195"/>
      <c r="O4" s="195"/>
      <c r="P4" s="195"/>
      <c r="Q4" s="196"/>
      <c r="R4" s="23"/>
      <c r="S4" s="197" t="s">
        <v>1944</v>
      </c>
      <c r="T4" s="198"/>
      <c r="U4" s="198"/>
      <c r="V4" s="199" t="s">
        <v>608</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586</v>
      </c>
      <c r="D6" s="201" t="s">
        <v>607</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606</v>
      </c>
      <c r="K8" s="29" t="s">
        <v>605</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46.25" customHeight="1" thickTop="1" thickBot="1">
      <c r="B10" s="30" t="s">
        <v>21</v>
      </c>
      <c r="C10" s="199" t="s">
        <v>604</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482</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603</v>
      </c>
      <c r="C21" s="227"/>
      <c r="D21" s="227"/>
      <c r="E21" s="227"/>
      <c r="F21" s="227"/>
      <c r="G21" s="227"/>
      <c r="H21" s="227"/>
      <c r="I21" s="227"/>
      <c r="J21" s="227"/>
      <c r="K21" s="227"/>
      <c r="L21" s="227"/>
      <c r="M21" s="228" t="s">
        <v>586</v>
      </c>
      <c r="N21" s="228"/>
      <c r="O21" s="228" t="s">
        <v>48</v>
      </c>
      <c r="P21" s="228"/>
      <c r="Q21" s="229" t="s">
        <v>49</v>
      </c>
      <c r="R21" s="229"/>
      <c r="S21" s="37" t="s">
        <v>50</v>
      </c>
      <c r="T21" s="37" t="s">
        <v>62</v>
      </c>
      <c r="U21" s="37" t="s">
        <v>156</v>
      </c>
      <c r="V21" s="37" t="str">
        <f t="shared" ref="V21:V30" si="0">+IF(ISERR(U21/T21*100),"N/A",ROUND(U21/T21*100,2))</f>
        <v>N/A</v>
      </c>
      <c r="W21" s="38" t="str">
        <f t="shared" ref="W21:W30" si="1">+IF(ISERR(U21/S21*100),"N/A",ROUND(U21/S21*100,2))</f>
        <v>N/A</v>
      </c>
    </row>
    <row r="22" spans="2:27" ht="56.25" customHeight="1">
      <c r="B22" s="226" t="s">
        <v>602</v>
      </c>
      <c r="C22" s="227"/>
      <c r="D22" s="227"/>
      <c r="E22" s="227"/>
      <c r="F22" s="227"/>
      <c r="G22" s="227"/>
      <c r="H22" s="227"/>
      <c r="I22" s="227"/>
      <c r="J22" s="227"/>
      <c r="K22" s="227"/>
      <c r="L22" s="227"/>
      <c r="M22" s="228" t="s">
        <v>586</v>
      </c>
      <c r="N22" s="228"/>
      <c r="O22" s="228" t="s">
        <v>48</v>
      </c>
      <c r="P22" s="228"/>
      <c r="Q22" s="229" t="s">
        <v>49</v>
      </c>
      <c r="R22" s="229"/>
      <c r="S22" s="37" t="s">
        <v>601</v>
      </c>
      <c r="T22" s="37" t="s">
        <v>62</v>
      </c>
      <c r="U22" s="37" t="s">
        <v>62</v>
      </c>
      <c r="V22" s="37" t="str">
        <f t="shared" si="0"/>
        <v>N/A</v>
      </c>
      <c r="W22" s="38">
        <f t="shared" si="1"/>
        <v>0</v>
      </c>
    </row>
    <row r="23" spans="2:27" ht="56.25" customHeight="1">
      <c r="B23" s="226" t="s">
        <v>600</v>
      </c>
      <c r="C23" s="227"/>
      <c r="D23" s="227"/>
      <c r="E23" s="227"/>
      <c r="F23" s="227"/>
      <c r="G23" s="227"/>
      <c r="H23" s="227"/>
      <c r="I23" s="227"/>
      <c r="J23" s="227"/>
      <c r="K23" s="227"/>
      <c r="L23" s="227"/>
      <c r="M23" s="228" t="s">
        <v>586</v>
      </c>
      <c r="N23" s="228"/>
      <c r="O23" s="228" t="s">
        <v>48</v>
      </c>
      <c r="P23" s="228"/>
      <c r="Q23" s="229" t="s">
        <v>49</v>
      </c>
      <c r="R23" s="229"/>
      <c r="S23" s="37" t="s">
        <v>50</v>
      </c>
      <c r="T23" s="37" t="s">
        <v>62</v>
      </c>
      <c r="U23" s="37" t="s">
        <v>156</v>
      </c>
      <c r="V23" s="37" t="str">
        <f t="shared" si="0"/>
        <v>N/A</v>
      </c>
      <c r="W23" s="38" t="str">
        <f t="shared" si="1"/>
        <v>N/A</v>
      </c>
    </row>
    <row r="24" spans="2:27" ht="56.25" customHeight="1">
      <c r="B24" s="226" t="s">
        <v>599</v>
      </c>
      <c r="C24" s="227"/>
      <c r="D24" s="227"/>
      <c r="E24" s="227"/>
      <c r="F24" s="227"/>
      <c r="G24" s="227"/>
      <c r="H24" s="227"/>
      <c r="I24" s="227"/>
      <c r="J24" s="227"/>
      <c r="K24" s="227"/>
      <c r="L24" s="227"/>
      <c r="M24" s="228" t="s">
        <v>586</v>
      </c>
      <c r="N24" s="228"/>
      <c r="O24" s="228" t="s">
        <v>48</v>
      </c>
      <c r="P24" s="228"/>
      <c r="Q24" s="229" t="s">
        <v>49</v>
      </c>
      <c r="R24" s="229"/>
      <c r="S24" s="37" t="s">
        <v>598</v>
      </c>
      <c r="T24" s="37" t="s">
        <v>62</v>
      </c>
      <c r="U24" s="37" t="s">
        <v>62</v>
      </c>
      <c r="V24" s="37" t="str">
        <f t="shared" si="0"/>
        <v>N/A</v>
      </c>
      <c r="W24" s="38">
        <f t="shared" si="1"/>
        <v>0</v>
      </c>
    </row>
    <row r="25" spans="2:27" ht="56.25" customHeight="1">
      <c r="B25" s="226" t="s">
        <v>597</v>
      </c>
      <c r="C25" s="227"/>
      <c r="D25" s="227"/>
      <c r="E25" s="227"/>
      <c r="F25" s="227"/>
      <c r="G25" s="227"/>
      <c r="H25" s="227"/>
      <c r="I25" s="227"/>
      <c r="J25" s="227"/>
      <c r="K25" s="227"/>
      <c r="L25" s="227"/>
      <c r="M25" s="228" t="s">
        <v>586</v>
      </c>
      <c r="N25" s="228"/>
      <c r="O25" s="228" t="s">
        <v>48</v>
      </c>
      <c r="P25" s="228"/>
      <c r="Q25" s="229" t="s">
        <v>49</v>
      </c>
      <c r="R25" s="229"/>
      <c r="S25" s="37" t="s">
        <v>596</v>
      </c>
      <c r="T25" s="37" t="s">
        <v>62</v>
      </c>
      <c r="U25" s="37" t="s">
        <v>156</v>
      </c>
      <c r="V25" s="37" t="str">
        <f t="shared" si="0"/>
        <v>N/A</v>
      </c>
      <c r="W25" s="38" t="str">
        <f t="shared" si="1"/>
        <v>N/A</v>
      </c>
    </row>
    <row r="26" spans="2:27" ht="56.25" customHeight="1">
      <c r="B26" s="226" t="s">
        <v>595</v>
      </c>
      <c r="C26" s="227"/>
      <c r="D26" s="227"/>
      <c r="E26" s="227"/>
      <c r="F26" s="227"/>
      <c r="G26" s="227"/>
      <c r="H26" s="227"/>
      <c r="I26" s="227"/>
      <c r="J26" s="227"/>
      <c r="K26" s="227"/>
      <c r="L26" s="227"/>
      <c r="M26" s="228" t="s">
        <v>586</v>
      </c>
      <c r="N26" s="228"/>
      <c r="O26" s="228" t="s">
        <v>48</v>
      </c>
      <c r="P26" s="228"/>
      <c r="Q26" s="229" t="s">
        <v>49</v>
      </c>
      <c r="R26" s="229"/>
      <c r="S26" s="37" t="s">
        <v>594</v>
      </c>
      <c r="T26" s="37" t="s">
        <v>62</v>
      </c>
      <c r="U26" s="37" t="s">
        <v>62</v>
      </c>
      <c r="V26" s="37" t="str">
        <f t="shared" si="0"/>
        <v>N/A</v>
      </c>
      <c r="W26" s="38">
        <f t="shared" si="1"/>
        <v>0</v>
      </c>
    </row>
    <row r="27" spans="2:27" ht="56.25" customHeight="1">
      <c r="B27" s="226" t="s">
        <v>593</v>
      </c>
      <c r="C27" s="227"/>
      <c r="D27" s="227"/>
      <c r="E27" s="227"/>
      <c r="F27" s="227"/>
      <c r="G27" s="227"/>
      <c r="H27" s="227"/>
      <c r="I27" s="227"/>
      <c r="J27" s="227"/>
      <c r="K27" s="227"/>
      <c r="L27" s="227"/>
      <c r="M27" s="228" t="s">
        <v>586</v>
      </c>
      <c r="N27" s="228"/>
      <c r="O27" s="228" t="s">
        <v>48</v>
      </c>
      <c r="P27" s="228"/>
      <c r="Q27" s="229" t="s">
        <v>49</v>
      </c>
      <c r="R27" s="229"/>
      <c r="S27" s="37" t="s">
        <v>592</v>
      </c>
      <c r="T27" s="37" t="s">
        <v>62</v>
      </c>
      <c r="U27" s="37" t="s">
        <v>62</v>
      </c>
      <c r="V27" s="37" t="str">
        <f t="shared" si="0"/>
        <v>N/A</v>
      </c>
      <c r="W27" s="38">
        <f t="shared" si="1"/>
        <v>0</v>
      </c>
    </row>
    <row r="28" spans="2:27" ht="56.25" customHeight="1">
      <c r="B28" s="226" t="s">
        <v>591</v>
      </c>
      <c r="C28" s="227"/>
      <c r="D28" s="227"/>
      <c r="E28" s="227"/>
      <c r="F28" s="227"/>
      <c r="G28" s="227"/>
      <c r="H28" s="227"/>
      <c r="I28" s="227"/>
      <c r="J28" s="227"/>
      <c r="K28" s="227"/>
      <c r="L28" s="227"/>
      <c r="M28" s="228" t="s">
        <v>586</v>
      </c>
      <c r="N28" s="228"/>
      <c r="O28" s="228" t="s">
        <v>48</v>
      </c>
      <c r="P28" s="228"/>
      <c r="Q28" s="229" t="s">
        <v>49</v>
      </c>
      <c r="R28" s="229"/>
      <c r="S28" s="37" t="s">
        <v>590</v>
      </c>
      <c r="T28" s="37" t="s">
        <v>62</v>
      </c>
      <c r="U28" s="37" t="s">
        <v>62</v>
      </c>
      <c r="V28" s="37" t="str">
        <f t="shared" si="0"/>
        <v>N/A</v>
      </c>
      <c r="W28" s="38">
        <f t="shared" si="1"/>
        <v>0</v>
      </c>
    </row>
    <row r="29" spans="2:27" ht="56.25" customHeight="1">
      <c r="B29" s="226" t="s">
        <v>589</v>
      </c>
      <c r="C29" s="227"/>
      <c r="D29" s="227"/>
      <c r="E29" s="227"/>
      <c r="F29" s="227"/>
      <c r="G29" s="227"/>
      <c r="H29" s="227"/>
      <c r="I29" s="227"/>
      <c r="J29" s="227"/>
      <c r="K29" s="227"/>
      <c r="L29" s="227"/>
      <c r="M29" s="228" t="s">
        <v>586</v>
      </c>
      <c r="N29" s="228"/>
      <c r="O29" s="228" t="s">
        <v>48</v>
      </c>
      <c r="P29" s="228"/>
      <c r="Q29" s="229" t="s">
        <v>49</v>
      </c>
      <c r="R29" s="229"/>
      <c r="S29" s="37" t="s">
        <v>588</v>
      </c>
      <c r="T29" s="37" t="s">
        <v>62</v>
      </c>
      <c r="U29" s="37" t="s">
        <v>62</v>
      </c>
      <c r="V29" s="37" t="str">
        <f t="shared" si="0"/>
        <v>N/A</v>
      </c>
      <c r="W29" s="38">
        <f t="shared" si="1"/>
        <v>0</v>
      </c>
    </row>
    <row r="30" spans="2:27" ht="56.25" customHeight="1" thickBot="1">
      <c r="B30" s="226" t="s">
        <v>587</v>
      </c>
      <c r="C30" s="227"/>
      <c r="D30" s="227"/>
      <c r="E30" s="227"/>
      <c r="F30" s="227"/>
      <c r="G30" s="227"/>
      <c r="H30" s="227"/>
      <c r="I30" s="227"/>
      <c r="J30" s="227"/>
      <c r="K30" s="227"/>
      <c r="L30" s="227"/>
      <c r="M30" s="228" t="s">
        <v>586</v>
      </c>
      <c r="N30" s="228"/>
      <c r="O30" s="228" t="s">
        <v>48</v>
      </c>
      <c r="P30" s="228"/>
      <c r="Q30" s="229" t="s">
        <v>49</v>
      </c>
      <c r="R30" s="229"/>
      <c r="S30" s="37" t="s">
        <v>585</v>
      </c>
      <c r="T30" s="37" t="s">
        <v>62</v>
      </c>
      <c r="U30" s="37" t="s">
        <v>62</v>
      </c>
      <c r="V30" s="37" t="str">
        <f t="shared" si="0"/>
        <v>N/A</v>
      </c>
      <c r="W30" s="38">
        <f t="shared" si="1"/>
        <v>0</v>
      </c>
    </row>
    <row r="31" spans="2:27" ht="21.75" customHeight="1" thickTop="1" thickBot="1">
      <c r="B31" s="15" t="s">
        <v>64</v>
      </c>
      <c r="C31" s="16"/>
      <c r="D31" s="16"/>
      <c r="E31" s="16"/>
      <c r="F31" s="16"/>
      <c r="G31" s="16"/>
      <c r="H31" s="17"/>
      <c r="I31" s="17"/>
      <c r="J31" s="17"/>
      <c r="K31" s="17"/>
      <c r="L31" s="17"/>
      <c r="M31" s="17"/>
      <c r="N31" s="17"/>
      <c r="O31" s="17"/>
      <c r="P31" s="17"/>
      <c r="Q31" s="17"/>
      <c r="R31" s="17"/>
      <c r="S31" s="17"/>
      <c r="T31" s="17"/>
      <c r="U31" s="17"/>
      <c r="V31" s="17"/>
      <c r="W31" s="18"/>
      <c r="X31" s="7"/>
    </row>
    <row r="32" spans="2:27" ht="29.25" customHeight="1" thickTop="1" thickBot="1">
      <c r="B32" s="239" t="s">
        <v>1943</v>
      </c>
      <c r="C32" s="240"/>
      <c r="D32" s="240"/>
      <c r="E32" s="240"/>
      <c r="F32" s="240"/>
      <c r="G32" s="240"/>
      <c r="H32" s="240"/>
      <c r="I32" s="240"/>
      <c r="J32" s="240"/>
      <c r="K32" s="240"/>
      <c r="L32" s="240"/>
      <c r="M32" s="240"/>
      <c r="N32" s="240"/>
      <c r="O32" s="240"/>
      <c r="P32" s="240"/>
      <c r="Q32" s="241"/>
      <c r="R32" s="39" t="s">
        <v>41</v>
      </c>
      <c r="S32" s="213" t="s">
        <v>42</v>
      </c>
      <c r="T32" s="213"/>
      <c r="U32" s="40" t="s">
        <v>65</v>
      </c>
      <c r="V32" s="212" t="s">
        <v>66</v>
      </c>
      <c r="W32" s="214"/>
    </row>
    <row r="33" spans="2:25" ht="30.75" customHeight="1" thickBot="1">
      <c r="B33" s="242"/>
      <c r="C33" s="243"/>
      <c r="D33" s="243"/>
      <c r="E33" s="243"/>
      <c r="F33" s="243"/>
      <c r="G33" s="243"/>
      <c r="H33" s="243"/>
      <c r="I33" s="243"/>
      <c r="J33" s="243"/>
      <c r="K33" s="243"/>
      <c r="L33" s="243"/>
      <c r="M33" s="243"/>
      <c r="N33" s="243"/>
      <c r="O33" s="243"/>
      <c r="P33" s="243"/>
      <c r="Q33" s="244"/>
      <c r="R33" s="41" t="s">
        <v>67</v>
      </c>
      <c r="S33" s="41" t="s">
        <v>67</v>
      </c>
      <c r="T33" s="41" t="s">
        <v>48</v>
      </c>
      <c r="U33" s="41" t="s">
        <v>67</v>
      </c>
      <c r="V33" s="41" t="s">
        <v>68</v>
      </c>
      <c r="W33" s="42" t="s">
        <v>69</v>
      </c>
      <c r="Y33" s="7"/>
    </row>
    <row r="34" spans="2:25" ht="23.25" customHeight="1" thickBot="1">
      <c r="B34" s="245" t="s">
        <v>70</v>
      </c>
      <c r="C34" s="246"/>
      <c r="D34" s="246"/>
      <c r="E34" s="43" t="s">
        <v>584</v>
      </c>
      <c r="F34" s="43"/>
      <c r="G34" s="43"/>
      <c r="H34" s="44"/>
      <c r="I34" s="44"/>
      <c r="J34" s="44"/>
      <c r="K34" s="44"/>
      <c r="L34" s="44"/>
      <c r="M34" s="44"/>
      <c r="N34" s="44"/>
      <c r="O34" s="44"/>
      <c r="P34" s="45"/>
      <c r="Q34" s="45"/>
      <c r="R34" s="46" t="s">
        <v>583</v>
      </c>
      <c r="S34" s="47" t="s">
        <v>10</v>
      </c>
      <c r="T34" s="45"/>
      <c r="U34" s="47" t="s">
        <v>581</v>
      </c>
      <c r="V34" s="45"/>
      <c r="W34" s="48">
        <f>+IF(ISERR(U34/R34*100),"N/A",ROUND(U34/R34*100,2))</f>
        <v>0.2</v>
      </c>
    </row>
    <row r="35" spans="2:25" ht="26.25" customHeight="1" thickBot="1">
      <c r="B35" s="247" t="s">
        <v>74</v>
      </c>
      <c r="C35" s="248"/>
      <c r="D35" s="248"/>
      <c r="E35" s="49" t="s">
        <v>584</v>
      </c>
      <c r="F35" s="49"/>
      <c r="G35" s="49"/>
      <c r="H35" s="50"/>
      <c r="I35" s="50"/>
      <c r="J35" s="50"/>
      <c r="K35" s="50"/>
      <c r="L35" s="50"/>
      <c r="M35" s="50"/>
      <c r="N35" s="50"/>
      <c r="O35" s="50"/>
      <c r="P35" s="51"/>
      <c r="Q35" s="51"/>
      <c r="R35" s="52" t="s">
        <v>583</v>
      </c>
      <c r="S35" s="53" t="s">
        <v>582</v>
      </c>
      <c r="T35" s="53">
        <f>+IF(ISERR(S35/R35*100),"N/A",ROUND(S35/R35*100,2))</f>
        <v>0.43</v>
      </c>
      <c r="U35" s="53" t="s">
        <v>581</v>
      </c>
      <c r="V35" s="53">
        <f>+IF(ISERR(U35/S35*100),"N/A",ROUND(U35/S35*100,2))</f>
        <v>46.15</v>
      </c>
      <c r="W35" s="54">
        <f>+IF(ISERR(U35/R35*100),"N/A",ROUND(U35/R35*100,2))</f>
        <v>0.2</v>
      </c>
    </row>
    <row r="36" spans="2:25" ht="22.5" customHeight="1" thickTop="1" thickBot="1">
      <c r="B36" s="15" t="s">
        <v>76</v>
      </c>
      <c r="C36" s="16"/>
      <c r="D36" s="16"/>
      <c r="E36" s="16"/>
      <c r="F36" s="16"/>
      <c r="G36" s="16"/>
      <c r="H36" s="17"/>
      <c r="I36" s="17"/>
      <c r="J36" s="17"/>
      <c r="K36" s="17"/>
      <c r="L36" s="17"/>
      <c r="M36" s="17"/>
      <c r="N36" s="17"/>
      <c r="O36" s="17"/>
      <c r="P36" s="17"/>
      <c r="Q36" s="17"/>
      <c r="R36" s="17"/>
      <c r="S36" s="17"/>
      <c r="T36" s="17"/>
      <c r="U36" s="17"/>
      <c r="V36" s="17"/>
      <c r="W36" s="18"/>
    </row>
    <row r="37" spans="2:25" ht="37.5" customHeight="1" thickTop="1">
      <c r="B37" s="230" t="s">
        <v>2137</v>
      </c>
      <c r="C37" s="231"/>
      <c r="D37" s="231"/>
      <c r="E37" s="231"/>
      <c r="F37" s="231"/>
      <c r="G37" s="231"/>
      <c r="H37" s="231"/>
      <c r="I37" s="231"/>
      <c r="J37" s="231"/>
      <c r="K37" s="231"/>
      <c r="L37" s="231"/>
      <c r="M37" s="231"/>
      <c r="N37" s="231"/>
      <c r="O37" s="231"/>
      <c r="P37" s="231"/>
      <c r="Q37" s="231"/>
      <c r="R37" s="231"/>
      <c r="S37" s="231"/>
      <c r="T37" s="231"/>
      <c r="U37" s="231"/>
      <c r="V37" s="231"/>
      <c r="W37" s="232"/>
    </row>
    <row r="38" spans="2:25" ht="108.75" customHeight="1" thickBot="1">
      <c r="B38" s="233"/>
      <c r="C38" s="234"/>
      <c r="D38" s="234"/>
      <c r="E38" s="234"/>
      <c r="F38" s="234"/>
      <c r="G38" s="234"/>
      <c r="H38" s="234"/>
      <c r="I38" s="234"/>
      <c r="J38" s="234"/>
      <c r="K38" s="234"/>
      <c r="L38" s="234"/>
      <c r="M38" s="234"/>
      <c r="N38" s="234"/>
      <c r="O38" s="234"/>
      <c r="P38" s="234"/>
      <c r="Q38" s="234"/>
      <c r="R38" s="234"/>
      <c r="S38" s="234"/>
      <c r="T38" s="234"/>
      <c r="U38" s="234"/>
      <c r="V38" s="234"/>
      <c r="W38" s="235"/>
    </row>
    <row r="39" spans="2:25" ht="37.5" customHeight="1" thickTop="1">
      <c r="B39" s="230" t="s">
        <v>2138</v>
      </c>
      <c r="C39" s="231"/>
      <c r="D39" s="231"/>
      <c r="E39" s="231"/>
      <c r="F39" s="231"/>
      <c r="G39" s="231"/>
      <c r="H39" s="231"/>
      <c r="I39" s="231"/>
      <c r="J39" s="231"/>
      <c r="K39" s="231"/>
      <c r="L39" s="231"/>
      <c r="M39" s="231"/>
      <c r="N39" s="231"/>
      <c r="O39" s="231"/>
      <c r="P39" s="231"/>
      <c r="Q39" s="231"/>
      <c r="R39" s="231"/>
      <c r="S39" s="231"/>
      <c r="T39" s="231"/>
      <c r="U39" s="231"/>
      <c r="V39" s="231"/>
      <c r="W39" s="232"/>
    </row>
    <row r="40" spans="2:25" ht="15" customHeight="1" thickBot="1">
      <c r="B40" s="233"/>
      <c r="C40" s="234"/>
      <c r="D40" s="234"/>
      <c r="E40" s="234"/>
      <c r="F40" s="234"/>
      <c r="G40" s="234"/>
      <c r="H40" s="234"/>
      <c r="I40" s="234"/>
      <c r="J40" s="234"/>
      <c r="K40" s="234"/>
      <c r="L40" s="234"/>
      <c r="M40" s="234"/>
      <c r="N40" s="234"/>
      <c r="O40" s="234"/>
      <c r="P40" s="234"/>
      <c r="Q40" s="234"/>
      <c r="R40" s="234"/>
      <c r="S40" s="234"/>
      <c r="T40" s="234"/>
      <c r="U40" s="234"/>
      <c r="V40" s="234"/>
      <c r="W40" s="235"/>
    </row>
    <row r="41" spans="2:25" ht="37.5" customHeight="1" thickTop="1">
      <c r="B41" s="230" t="s">
        <v>2139</v>
      </c>
      <c r="C41" s="231"/>
      <c r="D41" s="231"/>
      <c r="E41" s="231"/>
      <c r="F41" s="231"/>
      <c r="G41" s="231"/>
      <c r="H41" s="231"/>
      <c r="I41" s="231"/>
      <c r="J41" s="231"/>
      <c r="K41" s="231"/>
      <c r="L41" s="231"/>
      <c r="M41" s="231"/>
      <c r="N41" s="231"/>
      <c r="O41" s="231"/>
      <c r="P41" s="231"/>
      <c r="Q41" s="231"/>
      <c r="R41" s="231"/>
      <c r="S41" s="231"/>
      <c r="T41" s="231"/>
      <c r="U41" s="231"/>
      <c r="V41" s="231"/>
      <c r="W41" s="232"/>
    </row>
    <row r="42" spans="2:25" ht="75" customHeight="1" thickBot="1">
      <c r="B42" s="236"/>
      <c r="C42" s="237"/>
      <c r="D42" s="237"/>
      <c r="E42" s="237"/>
      <c r="F42" s="237"/>
      <c r="G42" s="237"/>
      <c r="H42" s="237"/>
      <c r="I42" s="237"/>
      <c r="J42" s="237"/>
      <c r="K42" s="237"/>
      <c r="L42" s="237"/>
      <c r="M42" s="237"/>
      <c r="N42" s="237"/>
      <c r="O42" s="237"/>
      <c r="P42" s="237"/>
      <c r="Q42" s="237"/>
      <c r="R42" s="237"/>
      <c r="S42" s="237"/>
      <c r="T42" s="237"/>
      <c r="U42" s="237"/>
      <c r="V42" s="237"/>
      <c r="W42" s="238"/>
    </row>
  </sheetData>
  <mergeCells count="8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2:Q33"/>
    <mergeCell ref="B39:W40"/>
    <mergeCell ref="B41:W42"/>
    <mergeCell ref="S32:T32"/>
    <mergeCell ref="V32:W32"/>
    <mergeCell ref="B34:D34"/>
    <mergeCell ref="B35:D35"/>
    <mergeCell ref="B37:W38"/>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0" min="1" max="2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453</v>
      </c>
      <c r="D4" s="192" t="s">
        <v>452</v>
      </c>
      <c r="E4" s="192"/>
      <c r="F4" s="192"/>
      <c r="G4" s="192"/>
      <c r="H4" s="193"/>
      <c r="I4" s="22"/>
      <c r="J4" s="194" t="s">
        <v>6</v>
      </c>
      <c r="K4" s="192"/>
      <c r="L4" s="21" t="s">
        <v>623</v>
      </c>
      <c r="M4" s="195" t="s">
        <v>622</v>
      </c>
      <c r="N4" s="195"/>
      <c r="O4" s="195"/>
      <c r="P4" s="195"/>
      <c r="Q4" s="196"/>
      <c r="R4" s="23"/>
      <c r="S4" s="197" t="s">
        <v>1944</v>
      </c>
      <c r="T4" s="198"/>
      <c r="U4" s="198"/>
      <c r="V4" s="199" t="s">
        <v>621</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324</v>
      </c>
      <c r="D6" s="201" t="s">
        <v>620</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619</v>
      </c>
      <c r="K8" s="29" t="s">
        <v>618</v>
      </c>
      <c r="L8" s="29" t="s">
        <v>617</v>
      </c>
      <c r="M8" s="29" t="s">
        <v>616</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615</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482</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614</v>
      </c>
      <c r="C21" s="227"/>
      <c r="D21" s="227"/>
      <c r="E21" s="227"/>
      <c r="F21" s="227"/>
      <c r="G21" s="227"/>
      <c r="H21" s="227"/>
      <c r="I21" s="227"/>
      <c r="J21" s="227"/>
      <c r="K21" s="227"/>
      <c r="L21" s="227"/>
      <c r="M21" s="228" t="s">
        <v>324</v>
      </c>
      <c r="N21" s="228"/>
      <c r="O21" s="228" t="s">
        <v>48</v>
      </c>
      <c r="P21" s="228"/>
      <c r="Q21" s="229" t="s">
        <v>69</v>
      </c>
      <c r="R21" s="229"/>
      <c r="S21" s="37" t="s">
        <v>376</v>
      </c>
      <c r="T21" s="37" t="s">
        <v>156</v>
      </c>
      <c r="U21" s="37" t="s">
        <v>156</v>
      </c>
      <c r="V21" s="37" t="str">
        <f>+IF(ISERR(U21/T21*100),"N/A",ROUND(U21/T21*100,2))</f>
        <v>N/A</v>
      </c>
      <c r="W21" s="38" t="str">
        <f>+IF(ISERR(U21/S21*100),"N/A",ROUND(U21/S21*100,2))</f>
        <v>N/A</v>
      </c>
    </row>
    <row r="22" spans="2:27" ht="56.25" customHeight="1" thickBot="1">
      <c r="B22" s="226" t="s">
        <v>613</v>
      </c>
      <c r="C22" s="227"/>
      <c r="D22" s="227"/>
      <c r="E22" s="227"/>
      <c r="F22" s="227"/>
      <c r="G22" s="227"/>
      <c r="H22" s="227"/>
      <c r="I22" s="227"/>
      <c r="J22" s="227"/>
      <c r="K22" s="227"/>
      <c r="L22" s="227"/>
      <c r="M22" s="228" t="s">
        <v>324</v>
      </c>
      <c r="N22" s="228"/>
      <c r="O22" s="228" t="s">
        <v>48</v>
      </c>
      <c r="P22" s="228"/>
      <c r="Q22" s="229" t="s">
        <v>69</v>
      </c>
      <c r="R22" s="229"/>
      <c r="S22" s="37" t="s">
        <v>521</v>
      </c>
      <c r="T22" s="37" t="s">
        <v>156</v>
      </c>
      <c r="U22" s="37" t="s">
        <v>156</v>
      </c>
      <c r="V22" s="37" t="str">
        <f>+IF(ISERR(U22/T22*100),"N/A",ROUND(U22/T22*100,2))</f>
        <v>N/A</v>
      </c>
      <c r="W22" s="38" t="str">
        <f>+IF(ISERR(U22/S22*100),"N/A",ROUND(U22/S22*100,2))</f>
        <v>N/A</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315</v>
      </c>
      <c r="F26" s="43"/>
      <c r="G26" s="43"/>
      <c r="H26" s="44"/>
      <c r="I26" s="44"/>
      <c r="J26" s="44"/>
      <c r="K26" s="44"/>
      <c r="L26" s="44"/>
      <c r="M26" s="44"/>
      <c r="N26" s="44"/>
      <c r="O26" s="44"/>
      <c r="P26" s="45"/>
      <c r="Q26" s="45"/>
      <c r="R26" s="46" t="s">
        <v>612</v>
      </c>
      <c r="S26" s="47" t="s">
        <v>10</v>
      </c>
      <c r="T26" s="45"/>
      <c r="U26" s="47" t="s">
        <v>611</v>
      </c>
      <c r="V26" s="45"/>
      <c r="W26" s="48">
        <f>+IF(ISERR(U26/R26*100),"N/A",ROUND(U26/R26*100,2))</f>
        <v>0.28999999999999998</v>
      </c>
    </row>
    <row r="27" spans="2:27" ht="26.25" customHeight="1" thickBot="1">
      <c r="B27" s="247" t="s">
        <v>74</v>
      </c>
      <c r="C27" s="248"/>
      <c r="D27" s="248"/>
      <c r="E27" s="49" t="s">
        <v>315</v>
      </c>
      <c r="F27" s="49"/>
      <c r="G27" s="49"/>
      <c r="H27" s="50"/>
      <c r="I27" s="50"/>
      <c r="J27" s="50"/>
      <c r="K27" s="50"/>
      <c r="L27" s="50"/>
      <c r="M27" s="50"/>
      <c r="N27" s="50"/>
      <c r="O27" s="50"/>
      <c r="P27" s="51"/>
      <c r="Q27" s="51"/>
      <c r="R27" s="52" t="s">
        <v>612</v>
      </c>
      <c r="S27" s="53" t="s">
        <v>267</v>
      </c>
      <c r="T27" s="53">
        <f>+IF(ISERR(S27/R27*100),"N/A",ROUND(S27/R27*100,2))</f>
        <v>0.35</v>
      </c>
      <c r="U27" s="53" t="s">
        <v>611</v>
      </c>
      <c r="V27" s="53">
        <f>+IF(ISERR(U27/S27*100),"N/A",ROUND(U27/S27*100,2))</f>
        <v>81.48</v>
      </c>
      <c r="W27" s="54">
        <f>+IF(ISERR(U27/R27*100),"N/A",ROUND(U27/R27*100,2))</f>
        <v>0.28999999999999998</v>
      </c>
    </row>
    <row r="28" spans="2:27" ht="22.5" customHeight="1" thickTop="1" thickBot="1">
      <c r="B28" s="15" t="s">
        <v>76</v>
      </c>
      <c r="C28" s="16"/>
      <c r="D28" s="16"/>
      <c r="E28" s="16"/>
      <c r="F28" s="16"/>
      <c r="G28" s="16"/>
      <c r="H28" s="17"/>
      <c r="I28" s="17"/>
      <c r="J28" s="17"/>
      <c r="K28" s="17"/>
      <c r="L28" s="17"/>
      <c r="M28" s="17"/>
      <c r="N28" s="17"/>
      <c r="O28" s="17"/>
      <c r="P28" s="17"/>
      <c r="Q28" s="17"/>
      <c r="R28" s="17"/>
      <c r="S28" s="17"/>
      <c r="T28" s="17"/>
      <c r="U28" s="17"/>
      <c r="V28" s="17"/>
      <c r="W28" s="18"/>
    </row>
    <row r="29" spans="2:27" ht="37.5" customHeight="1" thickTop="1">
      <c r="B29" s="230" t="s">
        <v>2134</v>
      </c>
      <c r="C29" s="231"/>
      <c r="D29" s="231"/>
      <c r="E29" s="231"/>
      <c r="F29" s="231"/>
      <c r="G29" s="231"/>
      <c r="H29" s="231"/>
      <c r="I29" s="231"/>
      <c r="J29" s="231"/>
      <c r="K29" s="231"/>
      <c r="L29" s="231"/>
      <c r="M29" s="231"/>
      <c r="N29" s="231"/>
      <c r="O29" s="231"/>
      <c r="P29" s="231"/>
      <c r="Q29" s="231"/>
      <c r="R29" s="231"/>
      <c r="S29" s="231"/>
      <c r="T29" s="231"/>
      <c r="U29" s="231"/>
      <c r="V29" s="231"/>
      <c r="W29" s="232"/>
    </row>
    <row r="30" spans="2:27" ht="49.5" customHeight="1" thickBot="1">
      <c r="B30" s="233"/>
      <c r="C30" s="234"/>
      <c r="D30" s="234"/>
      <c r="E30" s="234"/>
      <c r="F30" s="234"/>
      <c r="G30" s="234"/>
      <c r="H30" s="234"/>
      <c r="I30" s="234"/>
      <c r="J30" s="234"/>
      <c r="K30" s="234"/>
      <c r="L30" s="234"/>
      <c r="M30" s="234"/>
      <c r="N30" s="234"/>
      <c r="O30" s="234"/>
      <c r="P30" s="234"/>
      <c r="Q30" s="234"/>
      <c r="R30" s="234"/>
      <c r="S30" s="234"/>
      <c r="T30" s="234"/>
      <c r="U30" s="234"/>
      <c r="V30" s="234"/>
      <c r="W30" s="235"/>
    </row>
    <row r="31" spans="2:27" ht="37.5" customHeight="1" thickTop="1">
      <c r="B31" s="230" t="s">
        <v>2135</v>
      </c>
      <c r="C31" s="231"/>
      <c r="D31" s="231"/>
      <c r="E31" s="231"/>
      <c r="F31" s="231"/>
      <c r="G31" s="231"/>
      <c r="H31" s="231"/>
      <c r="I31" s="231"/>
      <c r="J31" s="231"/>
      <c r="K31" s="231"/>
      <c r="L31" s="231"/>
      <c r="M31" s="231"/>
      <c r="N31" s="231"/>
      <c r="O31" s="231"/>
      <c r="P31" s="231"/>
      <c r="Q31" s="231"/>
      <c r="R31" s="231"/>
      <c r="S31" s="231"/>
      <c r="T31" s="231"/>
      <c r="U31" s="231"/>
      <c r="V31" s="231"/>
      <c r="W31" s="232"/>
    </row>
    <row r="32" spans="2:27" ht="1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2136</v>
      </c>
      <c r="C33" s="231"/>
      <c r="D33" s="231"/>
      <c r="E33" s="231"/>
      <c r="F33" s="231"/>
      <c r="G33" s="231"/>
      <c r="H33" s="231"/>
      <c r="I33" s="231"/>
      <c r="J33" s="231"/>
      <c r="K33" s="231"/>
      <c r="L33" s="231"/>
      <c r="M33" s="231"/>
      <c r="N33" s="231"/>
      <c r="O33" s="231"/>
      <c r="P33" s="231"/>
      <c r="Q33" s="231"/>
      <c r="R33" s="231"/>
      <c r="S33" s="231"/>
      <c r="T33" s="231"/>
      <c r="U33" s="231"/>
      <c r="V33" s="231"/>
      <c r="W33" s="232"/>
    </row>
    <row r="34" spans="2:23" ht="46.5" customHeight="1" thickBot="1">
      <c r="B34" s="236"/>
      <c r="C34" s="237"/>
      <c r="D34" s="237"/>
      <c r="E34" s="237"/>
      <c r="F34" s="237"/>
      <c r="G34" s="237"/>
      <c r="H34" s="237"/>
      <c r="I34" s="237"/>
      <c r="J34" s="237"/>
      <c r="K34" s="237"/>
      <c r="L34" s="237"/>
      <c r="M34" s="237"/>
      <c r="N34" s="237"/>
      <c r="O34" s="237"/>
      <c r="P34" s="237"/>
      <c r="Q34" s="237"/>
      <c r="R34" s="237"/>
      <c r="S34" s="237"/>
      <c r="T34" s="237"/>
      <c r="U34" s="237"/>
      <c r="V34" s="237"/>
      <c r="W34" s="238"/>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453</v>
      </c>
      <c r="D4" s="192" t="s">
        <v>452</v>
      </c>
      <c r="E4" s="192"/>
      <c r="F4" s="192"/>
      <c r="G4" s="192"/>
      <c r="H4" s="193"/>
      <c r="I4" s="22"/>
      <c r="J4" s="194" t="s">
        <v>6</v>
      </c>
      <c r="K4" s="192"/>
      <c r="L4" s="21" t="s">
        <v>630</v>
      </c>
      <c r="M4" s="195" t="s">
        <v>629</v>
      </c>
      <c r="N4" s="195"/>
      <c r="O4" s="195"/>
      <c r="P4" s="195"/>
      <c r="Q4" s="196"/>
      <c r="R4" s="23"/>
      <c r="S4" s="197" t="s">
        <v>1944</v>
      </c>
      <c r="T4" s="198"/>
      <c r="U4" s="198"/>
      <c r="V4" s="199" t="s">
        <v>625</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10</v>
      </c>
      <c r="D6" s="201" t="s">
        <v>10</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628</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26" customHeight="1" thickTop="1" thickBot="1">
      <c r="B10" s="30" t="s">
        <v>21</v>
      </c>
      <c r="C10" s="199" t="s">
        <v>627</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482</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626</v>
      </c>
      <c r="C21" s="227"/>
      <c r="D21" s="227"/>
      <c r="E21" s="227"/>
      <c r="F21" s="227"/>
      <c r="G21" s="227"/>
      <c r="H21" s="227"/>
      <c r="I21" s="227"/>
      <c r="J21" s="227"/>
      <c r="K21" s="227"/>
      <c r="L21" s="227"/>
      <c r="M21" s="228" t="s">
        <v>509</v>
      </c>
      <c r="N21" s="228"/>
      <c r="O21" s="228" t="s">
        <v>48</v>
      </c>
      <c r="P21" s="228"/>
      <c r="Q21" s="229" t="s">
        <v>69</v>
      </c>
      <c r="R21" s="229"/>
      <c r="S21" s="37" t="s">
        <v>99</v>
      </c>
      <c r="T21" s="37" t="s">
        <v>156</v>
      </c>
      <c r="U21" s="37" t="s">
        <v>156</v>
      </c>
      <c r="V21" s="37" t="str">
        <f>+IF(ISERR(U21/T21*100),"N/A",ROUND(U21/T21*100,2))</f>
        <v>N/A</v>
      </c>
      <c r="W21" s="38" t="str">
        <f>+IF(ISERR(U21/S21*100),"N/A",ROUND(U21/S21*100,2))</f>
        <v>N/A</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489</v>
      </c>
      <c r="F25" s="43"/>
      <c r="G25" s="43"/>
      <c r="H25" s="44"/>
      <c r="I25" s="44"/>
      <c r="J25" s="44"/>
      <c r="K25" s="44"/>
      <c r="L25" s="44"/>
      <c r="M25" s="44"/>
      <c r="N25" s="44"/>
      <c r="O25" s="44"/>
      <c r="P25" s="45"/>
      <c r="Q25" s="45"/>
      <c r="R25" s="46" t="s">
        <v>625</v>
      </c>
      <c r="S25" s="47" t="s">
        <v>10</v>
      </c>
      <c r="T25" s="45"/>
      <c r="U25" s="47" t="s">
        <v>624</v>
      </c>
      <c r="V25" s="45"/>
      <c r="W25" s="48">
        <f>+IF(ISERR(U25/R25*100),"N/A",ROUND(U25/R25*100,2))</f>
        <v>25.78</v>
      </c>
    </row>
    <row r="26" spans="2:27" ht="26.25" customHeight="1" thickBot="1">
      <c r="B26" s="247" t="s">
        <v>74</v>
      </c>
      <c r="C26" s="248"/>
      <c r="D26" s="248"/>
      <c r="E26" s="49" t="s">
        <v>489</v>
      </c>
      <c r="F26" s="49"/>
      <c r="G26" s="49"/>
      <c r="H26" s="50"/>
      <c r="I26" s="50"/>
      <c r="J26" s="50"/>
      <c r="K26" s="50"/>
      <c r="L26" s="50"/>
      <c r="M26" s="50"/>
      <c r="N26" s="50"/>
      <c r="O26" s="50"/>
      <c r="P26" s="51"/>
      <c r="Q26" s="51"/>
      <c r="R26" s="52" t="s">
        <v>625</v>
      </c>
      <c r="S26" s="53" t="s">
        <v>624</v>
      </c>
      <c r="T26" s="53">
        <f>+IF(ISERR(S26/R26*100),"N/A",ROUND(S26/R26*100,2))</f>
        <v>25.78</v>
      </c>
      <c r="U26" s="53" t="s">
        <v>624</v>
      </c>
      <c r="V26" s="53">
        <f>+IF(ISERR(U26/S26*100),"N/A",ROUND(U26/S26*100,2))</f>
        <v>100</v>
      </c>
      <c r="W26" s="54">
        <f>+IF(ISERR(U26/R26*100),"N/A",ROUND(U26/R26*100,2))</f>
        <v>25.78</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2131</v>
      </c>
      <c r="C28" s="231"/>
      <c r="D28" s="231"/>
      <c r="E28" s="231"/>
      <c r="F28" s="231"/>
      <c r="G28" s="231"/>
      <c r="H28" s="231"/>
      <c r="I28" s="231"/>
      <c r="J28" s="231"/>
      <c r="K28" s="231"/>
      <c r="L28" s="231"/>
      <c r="M28" s="231"/>
      <c r="N28" s="231"/>
      <c r="O28" s="231"/>
      <c r="P28" s="231"/>
      <c r="Q28" s="231"/>
      <c r="R28" s="231"/>
      <c r="S28" s="231"/>
      <c r="T28" s="231"/>
      <c r="U28" s="231"/>
      <c r="V28" s="231"/>
      <c r="W28" s="232"/>
    </row>
    <row r="29" spans="2:27" ht="1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2132</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2133</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453</v>
      </c>
      <c r="D4" s="192" t="s">
        <v>452</v>
      </c>
      <c r="E4" s="192"/>
      <c r="F4" s="192"/>
      <c r="G4" s="192"/>
      <c r="H4" s="193"/>
      <c r="I4" s="22"/>
      <c r="J4" s="194" t="s">
        <v>6</v>
      </c>
      <c r="K4" s="192"/>
      <c r="L4" s="21" t="s">
        <v>640</v>
      </c>
      <c r="M4" s="195" t="s">
        <v>639</v>
      </c>
      <c r="N4" s="195"/>
      <c r="O4" s="195"/>
      <c r="P4" s="195"/>
      <c r="Q4" s="196"/>
      <c r="R4" s="23"/>
      <c r="S4" s="197" t="s">
        <v>1944</v>
      </c>
      <c r="T4" s="198"/>
      <c r="U4" s="198"/>
      <c r="V4" s="199" t="s">
        <v>632</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10</v>
      </c>
      <c r="D6" s="201" t="s">
        <v>10</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638</v>
      </c>
      <c r="K8" s="29" t="s">
        <v>638</v>
      </c>
      <c r="L8" s="29" t="s">
        <v>637</v>
      </c>
      <c r="M8" s="29" t="s">
        <v>636</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635</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482</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634</v>
      </c>
      <c r="C21" s="227"/>
      <c r="D21" s="227"/>
      <c r="E21" s="227"/>
      <c r="F21" s="227"/>
      <c r="G21" s="227"/>
      <c r="H21" s="227"/>
      <c r="I21" s="227"/>
      <c r="J21" s="227"/>
      <c r="K21" s="227"/>
      <c r="L21" s="227"/>
      <c r="M21" s="228" t="s">
        <v>515</v>
      </c>
      <c r="N21" s="228"/>
      <c r="O21" s="228" t="s">
        <v>48</v>
      </c>
      <c r="P21" s="228"/>
      <c r="Q21" s="229" t="s">
        <v>49</v>
      </c>
      <c r="R21" s="229"/>
      <c r="S21" s="37" t="s">
        <v>435</v>
      </c>
      <c r="T21" s="37" t="s">
        <v>435</v>
      </c>
      <c r="U21" s="37" t="s">
        <v>633</v>
      </c>
      <c r="V21" s="37">
        <f>+IF(ISERR(U21/T21*100),"N/A",ROUND(U21/T21*100,2))</f>
        <v>121.2</v>
      </c>
      <c r="W21" s="38">
        <f>+IF(ISERR(U21/S21*100),"N/A",ROUND(U21/S21*100,2))</f>
        <v>121.2</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493</v>
      </c>
      <c r="F25" s="43"/>
      <c r="G25" s="43"/>
      <c r="H25" s="44"/>
      <c r="I25" s="44"/>
      <c r="J25" s="44"/>
      <c r="K25" s="44"/>
      <c r="L25" s="44"/>
      <c r="M25" s="44"/>
      <c r="N25" s="44"/>
      <c r="O25" s="44"/>
      <c r="P25" s="45"/>
      <c r="Q25" s="45"/>
      <c r="R25" s="46" t="s">
        <v>632</v>
      </c>
      <c r="S25" s="47" t="s">
        <v>10</v>
      </c>
      <c r="T25" s="45"/>
      <c r="U25" s="47" t="s">
        <v>631</v>
      </c>
      <c r="V25" s="45"/>
      <c r="W25" s="48">
        <f>+IF(ISERR(U25/R25*100),"N/A",ROUND(U25/R25*100,2))</f>
        <v>14.47</v>
      </c>
    </row>
    <row r="26" spans="2:27" ht="26.25" customHeight="1" thickBot="1">
      <c r="B26" s="247" t="s">
        <v>74</v>
      </c>
      <c r="C26" s="248"/>
      <c r="D26" s="248"/>
      <c r="E26" s="49" t="s">
        <v>493</v>
      </c>
      <c r="F26" s="49"/>
      <c r="G26" s="49"/>
      <c r="H26" s="50"/>
      <c r="I26" s="50"/>
      <c r="J26" s="50"/>
      <c r="K26" s="50"/>
      <c r="L26" s="50"/>
      <c r="M26" s="50"/>
      <c r="N26" s="50"/>
      <c r="O26" s="50"/>
      <c r="P26" s="51"/>
      <c r="Q26" s="51"/>
      <c r="R26" s="52" t="s">
        <v>632</v>
      </c>
      <c r="S26" s="53" t="s">
        <v>631</v>
      </c>
      <c r="T26" s="53">
        <f>+IF(ISERR(S26/R26*100),"N/A",ROUND(S26/R26*100,2))</f>
        <v>14.47</v>
      </c>
      <c r="U26" s="53" t="s">
        <v>631</v>
      </c>
      <c r="V26" s="53">
        <f>+IF(ISERR(U26/S26*100),"N/A",ROUND(U26/S26*100,2))</f>
        <v>100</v>
      </c>
      <c r="W26" s="54">
        <f>+IF(ISERR(U26/R26*100),"N/A",ROUND(U26/R26*100,2))</f>
        <v>14.47</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2128</v>
      </c>
      <c r="C28" s="231"/>
      <c r="D28" s="231"/>
      <c r="E28" s="231"/>
      <c r="F28" s="231"/>
      <c r="G28" s="231"/>
      <c r="H28" s="231"/>
      <c r="I28" s="231"/>
      <c r="J28" s="231"/>
      <c r="K28" s="231"/>
      <c r="L28" s="231"/>
      <c r="M28" s="231"/>
      <c r="N28" s="231"/>
      <c r="O28" s="231"/>
      <c r="P28" s="231"/>
      <c r="Q28" s="231"/>
      <c r="R28" s="231"/>
      <c r="S28" s="231"/>
      <c r="T28" s="231"/>
      <c r="U28" s="231"/>
      <c r="V28" s="231"/>
      <c r="W28" s="232"/>
    </row>
    <row r="29" spans="2:27" ht="90.7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2129</v>
      </c>
      <c r="C30" s="231"/>
      <c r="D30" s="231"/>
      <c r="E30" s="231"/>
      <c r="F30" s="231"/>
      <c r="G30" s="231"/>
      <c r="H30" s="231"/>
      <c r="I30" s="231"/>
      <c r="J30" s="231"/>
      <c r="K30" s="231"/>
      <c r="L30" s="231"/>
      <c r="M30" s="231"/>
      <c r="N30" s="231"/>
      <c r="O30" s="231"/>
      <c r="P30" s="231"/>
      <c r="Q30" s="231"/>
      <c r="R30" s="231"/>
      <c r="S30" s="231"/>
      <c r="T30" s="231"/>
      <c r="U30" s="231"/>
      <c r="V30" s="231"/>
      <c r="W30" s="232"/>
    </row>
    <row r="31" spans="2:27" ht="3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2130</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2"/>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686</v>
      </c>
      <c r="D4" s="192" t="s">
        <v>685</v>
      </c>
      <c r="E4" s="192"/>
      <c r="F4" s="192"/>
      <c r="G4" s="192"/>
      <c r="H4" s="193"/>
      <c r="I4" s="22"/>
      <c r="J4" s="194" t="s">
        <v>6</v>
      </c>
      <c r="K4" s="192"/>
      <c r="L4" s="21" t="s">
        <v>451</v>
      </c>
      <c r="M4" s="195" t="s">
        <v>684</v>
      </c>
      <c r="N4" s="195"/>
      <c r="O4" s="195"/>
      <c r="P4" s="195"/>
      <c r="Q4" s="196"/>
      <c r="R4" s="23"/>
      <c r="S4" s="197" t="s">
        <v>1944</v>
      </c>
      <c r="T4" s="198"/>
      <c r="U4" s="198"/>
      <c r="V4" s="199" t="s">
        <v>683</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666</v>
      </c>
      <c r="D6" s="201" t="s">
        <v>682</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661</v>
      </c>
      <c r="D7" s="188" t="s">
        <v>681</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654</v>
      </c>
      <c r="D8" s="188" t="s">
        <v>680</v>
      </c>
      <c r="E8" s="188"/>
      <c r="F8" s="188"/>
      <c r="G8" s="188"/>
      <c r="H8" s="188"/>
      <c r="I8" s="26"/>
      <c r="J8" s="29" t="s">
        <v>679</v>
      </c>
      <c r="K8" s="29" t="s">
        <v>678</v>
      </c>
      <c r="L8" s="29" t="s">
        <v>677</v>
      </c>
      <c r="M8" s="29" t="s">
        <v>676</v>
      </c>
      <c r="N8" s="28"/>
      <c r="O8" s="26"/>
      <c r="P8" s="189" t="s">
        <v>10</v>
      </c>
      <c r="Q8" s="189"/>
      <c r="R8" s="189"/>
      <c r="S8" s="189"/>
      <c r="T8" s="189"/>
      <c r="U8" s="189"/>
      <c r="V8" s="189"/>
      <c r="W8" s="189"/>
    </row>
    <row r="9" spans="1:29" ht="30" customHeight="1">
      <c r="B9" s="27"/>
      <c r="C9" s="25" t="s">
        <v>652</v>
      </c>
      <c r="D9" s="188" t="s">
        <v>675</v>
      </c>
      <c r="E9" s="188"/>
      <c r="F9" s="188"/>
      <c r="G9" s="188"/>
      <c r="H9" s="188"/>
      <c r="I9" s="188" t="s">
        <v>10</v>
      </c>
      <c r="J9" s="188"/>
      <c r="K9" s="188"/>
      <c r="L9" s="188"/>
      <c r="M9" s="188"/>
      <c r="N9" s="188"/>
      <c r="O9" s="188"/>
      <c r="P9" s="188"/>
      <c r="Q9" s="188"/>
      <c r="R9" s="188"/>
      <c r="S9" s="188"/>
      <c r="T9" s="188"/>
      <c r="U9" s="188"/>
      <c r="V9" s="188"/>
      <c r="W9" s="189"/>
    </row>
    <row r="10" spans="1:29" ht="25.5" customHeight="1" thickBot="1">
      <c r="B10" s="27"/>
      <c r="C10" s="189" t="s">
        <v>10</v>
      </c>
      <c r="D10" s="189"/>
      <c r="E10" s="189"/>
      <c r="F10" s="189"/>
      <c r="G10" s="189"/>
      <c r="H10" s="189"/>
      <c r="I10" s="189"/>
      <c r="J10" s="189"/>
      <c r="K10" s="189"/>
      <c r="L10" s="189"/>
      <c r="M10" s="189"/>
      <c r="N10" s="189"/>
      <c r="O10" s="189"/>
      <c r="P10" s="189"/>
      <c r="Q10" s="189"/>
      <c r="R10" s="189"/>
      <c r="S10" s="189"/>
      <c r="T10" s="189"/>
      <c r="U10" s="189"/>
      <c r="V10" s="189"/>
      <c r="W10" s="189"/>
    </row>
    <row r="11" spans="1:29" ht="201.75" customHeight="1" thickTop="1" thickBot="1">
      <c r="B11" s="30" t="s">
        <v>21</v>
      </c>
      <c r="C11" s="199" t="s">
        <v>674</v>
      </c>
      <c r="D11" s="199"/>
      <c r="E11" s="199"/>
      <c r="F11" s="199"/>
      <c r="G11" s="199"/>
      <c r="H11" s="199"/>
      <c r="I11" s="199"/>
      <c r="J11" s="199"/>
      <c r="K11" s="199"/>
      <c r="L11" s="199"/>
      <c r="M11" s="199"/>
      <c r="N11" s="199"/>
      <c r="O11" s="199"/>
      <c r="P11" s="199"/>
      <c r="Q11" s="199"/>
      <c r="R11" s="199"/>
      <c r="S11" s="199"/>
      <c r="T11" s="199"/>
      <c r="U11" s="199"/>
      <c r="V11" s="199"/>
      <c r="W11" s="200"/>
    </row>
    <row r="12" spans="1:29" ht="9" customHeight="1" thickTop="1" thickBot="1"/>
    <row r="13" spans="1:29" ht="21.75" customHeight="1" thickTop="1" thickBot="1">
      <c r="B13" s="15" t="s">
        <v>23</v>
      </c>
      <c r="C13" s="16"/>
      <c r="D13" s="16"/>
      <c r="E13" s="16"/>
      <c r="F13" s="16"/>
      <c r="G13" s="16"/>
      <c r="H13" s="17"/>
      <c r="I13" s="17"/>
      <c r="J13" s="17"/>
      <c r="K13" s="17"/>
      <c r="L13" s="17"/>
      <c r="M13" s="17"/>
      <c r="N13" s="17"/>
      <c r="O13" s="17"/>
      <c r="P13" s="17"/>
      <c r="Q13" s="17"/>
      <c r="R13" s="17"/>
      <c r="S13" s="17"/>
      <c r="T13" s="17"/>
      <c r="U13" s="17"/>
      <c r="V13" s="17"/>
      <c r="W13" s="18"/>
    </row>
    <row r="14" spans="1:29" ht="19.5" customHeight="1" thickTop="1">
      <c r="B14" s="203" t="s">
        <v>24</v>
      </c>
      <c r="C14" s="204"/>
      <c r="D14" s="204"/>
      <c r="E14" s="204"/>
      <c r="F14" s="204"/>
      <c r="G14" s="204"/>
      <c r="H14" s="204"/>
      <c r="I14" s="204"/>
      <c r="J14" s="33"/>
      <c r="K14" s="204" t="s">
        <v>25</v>
      </c>
      <c r="L14" s="204"/>
      <c r="M14" s="204"/>
      <c r="N14" s="204"/>
      <c r="O14" s="204"/>
      <c r="P14" s="204"/>
      <c r="Q14" s="204"/>
      <c r="R14" s="34"/>
      <c r="S14" s="204" t="s">
        <v>26</v>
      </c>
      <c r="T14" s="204"/>
      <c r="U14" s="204"/>
      <c r="V14" s="204"/>
      <c r="W14" s="205"/>
    </row>
    <row r="15" spans="1:29" ht="69" customHeight="1">
      <c r="B15" s="24" t="s">
        <v>27</v>
      </c>
      <c r="C15" s="201" t="s">
        <v>10</v>
      </c>
      <c r="D15" s="201"/>
      <c r="E15" s="201"/>
      <c r="F15" s="201"/>
      <c r="G15" s="201"/>
      <c r="H15" s="201"/>
      <c r="I15" s="201"/>
      <c r="J15" s="35"/>
      <c r="K15" s="35" t="s">
        <v>28</v>
      </c>
      <c r="L15" s="201" t="s">
        <v>10</v>
      </c>
      <c r="M15" s="201"/>
      <c r="N15" s="201"/>
      <c r="O15" s="201"/>
      <c r="P15" s="201"/>
      <c r="Q15" s="201"/>
      <c r="R15" s="26"/>
      <c r="S15" s="35" t="s">
        <v>29</v>
      </c>
      <c r="T15" s="206" t="s">
        <v>673</v>
      </c>
      <c r="U15" s="206"/>
      <c r="V15" s="206"/>
      <c r="W15" s="206"/>
    </row>
    <row r="16" spans="1:29" ht="86.25" customHeight="1">
      <c r="B16" s="24" t="s">
        <v>31</v>
      </c>
      <c r="C16" s="201" t="s">
        <v>10</v>
      </c>
      <c r="D16" s="201"/>
      <c r="E16" s="201"/>
      <c r="F16" s="201"/>
      <c r="G16" s="201"/>
      <c r="H16" s="201"/>
      <c r="I16" s="201"/>
      <c r="J16" s="35"/>
      <c r="K16" s="35" t="s">
        <v>31</v>
      </c>
      <c r="L16" s="201" t="s">
        <v>10</v>
      </c>
      <c r="M16" s="201"/>
      <c r="N16" s="201"/>
      <c r="O16" s="201"/>
      <c r="P16" s="201"/>
      <c r="Q16" s="201"/>
      <c r="R16" s="26"/>
      <c r="S16" s="35" t="s">
        <v>32</v>
      </c>
      <c r="T16" s="206" t="s">
        <v>10</v>
      </c>
      <c r="U16" s="206"/>
      <c r="V16" s="206"/>
      <c r="W16" s="206"/>
    </row>
    <row r="17" spans="2:27" ht="25.5" customHeight="1" thickBot="1">
      <c r="B17" s="36" t="s">
        <v>33</v>
      </c>
      <c r="C17" s="207" t="s">
        <v>10</v>
      </c>
      <c r="D17" s="207"/>
      <c r="E17" s="207"/>
      <c r="F17" s="207"/>
      <c r="G17" s="207"/>
      <c r="H17" s="207"/>
      <c r="I17" s="207"/>
      <c r="J17" s="207"/>
      <c r="K17" s="207"/>
      <c r="L17" s="207"/>
      <c r="M17" s="207"/>
      <c r="N17" s="207"/>
      <c r="O17" s="207"/>
      <c r="P17" s="207"/>
      <c r="Q17" s="207"/>
      <c r="R17" s="207"/>
      <c r="S17" s="207"/>
      <c r="T17" s="207"/>
      <c r="U17" s="207"/>
      <c r="V17" s="207"/>
      <c r="W17" s="208"/>
    </row>
    <row r="18" spans="2:27" ht="21.75" customHeight="1" thickTop="1" thickBot="1">
      <c r="B18" s="15" t="s">
        <v>34</v>
      </c>
      <c r="C18" s="16"/>
      <c r="D18" s="16"/>
      <c r="E18" s="16"/>
      <c r="F18" s="16"/>
      <c r="G18" s="16"/>
      <c r="H18" s="17"/>
      <c r="I18" s="17"/>
      <c r="J18" s="17"/>
      <c r="K18" s="17"/>
      <c r="L18" s="17"/>
      <c r="M18" s="17"/>
      <c r="N18" s="17"/>
      <c r="O18" s="17"/>
      <c r="P18" s="17"/>
      <c r="Q18" s="17"/>
      <c r="R18" s="17"/>
      <c r="S18" s="17"/>
      <c r="T18" s="17"/>
      <c r="U18" s="17"/>
      <c r="V18" s="17"/>
      <c r="W18" s="18"/>
    </row>
    <row r="19" spans="2:27" ht="25.5" customHeight="1" thickTop="1" thickBot="1">
      <c r="B19" s="209" t="s">
        <v>35</v>
      </c>
      <c r="C19" s="210"/>
      <c r="D19" s="210"/>
      <c r="E19" s="210"/>
      <c r="F19" s="210"/>
      <c r="G19" s="210"/>
      <c r="H19" s="210"/>
      <c r="I19" s="210"/>
      <c r="J19" s="210"/>
      <c r="K19" s="210"/>
      <c r="L19" s="210"/>
      <c r="M19" s="210"/>
      <c r="N19" s="210"/>
      <c r="O19" s="210"/>
      <c r="P19" s="210"/>
      <c r="Q19" s="210"/>
      <c r="R19" s="210"/>
      <c r="S19" s="210"/>
      <c r="T19" s="211"/>
      <c r="U19" s="212" t="s">
        <v>36</v>
      </c>
      <c r="V19" s="213"/>
      <c r="W19" s="214"/>
    </row>
    <row r="20" spans="2:27" ht="14.25" customHeight="1">
      <c r="B20" s="215" t="s">
        <v>37</v>
      </c>
      <c r="C20" s="216"/>
      <c r="D20" s="216"/>
      <c r="E20" s="216"/>
      <c r="F20" s="216"/>
      <c r="G20" s="216"/>
      <c r="H20" s="216"/>
      <c r="I20" s="216"/>
      <c r="J20" s="216"/>
      <c r="K20" s="216"/>
      <c r="L20" s="216"/>
      <c r="M20" s="216" t="s">
        <v>38</v>
      </c>
      <c r="N20" s="216"/>
      <c r="O20" s="216" t="s">
        <v>39</v>
      </c>
      <c r="P20" s="216"/>
      <c r="Q20" s="216" t="s">
        <v>40</v>
      </c>
      <c r="R20" s="216"/>
      <c r="S20" s="216" t="s">
        <v>41</v>
      </c>
      <c r="T20" s="219" t="s">
        <v>42</v>
      </c>
      <c r="U20" s="221" t="s">
        <v>43</v>
      </c>
      <c r="V20" s="223" t="s">
        <v>44</v>
      </c>
      <c r="W20" s="224" t="s">
        <v>45</v>
      </c>
    </row>
    <row r="21" spans="2:27" ht="27" customHeight="1" thickBot="1">
      <c r="B21" s="217"/>
      <c r="C21" s="218"/>
      <c r="D21" s="218"/>
      <c r="E21" s="218"/>
      <c r="F21" s="218"/>
      <c r="G21" s="218"/>
      <c r="H21" s="218"/>
      <c r="I21" s="218"/>
      <c r="J21" s="218"/>
      <c r="K21" s="218"/>
      <c r="L21" s="218"/>
      <c r="M21" s="218"/>
      <c r="N21" s="218"/>
      <c r="O21" s="218"/>
      <c r="P21" s="218"/>
      <c r="Q21" s="218"/>
      <c r="R21" s="218"/>
      <c r="S21" s="218"/>
      <c r="T21" s="220"/>
      <c r="U21" s="222"/>
      <c r="V21" s="218"/>
      <c r="W21" s="225"/>
      <c r="Z21" s="6" t="s">
        <v>10</v>
      </c>
      <c r="AA21" s="6" t="s">
        <v>46</v>
      </c>
    </row>
    <row r="22" spans="2:27" ht="56.25" customHeight="1">
      <c r="B22" s="226" t="s">
        <v>672</v>
      </c>
      <c r="C22" s="227"/>
      <c r="D22" s="227"/>
      <c r="E22" s="227"/>
      <c r="F22" s="227"/>
      <c r="G22" s="227"/>
      <c r="H22" s="227"/>
      <c r="I22" s="227"/>
      <c r="J22" s="227"/>
      <c r="K22" s="227"/>
      <c r="L22" s="227"/>
      <c r="M22" s="228" t="s">
        <v>666</v>
      </c>
      <c r="N22" s="228"/>
      <c r="O22" s="228" t="s">
        <v>48</v>
      </c>
      <c r="P22" s="228"/>
      <c r="Q22" s="229" t="s">
        <v>69</v>
      </c>
      <c r="R22" s="229"/>
      <c r="S22" s="37" t="s">
        <v>50</v>
      </c>
      <c r="T22" s="37" t="s">
        <v>156</v>
      </c>
      <c r="U22" s="37" t="s">
        <v>156</v>
      </c>
      <c r="V22" s="37" t="str">
        <f t="shared" ref="V22:V34" si="0">+IF(ISERR(U22/T22*100),"N/A",ROUND(U22/T22*100,2))</f>
        <v>N/A</v>
      </c>
      <c r="W22" s="38" t="str">
        <f t="shared" ref="W22:W34" si="1">+IF(ISERR(U22/S22*100),"N/A",ROUND(U22/S22*100,2))</f>
        <v>N/A</v>
      </c>
    </row>
    <row r="23" spans="2:27" ht="56.25" customHeight="1">
      <c r="B23" s="226" t="s">
        <v>671</v>
      </c>
      <c r="C23" s="227"/>
      <c r="D23" s="227"/>
      <c r="E23" s="227"/>
      <c r="F23" s="227"/>
      <c r="G23" s="227"/>
      <c r="H23" s="227"/>
      <c r="I23" s="227"/>
      <c r="J23" s="227"/>
      <c r="K23" s="227"/>
      <c r="L23" s="227"/>
      <c r="M23" s="228" t="s">
        <v>666</v>
      </c>
      <c r="N23" s="228"/>
      <c r="O23" s="228" t="s">
        <v>48</v>
      </c>
      <c r="P23" s="228"/>
      <c r="Q23" s="229" t="s">
        <v>69</v>
      </c>
      <c r="R23" s="229"/>
      <c r="S23" s="37" t="s">
        <v>50</v>
      </c>
      <c r="T23" s="37" t="s">
        <v>156</v>
      </c>
      <c r="U23" s="37" t="s">
        <v>156</v>
      </c>
      <c r="V23" s="37" t="str">
        <f t="shared" si="0"/>
        <v>N/A</v>
      </c>
      <c r="W23" s="38" t="str">
        <f t="shared" si="1"/>
        <v>N/A</v>
      </c>
    </row>
    <row r="24" spans="2:27" ht="56.25" customHeight="1">
      <c r="B24" s="226" t="s">
        <v>670</v>
      </c>
      <c r="C24" s="227"/>
      <c r="D24" s="227"/>
      <c r="E24" s="227"/>
      <c r="F24" s="227"/>
      <c r="G24" s="227"/>
      <c r="H24" s="227"/>
      <c r="I24" s="227"/>
      <c r="J24" s="227"/>
      <c r="K24" s="227"/>
      <c r="L24" s="227"/>
      <c r="M24" s="228" t="s">
        <v>666</v>
      </c>
      <c r="N24" s="228"/>
      <c r="O24" s="228" t="s">
        <v>48</v>
      </c>
      <c r="P24" s="228"/>
      <c r="Q24" s="229" t="s">
        <v>69</v>
      </c>
      <c r="R24" s="229"/>
      <c r="S24" s="37" t="s">
        <v>50</v>
      </c>
      <c r="T24" s="37" t="s">
        <v>156</v>
      </c>
      <c r="U24" s="37" t="s">
        <v>156</v>
      </c>
      <c r="V24" s="37" t="str">
        <f t="shared" si="0"/>
        <v>N/A</v>
      </c>
      <c r="W24" s="38" t="str">
        <f t="shared" si="1"/>
        <v>N/A</v>
      </c>
    </row>
    <row r="25" spans="2:27" ht="56.25" customHeight="1">
      <c r="B25" s="226" t="s">
        <v>669</v>
      </c>
      <c r="C25" s="227"/>
      <c r="D25" s="227"/>
      <c r="E25" s="227"/>
      <c r="F25" s="227"/>
      <c r="G25" s="227"/>
      <c r="H25" s="227"/>
      <c r="I25" s="227"/>
      <c r="J25" s="227"/>
      <c r="K25" s="227"/>
      <c r="L25" s="227"/>
      <c r="M25" s="228" t="s">
        <v>666</v>
      </c>
      <c r="N25" s="228"/>
      <c r="O25" s="228" t="s">
        <v>48</v>
      </c>
      <c r="P25" s="228"/>
      <c r="Q25" s="229" t="s">
        <v>69</v>
      </c>
      <c r="R25" s="229"/>
      <c r="S25" s="37" t="s">
        <v>50</v>
      </c>
      <c r="T25" s="37" t="s">
        <v>156</v>
      </c>
      <c r="U25" s="37" t="s">
        <v>156</v>
      </c>
      <c r="V25" s="37" t="str">
        <f t="shared" si="0"/>
        <v>N/A</v>
      </c>
      <c r="W25" s="38" t="str">
        <f t="shared" si="1"/>
        <v>N/A</v>
      </c>
    </row>
    <row r="26" spans="2:27" ht="56.25" customHeight="1">
      <c r="B26" s="226" t="s">
        <v>668</v>
      </c>
      <c r="C26" s="227"/>
      <c r="D26" s="227"/>
      <c r="E26" s="227"/>
      <c r="F26" s="227"/>
      <c r="G26" s="227"/>
      <c r="H26" s="227"/>
      <c r="I26" s="227"/>
      <c r="J26" s="227"/>
      <c r="K26" s="227"/>
      <c r="L26" s="227"/>
      <c r="M26" s="228" t="s">
        <v>666</v>
      </c>
      <c r="N26" s="228"/>
      <c r="O26" s="228" t="s">
        <v>48</v>
      </c>
      <c r="P26" s="228"/>
      <c r="Q26" s="229" t="s">
        <v>69</v>
      </c>
      <c r="R26" s="229"/>
      <c r="S26" s="37" t="s">
        <v>50</v>
      </c>
      <c r="T26" s="37" t="s">
        <v>156</v>
      </c>
      <c r="U26" s="37" t="s">
        <v>156</v>
      </c>
      <c r="V26" s="37" t="str">
        <f t="shared" si="0"/>
        <v>N/A</v>
      </c>
      <c r="W26" s="38" t="str">
        <f t="shared" si="1"/>
        <v>N/A</v>
      </c>
    </row>
    <row r="27" spans="2:27" ht="56.25" customHeight="1">
      <c r="B27" s="226" t="s">
        <v>667</v>
      </c>
      <c r="C27" s="227"/>
      <c r="D27" s="227"/>
      <c r="E27" s="227"/>
      <c r="F27" s="227"/>
      <c r="G27" s="227"/>
      <c r="H27" s="227"/>
      <c r="I27" s="227"/>
      <c r="J27" s="227"/>
      <c r="K27" s="227"/>
      <c r="L27" s="227"/>
      <c r="M27" s="228" t="s">
        <v>666</v>
      </c>
      <c r="N27" s="228"/>
      <c r="O27" s="228" t="s">
        <v>48</v>
      </c>
      <c r="P27" s="228"/>
      <c r="Q27" s="229" t="s">
        <v>69</v>
      </c>
      <c r="R27" s="229"/>
      <c r="S27" s="37" t="s">
        <v>50</v>
      </c>
      <c r="T27" s="37" t="s">
        <v>156</v>
      </c>
      <c r="U27" s="37" t="s">
        <v>156</v>
      </c>
      <c r="V27" s="37" t="str">
        <f t="shared" si="0"/>
        <v>N/A</v>
      </c>
      <c r="W27" s="38" t="str">
        <f t="shared" si="1"/>
        <v>N/A</v>
      </c>
    </row>
    <row r="28" spans="2:27" ht="56.25" customHeight="1">
      <c r="B28" s="226" t="s">
        <v>665</v>
      </c>
      <c r="C28" s="227"/>
      <c r="D28" s="227"/>
      <c r="E28" s="227"/>
      <c r="F28" s="227"/>
      <c r="G28" s="227"/>
      <c r="H28" s="227"/>
      <c r="I28" s="227"/>
      <c r="J28" s="227"/>
      <c r="K28" s="227"/>
      <c r="L28" s="227"/>
      <c r="M28" s="228" t="s">
        <v>661</v>
      </c>
      <c r="N28" s="228"/>
      <c r="O28" s="228" t="s">
        <v>48</v>
      </c>
      <c r="P28" s="228"/>
      <c r="Q28" s="229" t="s">
        <v>49</v>
      </c>
      <c r="R28" s="229"/>
      <c r="S28" s="37" t="s">
        <v>479</v>
      </c>
      <c r="T28" s="37" t="s">
        <v>664</v>
      </c>
      <c r="U28" s="37" t="s">
        <v>663</v>
      </c>
      <c r="V28" s="37">
        <f t="shared" si="0"/>
        <v>128.99</v>
      </c>
      <c r="W28" s="38">
        <f t="shared" si="1"/>
        <v>118.86</v>
      </c>
    </row>
    <row r="29" spans="2:27" ht="56.25" customHeight="1">
      <c r="B29" s="226" t="s">
        <v>662</v>
      </c>
      <c r="C29" s="227"/>
      <c r="D29" s="227"/>
      <c r="E29" s="227"/>
      <c r="F29" s="227"/>
      <c r="G29" s="227"/>
      <c r="H29" s="227"/>
      <c r="I29" s="227"/>
      <c r="J29" s="227"/>
      <c r="K29" s="227"/>
      <c r="L29" s="227"/>
      <c r="M29" s="228" t="s">
        <v>661</v>
      </c>
      <c r="N29" s="228"/>
      <c r="O29" s="228" t="s">
        <v>48</v>
      </c>
      <c r="P29" s="228"/>
      <c r="Q29" s="229" t="s">
        <v>49</v>
      </c>
      <c r="R29" s="229"/>
      <c r="S29" s="37" t="s">
        <v>660</v>
      </c>
      <c r="T29" s="37" t="s">
        <v>99</v>
      </c>
      <c r="U29" s="37" t="s">
        <v>659</v>
      </c>
      <c r="V29" s="37">
        <f t="shared" si="0"/>
        <v>59</v>
      </c>
      <c r="W29" s="38">
        <f t="shared" si="1"/>
        <v>53.64</v>
      </c>
    </row>
    <row r="30" spans="2:27" ht="56.25" customHeight="1">
      <c r="B30" s="226" t="s">
        <v>658</v>
      </c>
      <c r="C30" s="227"/>
      <c r="D30" s="227"/>
      <c r="E30" s="227"/>
      <c r="F30" s="227"/>
      <c r="G30" s="227"/>
      <c r="H30" s="227"/>
      <c r="I30" s="227"/>
      <c r="J30" s="227"/>
      <c r="K30" s="227"/>
      <c r="L30" s="227"/>
      <c r="M30" s="228" t="s">
        <v>654</v>
      </c>
      <c r="N30" s="228"/>
      <c r="O30" s="228" t="s">
        <v>48</v>
      </c>
      <c r="P30" s="228"/>
      <c r="Q30" s="229" t="s">
        <v>69</v>
      </c>
      <c r="R30" s="229"/>
      <c r="S30" s="37" t="s">
        <v>435</v>
      </c>
      <c r="T30" s="37" t="s">
        <v>156</v>
      </c>
      <c r="U30" s="37" t="s">
        <v>156</v>
      </c>
      <c r="V30" s="37" t="str">
        <f t="shared" si="0"/>
        <v>N/A</v>
      </c>
      <c r="W30" s="38" t="str">
        <f t="shared" si="1"/>
        <v>N/A</v>
      </c>
    </row>
    <row r="31" spans="2:27" ht="56.25" customHeight="1">
      <c r="B31" s="226" t="s">
        <v>657</v>
      </c>
      <c r="C31" s="227"/>
      <c r="D31" s="227"/>
      <c r="E31" s="227"/>
      <c r="F31" s="227"/>
      <c r="G31" s="227"/>
      <c r="H31" s="227"/>
      <c r="I31" s="227"/>
      <c r="J31" s="227"/>
      <c r="K31" s="227"/>
      <c r="L31" s="227"/>
      <c r="M31" s="228" t="s">
        <v>654</v>
      </c>
      <c r="N31" s="228"/>
      <c r="O31" s="228" t="s">
        <v>48</v>
      </c>
      <c r="P31" s="228"/>
      <c r="Q31" s="229" t="s">
        <v>69</v>
      </c>
      <c r="R31" s="229"/>
      <c r="S31" s="37" t="s">
        <v>435</v>
      </c>
      <c r="T31" s="37" t="s">
        <v>156</v>
      </c>
      <c r="U31" s="37" t="s">
        <v>156</v>
      </c>
      <c r="V31" s="37" t="str">
        <f t="shared" si="0"/>
        <v>N/A</v>
      </c>
      <c r="W31" s="38" t="str">
        <f t="shared" si="1"/>
        <v>N/A</v>
      </c>
    </row>
    <row r="32" spans="2:27" ht="56.25" customHeight="1">
      <c r="B32" s="226" t="s">
        <v>656</v>
      </c>
      <c r="C32" s="227"/>
      <c r="D32" s="227"/>
      <c r="E32" s="227"/>
      <c r="F32" s="227"/>
      <c r="G32" s="227"/>
      <c r="H32" s="227"/>
      <c r="I32" s="227"/>
      <c r="J32" s="227"/>
      <c r="K32" s="227"/>
      <c r="L32" s="227"/>
      <c r="M32" s="228" t="s">
        <v>654</v>
      </c>
      <c r="N32" s="228"/>
      <c r="O32" s="228" t="s">
        <v>48</v>
      </c>
      <c r="P32" s="228"/>
      <c r="Q32" s="229" t="s">
        <v>69</v>
      </c>
      <c r="R32" s="229"/>
      <c r="S32" s="37" t="s">
        <v>435</v>
      </c>
      <c r="T32" s="37" t="s">
        <v>156</v>
      </c>
      <c r="U32" s="37" t="s">
        <v>156</v>
      </c>
      <c r="V32" s="37" t="str">
        <f t="shared" si="0"/>
        <v>N/A</v>
      </c>
      <c r="W32" s="38" t="str">
        <f t="shared" si="1"/>
        <v>N/A</v>
      </c>
    </row>
    <row r="33" spans="2:25" ht="56.25" customHeight="1">
      <c r="B33" s="226" t="s">
        <v>655</v>
      </c>
      <c r="C33" s="227"/>
      <c r="D33" s="227"/>
      <c r="E33" s="227"/>
      <c r="F33" s="227"/>
      <c r="G33" s="227"/>
      <c r="H33" s="227"/>
      <c r="I33" s="227"/>
      <c r="J33" s="227"/>
      <c r="K33" s="227"/>
      <c r="L33" s="227"/>
      <c r="M33" s="228" t="s">
        <v>654</v>
      </c>
      <c r="N33" s="228"/>
      <c r="O33" s="228" t="s">
        <v>48</v>
      </c>
      <c r="P33" s="228"/>
      <c r="Q33" s="229" t="s">
        <v>69</v>
      </c>
      <c r="R33" s="229"/>
      <c r="S33" s="37" t="s">
        <v>435</v>
      </c>
      <c r="T33" s="37" t="s">
        <v>156</v>
      </c>
      <c r="U33" s="37" t="s">
        <v>156</v>
      </c>
      <c r="V33" s="37" t="str">
        <f t="shared" si="0"/>
        <v>N/A</v>
      </c>
      <c r="W33" s="38" t="str">
        <f t="shared" si="1"/>
        <v>N/A</v>
      </c>
    </row>
    <row r="34" spans="2:25" ht="56.25" customHeight="1" thickBot="1">
      <c r="B34" s="226" t="s">
        <v>653</v>
      </c>
      <c r="C34" s="227"/>
      <c r="D34" s="227"/>
      <c r="E34" s="227"/>
      <c r="F34" s="227"/>
      <c r="G34" s="227"/>
      <c r="H34" s="227"/>
      <c r="I34" s="227"/>
      <c r="J34" s="227"/>
      <c r="K34" s="227"/>
      <c r="L34" s="227"/>
      <c r="M34" s="228" t="s">
        <v>652</v>
      </c>
      <c r="N34" s="228"/>
      <c r="O34" s="228" t="s">
        <v>48</v>
      </c>
      <c r="P34" s="228"/>
      <c r="Q34" s="229" t="s">
        <v>69</v>
      </c>
      <c r="R34" s="229"/>
      <c r="S34" s="37" t="s">
        <v>651</v>
      </c>
      <c r="T34" s="37" t="s">
        <v>156</v>
      </c>
      <c r="U34" s="37" t="s">
        <v>156</v>
      </c>
      <c r="V34" s="37" t="str">
        <f t="shared" si="0"/>
        <v>N/A</v>
      </c>
      <c r="W34" s="38" t="str">
        <f t="shared" si="1"/>
        <v>N/A</v>
      </c>
    </row>
    <row r="35" spans="2:25" ht="21.75" customHeight="1" thickTop="1" thickBot="1">
      <c r="B35" s="15" t="s">
        <v>64</v>
      </c>
      <c r="C35" s="16"/>
      <c r="D35" s="16"/>
      <c r="E35" s="16"/>
      <c r="F35" s="16"/>
      <c r="G35" s="16"/>
      <c r="H35" s="17"/>
      <c r="I35" s="17"/>
      <c r="J35" s="17"/>
      <c r="K35" s="17"/>
      <c r="L35" s="17"/>
      <c r="M35" s="17"/>
      <c r="N35" s="17"/>
      <c r="O35" s="17"/>
      <c r="P35" s="17"/>
      <c r="Q35" s="17"/>
      <c r="R35" s="17"/>
      <c r="S35" s="17"/>
      <c r="T35" s="17"/>
      <c r="U35" s="17"/>
      <c r="V35" s="17"/>
      <c r="W35" s="18"/>
      <c r="X35" s="7"/>
    </row>
    <row r="36" spans="2:25" ht="29.25" customHeight="1" thickTop="1" thickBot="1">
      <c r="B36" s="239" t="s">
        <v>1943</v>
      </c>
      <c r="C36" s="240"/>
      <c r="D36" s="240"/>
      <c r="E36" s="240"/>
      <c r="F36" s="240"/>
      <c r="G36" s="240"/>
      <c r="H36" s="240"/>
      <c r="I36" s="240"/>
      <c r="J36" s="240"/>
      <c r="K36" s="240"/>
      <c r="L36" s="240"/>
      <c r="M36" s="240"/>
      <c r="N36" s="240"/>
      <c r="O36" s="240"/>
      <c r="P36" s="240"/>
      <c r="Q36" s="241"/>
      <c r="R36" s="39" t="s">
        <v>41</v>
      </c>
      <c r="S36" s="213" t="s">
        <v>42</v>
      </c>
      <c r="T36" s="213"/>
      <c r="U36" s="40" t="s">
        <v>65</v>
      </c>
      <c r="V36" s="212" t="s">
        <v>66</v>
      </c>
      <c r="W36" s="214"/>
    </row>
    <row r="37" spans="2:25" ht="30.75" customHeight="1" thickBot="1">
      <c r="B37" s="242"/>
      <c r="C37" s="243"/>
      <c r="D37" s="243"/>
      <c r="E37" s="243"/>
      <c r="F37" s="243"/>
      <c r="G37" s="243"/>
      <c r="H37" s="243"/>
      <c r="I37" s="243"/>
      <c r="J37" s="243"/>
      <c r="K37" s="243"/>
      <c r="L37" s="243"/>
      <c r="M37" s="243"/>
      <c r="N37" s="243"/>
      <c r="O37" s="243"/>
      <c r="P37" s="243"/>
      <c r="Q37" s="244"/>
      <c r="R37" s="41" t="s">
        <v>67</v>
      </c>
      <c r="S37" s="41" t="s">
        <v>67</v>
      </c>
      <c r="T37" s="41" t="s">
        <v>48</v>
      </c>
      <c r="U37" s="41" t="s">
        <v>67</v>
      </c>
      <c r="V37" s="41" t="s">
        <v>68</v>
      </c>
      <c r="W37" s="42" t="s">
        <v>69</v>
      </c>
      <c r="Y37" s="7"/>
    </row>
    <row r="38" spans="2:25" ht="23.25" customHeight="1" thickBot="1">
      <c r="B38" s="245" t="s">
        <v>70</v>
      </c>
      <c r="C38" s="246"/>
      <c r="D38" s="246"/>
      <c r="E38" s="43" t="s">
        <v>649</v>
      </c>
      <c r="F38" s="43"/>
      <c r="G38" s="43"/>
      <c r="H38" s="44"/>
      <c r="I38" s="44"/>
      <c r="J38" s="44"/>
      <c r="K38" s="44"/>
      <c r="L38" s="44"/>
      <c r="M38" s="44"/>
      <c r="N38" s="44"/>
      <c r="O38" s="44"/>
      <c r="P38" s="45"/>
      <c r="Q38" s="45"/>
      <c r="R38" s="46" t="s">
        <v>650</v>
      </c>
      <c r="S38" s="47" t="s">
        <v>10</v>
      </c>
      <c r="T38" s="45"/>
      <c r="U38" s="47" t="s">
        <v>62</v>
      </c>
      <c r="V38" s="45"/>
      <c r="W38" s="48">
        <f t="shared" ref="W38:W45" si="2">+IF(ISERR(U38/R38*100),"N/A",ROUND(U38/R38*100,2))</f>
        <v>0</v>
      </c>
    </row>
    <row r="39" spans="2:25" ht="26.25" customHeight="1">
      <c r="B39" s="247" t="s">
        <v>74</v>
      </c>
      <c r="C39" s="248"/>
      <c r="D39" s="248"/>
      <c r="E39" s="49" t="s">
        <v>649</v>
      </c>
      <c r="F39" s="49"/>
      <c r="G39" s="49"/>
      <c r="H39" s="50"/>
      <c r="I39" s="50"/>
      <c r="J39" s="50"/>
      <c r="K39" s="50"/>
      <c r="L39" s="50"/>
      <c r="M39" s="50"/>
      <c r="N39" s="50"/>
      <c r="O39" s="50"/>
      <c r="P39" s="51"/>
      <c r="Q39" s="51"/>
      <c r="R39" s="52" t="s">
        <v>648</v>
      </c>
      <c r="S39" s="53" t="s">
        <v>62</v>
      </c>
      <c r="T39" s="53">
        <f>+IF(ISERR(S39/R39*100),"N/A",ROUND(S39/R39*100,2))</f>
        <v>0</v>
      </c>
      <c r="U39" s="53" t="s">
        <v>62</v>
      </c>
      <c r="V39" s="53" t="str">
        <f>+IF(ISERR(U39/S39*100),"N/A",ROUND(U39/S39*100,2))</f>
        <v>N/A</v>
      </c>
      <c r="W39" s="54">
        <f t="shared" si="2"/>
        <v>0</v>
      </c>
    </row>
    <row r="40" spans="2:25" ht="23.25" customHeight="1" thickBot="1">
      <c r="B40" s="245" t="s">
        <v>70</v>
      </c>
      <c r="C40" s="246"/>
      <c r="D40" s="246"/>
      <c r="E40" s="43" t="s">
        <v>647</v>
      </c>
      <c r="F40" s="43"/>
      <c r="G40" s="43"/>
      <c r="H40" s="44"/>
      <c r="I40" s="44"/>
      <c r="J40" s="44"/>
      <c r="K40" s="44"/>
      <c r="L40" s="44"/>
      <c r="M40" s="44"/>
      <c r="N40" s="44"/>
      <c r="O40" s="44"/>
      <c r="P40" s="45"/>
      <c r="Q40" s="45"/>
      <c r="R40" s="46" t="s">
        <v>646</v>
      </c>
      <c r="S40" s="47" t="s">
        <v>10</v>
      </c>
      <c r="T40" s="45"/>
      <c r="U40" s="47" t="s">
        <v>147</v>
      </c>
      <c r="V40" s="45"/>
      <c r="W40" s="48">
        <f t="shared" si="2"/>
        <v>23.75</v>
      </c>
    </row>
    <row r="41" spans="2:25" ht="26.25" customHeight="1">
      <c r="B41" s="247" t="s">
        <v>74</v>
      </c>
      <c r="C41" s="248"/>
      <c r="D41" s="248"/>
      <c r="E41" s="49" t="s">
        <v>647</v>
      </c>
      <c r="F41" s="49"/>
      <c r="G41" s="49"/>
      <c r="H41" s="50"/>
      <c r="I41" s="50"/>
      <c r="J41" s="50"/>
      <c r="K41" s="50"/>
      <c r="L41" s="50"/>
      <c r="M41" s="50"/>
      <c r="N41" s="50"/>
      <c r="O41" s="50"/>
      <c r="P41" s="51"/>
      <c r="Q41" s="51"/>
      <c r="R41" s="52" t="s">
        <v>646</v>
      </c>
      <c r="S41" s="53" t="s">
        <v>147</v>
      </c>
      <c r="T41" s="53">
        <f>+IF(ISERR(S41/R41*100),"N/A",ROUND(S41/R41*100,2))</f>
        <v>23.75</v>
      </c>
      <c r="U41" s="53" t="s">
        <v>147</v>
      </c>
      <c r="V41" s="53">
        <f>+IF(ISERR(U41/S41*100),"N/A",ROUND(U41/S41*100,2))</f>
        <v>100</v>
      </c>
      <c r="W41" s="54">
        <f t="shared" si="2"/>
        <v>23.75</v>
      </c>
    </row>
    <row r="42" spans="2:25" ht="23.25" customHeight="1" thickBot="1">
      <c r="B42" s="245" t="s">
        <v>70</v>
      </c>
      <c r="C42" s="246"/>
      <c r="D42" s="246"/>
      <c r="E42" s="43" t="s">
        <v>644</v>
      </c>
      <c r="F42" s="43"/>
      <c r="G42" s="43"/>
      <c r="H42" s="44"/>
      <c r="I42" s="44"/>
      <c r="J42" s="44"/>
      <c r="K42" s="44"/>
      <c r="L42" s="44"/>
      <c r="M42" s="44"/>
      <c r="N42" s="44"/>
      <c r="O42" s="44"/>
      <c r="P42" s="45"/>
      <c r="Q42" s="45"/>
      <c r="R42" s="46" t="s">
        <v>645</v>
      </c>
      <c r="S42" s="47" t="s">
        <v>10</v>
      </c>
      <c r="T42" s="45"/>
      <c r="U42" s="47" t="s">
        <v>122</v>
      </c>
      <c r="V42" s="45"/>
      <c r="W42" s="48">
        <f t="shared" si="2"/>
        <v>71.069999999999993</v>
      </c>
    </row>
    <row r="43" spans="2:25" ht="26.25" customHeight="1">
      <c r="B43" s="247" t="s">
        <v>74</v>
      </c>
      <c r="C43" s="248"/>
      <c r="D43" s="248"/>
      <c r="E43" s="49" t="s">
        <v>644</v>
      </c>
      <c r="F43" s="49"/>
      <c r="G43" s="49"/>
      <c r="H43" s="50"/>
      <c r="I43" s="50"/>
      <c r="J43" s="50"/>
      <c r="K43" s="50"/>
      <c r="L43" s="50"/>
      <c r="M43" s="50"/>
      <c r="N43" s="50"/>
      <c r="O43" s="50"/>
      <c r="P43" s="51"/>
      <c r="Q43" s="51"/>
      <c r="R43" s="52" t="s">
        <v>643</v>
      </c>
      <c r="S43" s="53" t="s">
        <v>122</v>
      </c>
      <c r="T43" s="53">
        <f>+IF(ISERR(S43/R43*100),"N/A",ROUND(S43/R43*100,2))</f>
        <v>71.430000000000007</v>
      </c>
      <c r="U43" s="53" t="s">
        <v>122</v>
      </c>
      <c r="V43" s="53">
        <f>+IF(ISERR(U43/S43*100),"N/A",ROUND(U43/S43*100,2))</f>
        <v>100</v>
      </c>
      <c r="W43" s="54">
        <f t="shared" si="2"/>
        <v>71.430000000000007</v>
      </c>
    </row>
    <row r="44" spans="2:25" ht="23.25" customHeight="1" thickBot="1">
      <c r="B44" s="245" t="s">
        <v>70</v>
      </c>
      <c r="C44" s="246"/>
      <c r="D44" s="246"/>
      <c r="E44" s="43" t="s">
        <v>642</v>
      </c>
      <c r="F44" s="43"/>
      <c r="G44" s="43"/>
      <c r="H44" s="44"/>
      <c r="I44" s="44"/>
      <c r="J44" s="44"/>
      <c r="K44" s="44"/>
      <c r="L44" s="44"/>
      <c r="M44" s="44"/>
      <c r="N44" s="44"/>
      <c r="O44" s="44"/>
      <c r="P44" s="45"/>
      <c r="Q44" s="45"/>
      <c r="R44" s="46" t="s">
        <v>506</v>
      </c>
      <c r="S44" s="47" t="s">
        <v>10</v>
      </c>
      <c r="T44" s="45"/>
      <c r="U44" s="47" t="s">
        <v>62</v>
      </c>
      <c r="V44" s="45"/>
      <c r="W44" s="48">
        <f t="shared" si="2"/>
        <v>0</v>
      </c>
    </row>
    <row r="45" spans="2:25" ht="26.25" customHeight="1" thickBot="1">
      <c r="B45" s="247" t="s">
        <v>74</v>
      </c>
      <c r="C45" s="248"/>
      <c r="D45" s="248"/>
      <c r="E45" s="49" t="s">
        <v>642</v>
      </c>
      <c r="F45" s="49"/>
      <c r="G45" s="49"/>
      <c r="H45" s="50"/>
      <c r="I45" s="50"/>
      <c r="J45" s="50"/>
      <c r="K45" s="50"/>
      <c r="L45" s="50"/>
      <c r="M45" s="50"/>
      <c r="N45" s="50"/>
      <c r="O45" s="50"/>
      <c r="P45" s="51"/>
      <c r="Q45" s="51"/>
      <c r="R45" s="52" t="s">
        <v>506</v>
      </c>
      <c r="S45" s="53" t="s">
        <v>641</v>
      </c>
      <c r="T45" s="53">
        <f>+IF(ISERR(S45/R45*100),"N/A",ROUND(S45/R45*100,2))</f>
        <v>32.14</v>
      </c>
      <c r="U45" s="53" t="s">
        <v>62</v>
      </c>
      <c r="V45" s="53">
        <f>+IF(ISERR(U45/S45*100),"N/A",ROUND(U45/S45*100,2))</f>
        <v>0</v>
      </c>
      <c r="W45" s="54">
        <f t="shared" si="2"/>
        <v>0</v>
      </c>
    </row>
    <row r="46" spans="2:25" ht="22.5" customHeight="1" thickTop="1" thickBot="1">
      <c r="B46" s="15" t="s">
        <v>76</v>
      </c>
      <c r="C46" s="16"/>
      <c r="D46" s="16"/>
      <c r="E46" s="16"/>
      <c r="F46" s="16"/>
      <c r="G46" s="16"/>
      <c r="H46" s="17"/>
      <c r="I46" s="17"/>
      <c r="J46" s="17"/>
      <c r="K46" s="17"/>
      <c r="L46" s="17"/>
      <c r="M46" s="17"/>
      <c r="N46" s="17"/>
      <c r="O46" s="17"/>
      <c r="P46" s="17"/>
      <c r="Q46" s="17"/>
      <c r="R46" s="17"/>
      <c r="S46" s="17"/>
      <c r="T46" s="17"/>
      <c r="U46" s="17"/>
      <c r="V46" s="17"/>
      <c r="W46" s="18"/>
    </row>
    <row r="47" spans="2:25" ht="37.5" customHeight="1" thickTop="1">
      <c r="B47" s="230" t="s">
        <v>2125</v>
      </c>
      <c r="C47" s="231"/>
      <c r="D47" s="231"/>
      <c r="E47" s="231"/>
      <c r="F47" s="231"/>
      <c r="G47" s="231"/>
      <c r="H47" s="231"/>
      <c r="I47" s="231"/>
      <c r="J47" s="231"/>
      <c r="K47" s="231"/>
      <c r="L47" s="231"/>
      <c r="M47" s="231"/>
      <c r="N47" s="231"/>
      <c r="O47" s="231"/>
      <c r="P47" s="231"/>
      <c r="Q47" s="231"/>
      <c r="R47" s="231"/>
      <c r="S47" s="231"/>
      <c r="T47" s="231"/>
      <c r="U47" s="231"/>
      <c r="V47" s="231"/>
      <c r="W47" s="232"/>
    </row>
    <row r="48" spans="2:25" ht="258" customHeight="1" thickBot="1">
      <c r="B48" s="233"/>
      <c r="C48" s="234"/>
      <c r="D48" s="234"/>
      <c r="E48" s="234"/>
      <c r="F48" s="234"/>
      <c r="G48" s="234"/>
      <c r="H48" s="234"/>
      <c r="I48" s="234"/>
      <c r="J48" s="234"/>
      <c r="K48" s="234"/>
      <c r="L48" s="234"/>
      <c r="M48" s="234"/>
      <c r="N48" s="234"/>
      <c r="O48" s="234"/>
      <c r="P48" s="234"/>
      <c r="Q48" s="234"/>
      <c r="R48" s="234"/>
      <c r="S48" s="234"/>
      <c r="T48" s="234"/>
      <c r="U48" s="234"/>
      <c r="V48" s="234"/>
      <c r="W48" s="235"/>
    </row>
    <row r="49" spans="2:23" ht="37.5" customHeight="1" thickTop="1">
      <c r="B49" s="230" t="s">
        <v>2126</v>
      </c>
      <c r="C49" s="231"/>
      <c r="D49" s="231"/>
      <c r="E49" s="231"/>
      <c r="F49" s="231"/>
      <c r="G49" s="231"/>
      <c r="H49" s="231"/>
      <c r="I49" s="231"/>
      <c r="J49" s="231"/>
      <c r="K49" s="231"/>
      <c r="L49" s="231"/>
      <c r="M49" s="231"/>
      <c r="N49" s="231"/>
      <c r="O49" s="231"/>
      <c r="P49" s="231"/>
      <c r="Q49" s="231"/>
      <c r="R49" s="231"/>
      <c r="S49" s="231"/>
      <c r="T49" s="231"/>
      <c r="U49" s="231"/>
      <c r="V49" s="231"/>
      <c r="W49" s="232"/>
    </row>
    <row r="50" spans="2:23" ht="133.5" customHeight="1" thickBot="1">
      <c r="B50" s="233"/>
      <c r="C50" s="234"/>
      <c r="D50" s="234"/>
      <c r="E50" s="234"/>
      <c r="F50" s="234"/>
      <c r="G50" s="234"/>
      <c r="H50" s="234"/>
      <c r="I50" s="234"/>
      <c r="J50" s="234"/>
      <c r="K50" s="234"/>
      <c r="L50" s="234"/>
      <c r="M50" s="234"/>
      <c r="N50" s="234"/>
      <c r="O50" s="234"/>
      <c r="P50" s="234"/>
      <c r="Q50" s="234"/>
      <c r="R50" s="234"/>
      <c r="S50" s="234"/>
      <c r="T50" s="234"/>
      <c r="U50" s="234"/>
      <c r="V50" s="234"/>
      <c r="W50" s="235"/>
    </row>
    <row r="51" spans="2:23" ht="37.5" customHeight="1" thickTop="1">
      <c r="B51" s="230" t="s">
        <v>2127</v>
      </c>
      <c r="C51" s="231"/>
      <c r="D51" s="231"/>
      <c r="E51" s="231"/>
      <c r="F51" s="231"/>
      <c r="G51" s="231"/>
      <c r="H51" s="231"/>
      <c r="I51" s="231"/>
      <c r="J51" s="231"/>
      <c r="K51" s="231"/>
      <c r="L51" s="231"/>
      <c r="M51" s="231"/>
      <c r="N51" s="231"/>
      <c r="O51" s="231"/>
      <c r="P51" s="231"/>
      <c r="Q51" s="231"/>
      <c r="R51" s="231"/>
      <c r="S51" s="231"/>
      <c r="T51" s="231"/>
      <c r="U51" s="231"/>
      <c r="V51" s="231"/>
      <c r="W51" s="232"/>
    </row>
    <row r="52" spans="2:23" ht="120" customHeight="1" thickBot="1">
      <c r="B52" s="236"/>
      <c r="C52" s="237"/>
      <c r="D52" s="237"/>
      <c r="E52" s="237"/>
      <c r="F52" s="237"/>
      <c r="G52" s="237"/>
      <c r="H52" s="237"/>
      <c r="I52" s="237"/>
      <c r="J52" s="237"/>
      <c r="K52" s="237"/>
      <c r="L52" s="237"/>
      <c r="M52" s="237"/>
      <c r="N52" s="237"/>
      <c r="O52" s="237"/>
      <c r="P52" s="237"/>
      <c r="Q52" s="237"/>
      <c r="R52" s="237"/>
      <c r="S52" s="237"/>
      <c r="T52" s="237"/>
      <c r="U52" s="237"/>
      <c r="V52" s="237"/>
      <c r="W52" s="238"/>
    </row>
  </sheetData>
  <mergeCells count="10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C10:W10"/>
    <mergeCell ref="C11:W11"/>
    <mergeCell ref="B14:I14"/>
    <mergeCell ref="K14:Q14"/>
    <mergeCell ref="S14:W14"/>
    <mergeCell ref="C15:I15"/>
    <mergeCell ref="L15:Q15"/>
    <mergeCell ref="T15:W15"/>
    <mergeCell ref="Q20:R21"/>
    <mergeCell ref="S20:S21"/>
    <mergeCell ref="T20:T21"/>
    <mergeCell ref="C16:I16"/>
    <mergeCell ref="L16:Q16"/>
    <mergeCell ref="T16:W16"/>
    <mergeCell ref="C17:W17"/>
    <mergeCell ref="B19:T19"/>
    <mergeCell ref="U19:W19"/>
    <mergeCell ref="U20:U21"/>
    <mergeCell ref="V20:V21"/>
    <mergeCell ref="W20:W21"/>
    <mergeCell ref="B22:L22"/>
    <mergeCell ref="M22:N22"/>
    <mergeCell ref="O22:P22"/>
    <mergeCell ref="Q22:R22"/>
    <mergeCell ref="B20:L21"/>
    <mergeCell ref="M20:N21"/>
    <mergeCell ref="O20:P21"/>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6:Q37"/>
    <mergeCell ref="S36:T36"/>
    <mergeCell ref="V36:W36"/>
    <mergeCell ref="B38:D38"/>
    <mergeCell ref="B39:D39"/>
    <mergeCell ref="B40:D40"/>
    <mergeCell ref="B49:W50"/>
    <mergeCell ref="B51:W52"/>
    <mergeCell ref="B41:D41"/>
    <mergeCell ref="B42:D42"/>
    <mergeCell ref="B43:D43"/>
    <mergeCell ref="B44:D44"/>
    <mergeCell ref="B45:D45"/>
    <mergeCell ref="B47:W48"/>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7" min="1" max="22" man="1"/>
    <brk id="45" min="1"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7"/>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686</v>
      </c>
      <c r="D4" s="192" t="s">
        <v>685</v>
      </c>
      <c r="E4" s="192"/>
      <c r="F4" s="192"/>
      <c r="G4" s="192"/>
      <c r="H4" s="193"/>
      <c r="I4" s="22"/>
      <c r="J4" s="194" t="s">
        <v>6</v>
      </c>
      <c r="K4" s="192"/>
      <c r="L4" s="21" t="s">
        <v>730</v>
      </c>
      <c r="M4" s="195" t="s">
        <v>729</v>
      </c>
      <c r="N4" s="195"/>
      <c r="O4" s="195"/>
      <c r="P4" s="195"/>
      <c r="Q4" s="196"/>
      <c r="R4" s="23"/>
      <c r="S4" s="197" t="s">
        <v>1944</v>
      </c>
      <c r="T4" s="198"/>
      <c r="U4" s="198"/>
      <c r="V4" s="199" t="s">
        <v>728</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719</v>
      </c>
      <c r="D6" s="201" t="s">
        <v>727</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661</v>
      </c>
      <c r="D7" s="188" t="s">
        <v>681</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654</v>
      </c>
      <c r="D8" s="188" t="s">
        <v>680</v>
      </c>
      <c r="E8" s="188"/>
      <c r="F8" s="188"/>
      <c r="G8" s="188"/>
      <c r="H8" s="188"/>
      <c r="I8" s="26"/>
      <c r="J8" s="29" t="s">
        <v>726</v>
      </c>
      <c r="K8" s="29" t="s">
        <v>725</v>
      </c>
      <c r="L8" s="29" t="s">
        <v>724</v>
      </c>
      <c r="M8" s="29" t="s">
        <v>723</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43.25" customHeight="1" thickTop="1" thickBot="1">
      <c r="B10" s="30" t="s">
        <v>21</v>
      </c>
      <c r="C10" s="199" t="s">
        <v>722</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721</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720</v>
      </c>
      <c r="C21" s="227"/>
      <c r="D21" s="227"/>
      <c r="E21" s="227"/>
      <c r="F21" s="227"/>
      <c r="G21" s="227"/>
      <c r="H21" s="227"/>
      <c r="I21" s="227"/>
      <c r="J21" s="227"/>
      <c r="K21" s="227"/>
      <c r="L21" s="227"/>
      <c r="M21" s="228" t="s">
        <v>719</v>
      </c>
      <c r="N21" s="228"/>
      <c r="O21" s="228" t="s">
        <v>48</v>
      </c>
      <c r="P21" s="228"/>
      <c r="Q21" s="229" t="s">
        <v>69</v>
      </c>
      <c r="R21" s="229"/>
      <c r="S21" s="37" t="s">
        <v>718</v>
      </c>
      <c r="T21" s="37" t="s">
        <v>156</v>
      </c>
      <c r="U21" s="37" t="s">
        <v>156</v>
      </c>
      <c r="V21" s="37" t="str">
        <f t="shared" ref="V21:V31" si="0">+IF(ISERR(U21/T21*100),"N/A",ROUND(U21/T21*100,2))</f>
        <v>N/A</v>
      </c>
      <c r="W21" s="38" t="str">
        <f t="shared" ref="W21:W31" si="1">+IF(ISERR(U21/S21*100),"N/A",ROUND(U21/S21*100,2))</f>
        <v>N/A</v>
      </c>
    </row>
    <row r="22" spans="2:27" ht="56.25" customHeight="1">
      <c r="B22" s="226" t="s">
        <v>717</v>
      </c>
      <c r="C22" s="227"/>
      <c r="D22" s="227"/>
      <c r="E22" s="227"/>
      <c r="F22" s="227"/>
      <c r="G22" s="227"/>
      <c r="H22" s="227"/>
      <c r="I22" s="227"/>
      <c r="J22" s="227"/>
      <c r="K22" s="227"/>
      <c r="L22" s="227"/>
      <c r="M22" s="228" t="s">
        <v>661</v>
      </c>
      <c r="N22" s="228"/>
      <c r="O22" s="228" t="s">
        <v>48</v>
      </c>
      <c r="P22" s="228"/>
      <c r="Q22" s="229" t="s">
        <v>49</v>
      </c>
      <c r="R22" s="229"/>
      <c r="S22" s="37" t="s">
        <v>716</v>
      </c>
      <c r="T22" s="37" t="s">
        <v>716</v>
      </c>
      <c r="U22" s="37" t="s">
        <v>716</v>
      </c>
      <c r="V22" s="37">
        <f t="shared" si="0"/>
        <v>100</v>
      </c>
      <c r="W22" s="38">
        <f t="shared" si="1"/>
        <v>100</v>
      </c>
    </row>
    <row r="23" spans="2:27" ht="56.25" customHeight="1">
      <c r="B23" s="226" t="s">
        <v>715</v>
      </c>
      <c r="C23" s="227"/>
      <c r="D23" s="227"/>
      <c r="E23" s="227"/>
      <c r="F23" s="227"/>
      <c r="G23" s="227"/>
      <c r="H23" s="227"/>
      <c r="I23" s="227"/>
      <c r="J23" s="227"/>
      <c r="K23" s="227"/>
      <c r="L23" s="227"/>
      <c r="M23" s="228" t="s">
        <v>661</v>
      </c>
      <c r="N23" s="228"/>
      <c r="O23" s="228" t="s">
        <v>48</v>
      </c>
      <c r="P23" s="228"/>
      <c r="Q23" s="229" t="s">
        <v>49</v>
      </c>
      <c r="R23" s="229"/>
      <c r="S23" s="37" t="s">
        <v>714</v>
      </c>
      <c r="T23" s="37" t="s">
        <v>713</v>
      </c>
      <c r="U23" s="37" t="s">
        <v>712</v>
      </c>
      <c r="V23" s="37">
        <f t="shared" si="0"/>
        <v>110.51</v>
      </c>
      <c r="W23" s="38">
        <f t="shared" si="1"/>
        <v>94.36</v>
      </c>
    </row>
    <row r="24" spans="2:27" ht="56.25" customHeight="1">
      <c r="B24" s="226" t="s">
        <v>711</v>
      </c>
      <c r="C24" s="227"/>
      <c r="D24" s="227"/>
      <c r="E24" s="227"/>
      <c r="F24" s="227"/>
      <c r="G24" s="227"/>
      <c r="H24" s="227"/>
      <c r="I24" s="227"/>
      <c r="J24" s="227"/>
      <c r="K24" s="227"/>
      <c r="L24" s="227"/>
      <c r="M24" s="228" t="s">
        <v>661</v>
      </c>
      <c r="N24" s="228"/>
      <c r="O24" s="228" t="s">
        <v>48</v>
      </c>
      <c r="P24" s="228"/>
      <c r="Q24" s="229" t="s">
        <v>49</v>
      </c>
      <c r="R24" s="229"/>
      <c r="S24" s="37" t="s">
        <v>710</v>
      </c>
      <c r="T24" s="37" t="s">
        <v>61</v>
      </c>
      <c r="U24" s="37" t="s">
        <v>709</v>
      </c>
      <c r="V24" s="37">
        <f t="shared" si="0"/>
        <v>93.75</v>
      </c>
      <c r="W24" s="38">
        <f t="shared" si="1"/>
        <v>98.17</v>
      </c>
    </row>
    <row r="25" spans="2:27" ht="56.25" customHeight="1">
      <c r="B25" s="226" t="s">
        <v>708</v>
      </c>
      <c r="C25" s="227"/>
      <c r="D25" s="227"/>
      <c r="E25" s="227"/>
      <c r="F25" s="227"/>
      <c r="G25" s="227"/>
      <c r="H25" s="227"/>
      <c r="I25" s="227"/>
      <c r="J25" s="227"/>
      <c r="K25" s="227"/>
      <c r="L25" s="227"/>
      <c r="M25" s="228" t="s">
        <v>654</v>
      </c>
      <c r="N25" s="228"/>
      <c r="O25" s="228" t="s">
        <v>707</v>
      </c>
      <c r="P25" s="228"/>
      <c r="Q25" s="229" t="s">
        <v>69</v>
      </c>
      <c r="R25" s="229"/>
      <c r="S25" s="37" t="s">
        <v>365</v>
      </c>
      <c r="T25" s="37" t="s">
        <v>156</v>
      </c>
      <c r="U25" s="37" t="s">
        <v>156</v>
      </c>
      <c r="V25" s="37" t="str">
        <f t="shared" si="0"/>
        <v>N/A</v>
      </c>
      <c r="W25" s="38" t="str">
        <f t="shared" si="1"/>
        <v>N/A</v>
      </c>
    </row>
    <row r="26" spans="2:27" ht="56.25" customHeight="1">
      <c r="B26" s="226" t="s">
        <v>706</v>
      </c>
      <c r="C26" s="227"/>
      <c r="D26" s="227"/>
      <c r="E26" s="227"/>
      <c r="F26" s="227"/>
      <c r="G26" s="227"/>
      <c r="H26" s="227"/>
      <c r="I26" s="227"/>
      <c r="J26" s="227"/>
      <c r="K26" s="227"/>
      <c r="L26" s="227"/>
      <c r="M26" s="228" t="s">
        <v>654</v>
      </c>
      <c r="N26" s="228"/>
      <c r="O26" s="228" t="s">
        <v>48</v>
      </c>
      <c r="P26" s="228"/>
      <c r="Q26" s="229" t="s">
        <v>69</v>
      </c>
      <c r="R26" s="229"/>
      <c r="S26" s="37" t="s">
        <v>435</v>
      </c>
      <c r="T26" s="37" t="s">
        <v>156</v>
      </c>
      <c r="U26" s="37" t="s">
        <v>156</v>
      </c>
      <c r="V26" s="37" t="str">
        <f t="shared" si="0"/>
        <v>N/A</v>
      </c>
      <c r="W26" s="38" t="str">
        <f t="shared" si="1"/>
        <v>N/A</v>
      </c>
    </row>
    <row r="27" spans="2:27" ht="56.25" customHeight="1">
      <c r="B27" s="226" t="s">
        <v>705</v>
      </c>
      <c r="C27" s="227"/>
      <c r="D27" s="227"/>
      <c r="E27" s="227"/>
      <c r="F27" s="227"/>
      <c r="G27" s="227"/>
      <c r="H27" s="227"/>
      <c r="I27" s="227"/>
      <c r="J27" s="227"/>
      <c r="K27" s="227"/>
      <c r="L27" s="227"/>
      <c r="M27" s="228" t="s">
        <v>654</v>
      </c>
      <c r="N27" s="228"/>
      <c r="O27" s="228" t="s">
        <v>48</v>
      </c>
      <c r="P27" s="228"/>
      <c r="Q27" s="229" t="s">
        <v>69</v>
      </c>
      <c r="R27" s="229"/>
      <c r="S27" s="37" t="s">
        <v>51</v>
      </c>
      <c r="T27" s="37" t="s">
        <v>156</v>
      </c>
      <c r="U27" s="37" t="s">
        <v>156</v>
      </c>
      <c r="V27" s="37" t="str">
        <f t="shared" si="0"/>
        <v>N/A</v>
      </c>
      <c r="W27" s="38" t="str">
        <f t="shared" si="1"/>
        <v>N/A</v>
      </c>
    </row>
    <row r="28" spans="2:27" ht="56.25" customHeight="1">
      <c r="B28" s="226" t="s">
        <v>704</v>
      </c>
      <c r="C28" s="227"/>
      <c r="D28" s="227"/>
      <c r="E28" s="227"/>
      <c r="F28" s="227"/>
      <c r="G28" s="227"/>
      <c r="H28" s="227"/>
      <c r="I28" s="227"/>
      <c r="J28" s="227"/>
      <c r="K28" s="227"/>
      <c r="L28" s="227"/>
      <c r="M28" s="228" t="s">
        <v>654</v>
      </c>
      <c r="N28" s="228"/>
      <c r="O28" s="228" t="s">
        <v>48</v>
      </c>
      <c r="P28" s="228"/>
      <c r="Q28" s="229" t="s">
        <v>69</v>
      </c>
      <c r="R28" s="229"/>
      <c r="S28" s="37" t="s">
        <v>435</v>
      </c>
      <c r="T28" s="37" t="s">
        <v>156</v>
      </c>
      <c r="U28" s="37" t="s">
        <v>156</v>
      </c>
      <c r="V28" s="37" t="str">
        <f t="shared" si="0"/>
        <v>N/A</v>
      </c>
      <c r="W28" s="38" t="str">
        <f t="shared" si="1"/>
        <v>N/A</v>
      </c>
    </row>
    <row r="29" spans="2:27" ht="56.25" customHeight="1">
      <c r="B29" s="226" t="s">
        <v>703</v>
      </c>
      <c r="C29" s="227"/>
      <c r="D29" s="227"/>
      <c r="E29" s="227"/>
      <c r="F29" s="227"/>
      <c r="G29" s="227"/>
      <c r="H29" s="227"/>
      <c r="I29" s="227"/>
      <c r="J29" s="227"/>
      <c r="K29" s="227"/>
      <c r="L29" s="227"/>
      <c r="M29" s="228" t="s">
        <v>654</v>
      </c>
      <c r="N29" s="228"/>
      <c r="O29" s="228" t="s">
        <v>702</v>
      </c>
      <c r="P29" s="228"/>
      <c r="Q29" s="229" t="s">
        <v>69</v>
      </c>
      <c r="R29" s="229"/>
      <c r="S29" s="37" t="s">
        <v>701</v>
      </c>
      <c r="T29" s="37" t="s">
        <v>156</v>
      </c>
      <c r="U29" s="37" t="s">
        <v>156</v>
      </c>
      <c r="V29" s="37" t="str">
        <f t="shared" si="0"/>
        <v>N/A</v>
      </c>
      <c r="W29" s="38" t="str">
        <f t="shared" si="1"/>
        <v>N/A</v>
      </c>
    </row>
    <row r="30" spans="2:27" ht="56.25" customHeight="1">
      <c r="B30" s="226" t="s">
        <v>700</v>
      </c>
      <c r="C30" s="227"/>
      <c r="D30" s="227"/>
      <c r="E30" s="227"/>
      <c r="F30" s="227"/>
      <c r="G30" s="227"/>
      <c r="H30" s="227"/>
      <c r="I30" s="227"/>
      <c r="J30" s="227"/>
      <c r="K30" s="227"/>
      <c r="L30" s="227"/>
      <c r="M30" s="228" t="s">
        <v>654</v>
      </c>
      <c r="N30" s="228"/>
      <c r="O30" s="228" t="s">
        <v>699</v>
      </c>
      <c r="P30" s="228"/>
      <c r="Q30" s="229" t="s">
        <v>69</v>
      </c>
      <c r="R30" s="229"/>
      <c r="S30" s="37" t="s">
        <v>213</v>
      </c>
      <c r="T30" s="37" t="s">
        <v>156</v>
      </c>
      <c r="U30" s="37" t="s">
        <v>156</v>
      </c>
      <c r="V30" s="37" t="str">
        <f t="shared" si="0"/>
        <v>N/A</v>
      </c>
      <c r="W30" s="38" t="str">
        <f t="shared" si="1"/>
        <v>N/A</v>
      </c>
    </row>
    <row r="31" spans="2:27" ht="56.25" customHeight="1" thickBot="1">
      <c r="B31" s="226" t="s">
        <v>698</v>
      </c>
      <c r="C31" s="227"/>
      <c r="D31" s="227"/>
      <c r="E31" s="227"/>
      <c r="F31" s="227"/>
      <c r="G31" s="227"/>
      <c r="H31" s="227"/>
      <c r="I31" s="227"/>
      <c r="J31" s="227"/>
      <c r="K31" s="227"/>
      <c r="L31" s="227"/>
      <c r="M31" s="228" t="s">
        <v>654</v>
      </c>
      <c r="N31" s="228"/>
      <c r="O31" s="228" t="s">
        <v>697</v>
      </c>
      <c r="P31" s="228"/>
      <c r="Q31" s="229" t="s">
        <v>69</v>
      </c>
      <c r="R31" s="229"/>
      <c r="S31" s="37" t="s">
        <v>696</v>
      </c>
      <c r="T31" s="37" t="s">
        <v>156</v>
      </c>
      <c r="U31" s="37" t="s">
        <v>156</v>
      </c>
      <c r="V31" s="37" t="str">
        <f t="shared" si="0"/>
        <v>N/A</v>
      </c>
      <c r="W31" s="38" t="str">
        <f t="shared" si="1"/>
        <v>N/A</v>
      </c>
    </row>
    <row r="32" spans="2:27" ht="21.75" customHeight="1" thickTop="1" thickBot="1">
      <c r="B32" s="15" t="s">
        <v>64</v>
      </c>
      <c r="C32" s="16"/>
      <c r="D32" s="16"/>
      <c r="E32" s="16"/>
      <c r="F32" s="16"/>
      <c r="G32" s="16"/>
      <c r="H32" s="17"/>
      <c r="I32" s="17"/>
      <c r="J32" s="17"/>
      <c r="K32" s="17"/>
      <c r="L32" s="17"/>
      <c r="M32" s="17"/>
      <c r="N32" s="17"/>
      <c r="O32" s="17"/>
      <c r="P32" s="17"/>
      <c r="Q32" s="17"/>
      <c r="R32" s="17"/>
      <c r="S32" s="17"/>
      <c r="T32" s="17"/>
      <c r="U32" s="17"/>
      <c r="V32" s="17"/>
      <c r="W32" s="18"/>
      <c r="X32" s="7"/>
    </row>
    <row r="33" spans="2:25" ht="29.25" customHeight="1" thickTop="1" thickBot="1">
      <c r="B33" s="239" t="s">
        <v>1943</v>
      </c>
      <c r="C33" s="240"/>
      <c r="D33" s="240"/>
      <c r="E33" s="240"/>
      <c r="F33" s="240"/>
      <c r="G33" s="240"/>
      <c r="H33" s="240"/>
      <c r="I33" s="240"/>
      <c r="J33" s="240"/>
      <c r="K33" s="240"/>
      <c r="L33" s="240"/>
      <c r="M33" s="240"/>
      <c r="N33" s="240"/>
      <c r="O33" s="240"/>
      <c r="P33" s="240"/>
      <c r="Q33" s="241"/>
      <c r="R33" s="39" t="s">
        <v>41</v>
      </c>
      <c r="S33" s="213" t="s">
        <v>42</v>
      </c>
      <c r="T33" s="213"/>
      <c r="U33" s="40" t="s">
        <v>65</v>
      </c>
      <c r="V33" s="212" t="s">
        <v>66</v>
      </c>
      <c r="W33" s="214"/>
    </row>
    <row r="34" spans="2:25" ht="30.75" customHeight="1" thickBot="1">
      <c r="B34" s="242"/>
      <c r="C34" s="243"/>
      <c r="D34" s="243"/>
      <c r="E34" s="243"/>
      <c r="F34" s="243"/>
      <c r="G34" s="243"/>
      <c r="H34" s="243"/>
      <c r="I34" s="243"/>
      <c r="J34" s="243"/>
      <c r="K34" s="243"/>
      <c r="L34" s="243"/>
      <c r="M34" s="243"/>
      <c r="N34" s="243"/>
      <c r="O34" s="243"/>
      <c r="P34" s="243"/>
      <c r="Q34" s="244"/>
      <c r="R34" s="41" t="s">
        <v>67</v>
      </c>
      <c r="S34" s="41" t="s">
        <v>67</v>
      </c>
      <c r="T34" s="41" t="s">
        <v>48</v>
      </c>
      <c r="U34" s="41" t="s">
        <v>67</v>
      </c>
      <c r="V34" s="41" t="s">
        <v>68</v>
      </c>
      <c r="W34" s="42" t="s">
        <v>69</v>
      </c>
      <c r="Y34" s="7"/>
    </row>
    <row r="35" spans="2:25" ht="23.25" customHeight="1" thickBot="1">
      <c r="B35" s="245" t="s">
        <v>70</v>
      </c>
      <c r="C35" s="246"/>
      <c r="D35" s="246"/>
      <c r="E35" s="43" t="s">
        <v>694</v>
      </c>
      <c r="F35" s="43"/>
      <c r="G35" s="43"/>
      <c r="H35" s="44"/>
      <c r="I35" s="44"/>
      <c r="J35" s="44"/>
      <c r="K35" s="44"/>
      <c r="L35" s="44"/>
      <c r="M35" s="44"/>
      <c r="N35" s="44"/>
      <c r="O35" s="44"/>
      <c r="P35" s="45"/>
      <c r="Q35" s="45"/>
      <c r="R35" s="46" t="s">
        <v>695</v>
      </c>
      <c r="S35" s="47" t="s">
        <v>10</v>
      </c>
      <c r="T35" s="45"/>
      <c r="U35" s="47" t="s">
        <v>472</v>
      </c>
      <c r="V35" s="45"/>
      <c r="W35" s="48">
        <f t="shared" ref="W35:W40" si="2">+IF(ISERR(U35/R35*100),"N/A",ROUND(U35/R35*100,2))</f>
        <v>18.48</v>
      </c>
    </row>
    <row r="36" spans="2:25" ht="26.25" customHeight="1">
      <c r="B36" s="247" t="s">
        <v>74</v>
      </c>
      <c r="C36" s="248"/>
      <c r="D36" s="248"/>
      <c r="E36" s="49" t="s">
        <v>694</v>
      </c>
      <c r="F36" s="49"/>
      <c r="G36" s="49"/>
      <c r="H36" s="50"/>
      <c r="I36" s="50"/>
      <c r="J36" s="50"/>
      <c r="K36" s="50"/>
      <c r="L36" s="50"/>
      <c r="M36" s="50"/>
      <c r="N36" s="50"/>
      <c r="O36" s="50"/>
      <c r="P36" s="51"/>
      <c r="Q36" s="51"/>
      <c r="R36" s="52" t="s">
        <v>693</v>
      </c>
      <c r="S36" s="53" t="s">
        <v>472</v>
      </c>
      <c r="T36" s="53">
        <f>+IF(ISERR(S36/R36*100),"N/A",ROUND(S36/R36*100,2))</f>
        <v>20.239999999999998</v>
      </c>
      <c r="U36" s="53" t="s">
        <v>472</v>
      </c>
      <c r="V36" s="53">
        <f>+IF(ISERR(U36/S36*100),"N/A",ROUND(U36/S36*100,2))</f>
        <v>100</v>
      </c>
      <c r="W36" s="54">
        <f t="shared" si="2"/>
        <v>20.239999999999998</v>
      </c>
    </row>
    <row r="37" spans="2:25" ht="23.25" customHeight="1" thickBot="1">
      <c r="B37" s="245" t="s">
        <v>70</v>
      </c>
      <c r="C37" s="246"/>
      <c r="D37" s="246"/>
      <c r="E37" s="43" t="s">
        <v>647</v>
      </c>
      <c r="F37" s="43"/>
      <c r="G37" s="43"/>
      <c r="H37" s="44"/>
      <c r="I37" s="44"/>
      <c r="J37" s="44"/>
      <c r="K37" s="44"/>
      <c r="L37" s="44"/>
      <c r="M37" s="44"/>
      <c r="N37" s="44"/>
      <c r="O37" s="44"/>
      <c r="P37" s="45"/>
      <c r="Q37" s="45"/>
      <c r="R37" s="46" t="s">
        <v>692</v>
      </c>
      <c r="S37" s="47" t="s">
        <v>10</v>
      </c>
      <c r="T37" s="45"/>
      <c r="U37" s="47" t="s">
        <v>690</v>
      </c>
      <c r="V37" s="45"/>
      <c r="W37" s="48">
        <f t="shared" si="2"/>
        <v>26.01</v>
      </c>
    </row>
    <row r="38" spans="2:25" ht="26.25" customHeight="1">
      <c r="B38" s="247" t="s">
        <v>74</v>
      </c>
      <c r="C38" s="248"/>
      <c r="D38" s="248"/>
      <c r="E38" s="49" t="s">
        <v>647</v>
      </c>
      <c r="F38" s="49"/>
      <c r="G38" s="49"/>
      <c r="H38" s="50"/>
      <c r="I38" s="50"/>
      <c r="J38" s="50"/>
      <c r="K38" s="50"/>
      <c r="L38" s="50"/>
      <c r="M38" s="50"/>
      <c r="N38" s="50"/>
      <c r="O38" s="50"/>
      <c r="P38" s="51"/>
      <c r="Q38" s="51"/>
      <c r="R38" s="52" t="s">
        <v>692</v>
      </c>
      <c r="S38" s="53" t="s">
        <v>691</v>
      </c>
      <c r="T38" s="53">
        <f>+IF(ISERR(S38/R38*100),"N/A",ROUND(S38/R38*100,2))</f>
        <v>26.07</v>
      </c>
      <c r="U38" s="53" t="s">
        <v>690</v>
      </c>
      <c r="V38" s="53">
        <f>+IF(ISERR(U38/S38*100),"N/A",ROUND(U38/S38*100,2))</f>
        <v>99.79</v>
      </c>
      <c r="W38" s="54">
        <f t="shared" si="2"/>
        <v>26.01</v>
      </c>
    </row>
    <row r="39" spans="2:25" ht="23.25" customHeight="1" thickBot="1">
      <c r="B39" s="245" t="s">
        <v>70</v>
      </c>
      <c r="C39" s="246"/>
      <c r="D39" s="246"/>
      <c r="E39" s="43" t="s">
        <v>644</v>
      </c>
      <c r="F39" s="43"/>
      <c r="G39" s="43"/>
      <c r="H39" s="44"/>
      <c r="I39" s="44"/>
      <c r="J39" s="44"/>
      <c r="K39" s="44"/>
      <c r="L39" s="44"/>
      <c r="M39" s="44"/>
      <c r="N39" s="44"/>
      <c r="O39" s="44"/>
      <c r="P39" s="45"/>
      <c r="Q39" s="45"/>
      <c r="R39" s="46" t="s">
        <v>689</v>
      </c>
      <c r="S39" s="47" t="s">
        <v>10</v>
      </c>
      <c r="T39" s="45"/>
      <c r="U39" s="47" t="s">
        <v>687</v>
      </c>
      <c r="V39" s="45"/>
      <c r="W39" s="48">
        <f t="shared" si="2"/>
        <v>20.079999999999998</v>
      </c>
    </row>
    <row r="40" spans="2:25" ht="26.25" customHeight="1" thickBot="1">
      <c r="B40" s="247" t="s">
        <v>74</v>
      </c>
      <c r="C40" s="248"/>
      <c r="D40" s="248"/>
      <c r="E40" s="49" t="s">
        <v>644</v>
      </c>
      <c r="F40" s="49"/>
      <c r="G40" s="49"/>
      <c r="H40" s="50"/>
      <c r="I40" s="50"/>
      <c r="J40" s="50"/>
      <c r="K40" s="50"/>
      <c r="L40" s="50"/>
      <c r="M40" s="50"/>
      <c r="N40" s="50"/>
      <c r="O40" s="50"/>
      <c r="P40" s="51"/>
      <c r="Q40" s="51"/>
      <c r="R40" s="52" t="s">
        <v>688</v>
      </c>
      <c r="S40" s="53" t="s">
        <v>687</v>
      </c>
      <c r="T40" s="53">
        <f>+IF(ISERR(S40/R40*100),"N/A",ROUND(S40/R40*100,2))</f>
        <v>20.440000000000001</v>
      </c>
      <c r="U40" s="53" t="s">
        <v>687</v>
      </c>
      <c r="V40" s="53">
        <f>+IF(ISERR(U40/S40*100),"N/A",ROUND(U40/S40*100,2))</f>
        <v>100</v>
      </c>
      <c r="W40" s="54">
        <f t="shared" si="2"/>
        <v>20.440000000000001</v>
      </c>
    </row>
    <row r="41" spans="2:25" ht="22.5" customHeight="1" thickTop="1" thickBot="1">
      <c r="B41" s="15" t="s">
        <v>76</v>
      </c>
      <c r="C41" s="16"/>
      <c r="D41" s="16"/>
      <c r="E41" s="16"/>
      <c r="F41" s="16"/>
      <c r="G41" s="16"/>
      <c r="H41" s="17"/>
      <c r="I41" s="17"/>
      <c r="J41" s="17"/>
      <c r="K41" s="17"/>
      <c r="L41" s="17"/>
      <c r="M41" s="17"/>
      <c r="N41" s="17"/>
      <c r="O41" s="17"/>
      <c r="P41" s="17"/>
      <c r="Q41" s="17"/>
      <c r="R41" s="17"/>
      <c r="S41" s="17"/>
      <c r="T41" s="17"/>
      <c r="U41" s="17"/>
      <c r="V41" s="17"/>
      <c r="W41" s="18"/>
    </row>
    <row r="42" spans="2:25" ht="37.5" customHeight="1" thickTop="1">
      <c r="B42" s="230" t="s">
        <v>2122</v>
      </c>
      <c r="C42" s="231"/>
      <c r="D42" s="231"/>
      <c r="E42" s="231"/>
      <c r="F42" s="231"/>
      <c r="G42" s="231"/>
      <c r="H42" s="231"/>
      <c r="I42" s="231"/>
      <c r="J42" s="231"/>
      <c r="K42" s="231"/>
      <c r="L42" s="231"/>
      <c r="M42" s="231"/>
      <c r="N42" s="231"/>
      <c r="O42" s="231"/>
      <c r="P42" s="231"/>
      <c r="Q42" s="231"/>
      <c r="R42" s="231"/>
      <c r="S42" s="231"/>
      <c r="T42" s="231"/>
      <c r="U42" s="231"/>
      <c r="V42" s="231"/>
      <c r="W42" s="232"/>
    </row>
    <row r="43" spans="2:25" ht="183.75" customHeight="1" thickBot="1">
      <c r="B43" s="233"/>
      <c r="C43" s="234"/>
      <c r="D43" s="234"/>
      <c r="E43" s="234"/>
      <c r="F43" s="234"/>
      <c r="G43" s="234"/>
      <c r="H43" s="234"/>
      <c r="I43" s="234"/>
      <c r="J43" s="234"/>
      <c r="K43" s="234"/>
      <c r="L43" s="234"/>
      <c r="M43" s="234"/>
      <c r="N43" s="234"/>
      <c r="O43" s="234"/>
      <c r="P43" s="234"/>
      <c r="Q43" s="234"/>
      <c r="R43" s="234"/>
      <c r="S43" s="234"/>
      <c r="T43" s="234"/>
      <c r="U43" s="234"/>
      <c r="V43" s="234"/>
      <c r="W43" s="235"/>
    </row>
    <row r="44" spans="2:25" ht="37.5" customHeight="1" thickTop="1">
      <c r="B44" s="230" t="s">
        <v>2123</v>
      </c>
      <c r="C44" s="231"/>
      <c r="D44" s="231"/>
      <c r="E44" s="231"/>
      <c r="F44" s="231"/>
      <c r="G44" s="231"/>
      <c r="H44" s="231"/>
      <c r="I44" s="231"/>
      <c r="J44" s="231"/>
      <c r="K44" s="231"/>
      <c r="L44" s="231"/>
      <c r="M44" s="231"/>
      <c r="N44" s="231"/>
      <c r="O44" s="231"/>
      <c r="P44" s="231"/>
      <c r="Q44" s="231"/>
      <c r="R44" s="231"/>
      <c r="S44" s="231"/>
      <c r="T44" s="231"/>
      <c r="U44" s="231"/>
      <c r="V44" s="231"/>
      <c r="W44" s="232"/>
    </row>
    <row r="45" spans="2:25" ht="78" customHeight="1" thickBot="1">
      <c r="B45" s="233"/>
      <c r="C45" s="234"/>
      <c r="D45" s="234"/>
      <c r="E45" s="234"/>
      <c r="F45" s="234"/>
      <c r="G45" s="234"/>
      <c r="H45" s="234"/>
      <c r="I45" s="234"/>
      <c r="J45" s="234"/>
      <c r="K45" s="234"/>
      <c r="L45" s="234"/>
      <c r="M45" s="234"/>
      <c r="N45" s="234"/>
      <c r="O45" s="234"/>
      <c r="P45" s="234"/>
      <c r="Q45" s="234"/>
      <c r="R45" s="234"/>
      <c r="S45" s="234"/>
      <c r="T45" s="234"/>
      <c r="U45" s="234"/>
      <c r="V45" s="234"/>
      <c r="W45" s="235"/>
    </row>
    <row r="46" spans="2:25" ht="37.5" customHeight="1" thickTop="1">
      <c r="B46" s="230" t="s">
        <v>2124</v>
      </c>
      <c r="C46" s="231"/>
      <c r="D46" s="231"/>
      <c r="E46" s="231"/>
      <c r="F46" s="231"/>
      <c r="G46" s="231"/>
      <c r="H46" s="231"/>
      <c r="I46" s="231"/>
      <c r="J46" s="231"/>
      <c r="K46" s="231"/>
      <c r="L46" s="231"/>
      <c r="M46" s="231"/>
      <c r="N46" s="231"/>
      <c r="O46" s="231"/>
      <c r="P46" s="231"/>
      <c r="Q46" s="231"/>
      <c r="R46" s="231"/>
      <c r="S46" s="231"/>
      <c r="T46" s="231"/>
      <c r="U46" s="231"/>
      <c r="V46" s="231"/>
      <c r="W46" s="232"/>
    </row>
    <row r="47" spans="2:25" ht="75.75" customHeight="1" thickBot="1">
      <c r="B47" s="236"/>
      <c r="C47" s="237"/>
      <c r="D47" s="237"/>
      <c r="E47" s="237"/>
      <c r="F47" s="237"/>
      <c r="G47" s="237"/>
      <c r="H47" s="237"/>
      <c r="I47" s="237"/>
      <c r="J47" s="237"/>
      <c r="K47" s="237"/>
      <c r="L47" s="237"/>
      <c r="M47" s="237"/>
      <c r="N47" s="237"/>
      <c r="O47" s="237"/>
      <c r="P47" s="237"/>
      <c r="Q47" s="237"/>
      <c r="R47" s="237"/>
      <c r="S47" s="237"/>
      <c r="T47" s="237"/>
      <c r="U47" s="237"/>
      <c r="V47" s="237"/>
      <c r="W47" s="238"/>
    </row>
  </sheetData>
  <mergeCells count="9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3:Q34"/>
    <mergeCell ref="S33:T33"/>
    <mergeCell ref="V33:W33"/>
    <mergeCell ref="B35:D35"/>
    <mergeCell ref="B36:D36"/>
    <mergeCell ref="B44:W45"/>
    <mergeCell ref="B46:W47"/>
    <mergeCell ref="B37:D37"/>
    <mergeCell ref="B38:D38"/>
    <mergeCell ref="B39:D39"/>
    <mergeCell ref="B40:D40"/>
    <mergeCell ref="B42:W4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6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686</v>
      </c>
      <c r="D4" s="192" t="s">
        <v>685</v>
      </c>
      <c r="E4" s="192"/>
      <c r="F4" s="192"/>
      <c r="G4" s="192"/>
      <c r="H4" s="193"/>
      <c r="I4" s="22"/>
      <c r="J4" s="194" t="s">
        <v>6</v>
      </c>
      <c r="K4" s="192"/>
      <c r="L4" s="21" t="s">
        <v>828</v>
      </c>
      <c r="M4" s="195" t="s">
        <v>827</v>
      </c>
      <c r="N4" s="195"/>
      <c r="O4" s="195"/>
      <c r="P4" s="195"/>
      <c r="Q4" s="196"/>
      <c r="R4" s="23"/>
      <c r="S4" s="197" t="s">
        <v>1944</v>
      </c>
      <c r="T4" s="198"/>
      <c r="U4" s="198"/>
      <c r="V4" s="199" t="s">
        <v>826</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812</v>
      </c>
      <c r="D6" s="201" t="s">
        <v>825</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666</v>
      </c>
      <c r="D7" s="188" t="s">
        <v>682</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786</v>
      </c>
      <c r="D8" s="188" t="s">
        <v>824</v>
      </c>
      <c r="E8" s="188"/>
      <c r="F8" s="188"/>
      <c r="G8" s="188"/>
      <c r="H8" s="188"/>
      <c r="I8" s="26"/>
      <c r="J8" s="29" t="s">
        <v>823</v>
      </c>
      <c r="K8" s="29" t="s">
        <v>822</v>
      </c>
      <c r="L8" s="29" t="s">
        <v>821</v>
      </c>
      <c r="M8" s="29" t="s">
        <v>820</v>
      </c>
      <c r="N8" s="28"/>
      <c r="O8" s="26"/>
      <c r="P8" s="189" t="s">
        <v>10</v>
      </c>
      <c r="Q8" s="189"/>
      <c r="R8" s="189"/>
      <c r="S8" s="189"/>
      <c r="T8" s="189"/>
      <c r="U8" s="189"/>
      <c r="V8" s="189"/>
      <c r="W8" s="189"/>
    </row>
    <row r="9" spans="1:29" ht="30" customHeight="1">
      <c r="B9" s="27"/>
      <c r="C9" s="25" t="s">
        <v>783</v>
      </c>
      <c r="D9" s="188" t="s">
        <v>819</v>
      </c>
      <c r="E9" s="188"/>
      <c r="F9" s="188"/>
      <c r="G9" s="188"/>
      <c r="H9" s="188"/>
      <c r="I9" s="188" t="s">
        <v>10</v>
      </c>
      <c r="J9" s="188"/>
      <c r="K9" s="188"/>
      <c r="L9" s="188"/>
      <c r="M9" s="188"/>
      <c r="N9" s="188"/>
      <c r="O9" s="188"/>
      <c r="P9" s="188"/>
      <c r="Q9" s="188"/>
      <c r="R9" s="188"/>
      <c r="S9" s="188"/>
      <c r="T9" s="188"/>
      <c r="U9" s="188"/>
      <c r="V9" s="188"/>
      <c r="W9" s="189"/>
    </row>
    <row r="10" spans="1:29" ht="30" customHeight="1">
      <c r="B10" s="27"/>
      <c r="C10" s="25" t="s">
        <v>661</v>
      </c>
      <c r="D10" s="188" t="s">
        <v>681</v>
      </c>
      <c r="E10" s="188"/>
      <c r="F10" s="188"/>
      <c r="G10" s="188"/>
      <c r="H10" s="188"/>
      <c r="I10" s="189" t="s">
        <v>10</v>
      </c>
      <c r="J10" s="189"/>
      <c r="K10" s="189"/>
      <c r="L10" s="189"/>
      <c r="M10" s="189"/>
      <c r="N10" s="189"/>
      <c r="O10" s="189"/>
      <c r="P10" s="189"/>
      <c r="Q10" s="189"/>
      <c r="R10" s="189"/>
      <c r="S10" s="189"/>
      <c r="T10" s="189"/>
      <c r="U10" s="189"/>
      <c r="V10" s="189"/>
      <c r="W10" s="189"/>
    </row>
    <row r="11" spans="1:29" ht="30" customHeight="1">
      <c r="B11" s="27"/>
      <c r="C11" s="25" t="s">
        <v>652</v>
      </c>
      <c r="D11" s="188" t="s">
        <v>675</v>
      </c>
      <c r="E11" s="188"/>
      <c r="F11" s="188"/>
      <c r="G11" s="188"/>
      <c r="H11" s="188"/>
      <c r="I11" s="189" t="s">
        <v>10</v>
      </c>
      <c r="J11" s="189"/>
      <c r="K11" s="189"/>
      <c r="L11" s="189"/>
      <c r="M11" s="189"/>
      <c r="N11" s="189"/>
      <c r="O11" s="189"/>
      <c r="P11" s="189"/>
      <c r="Q11" s="189"/>
      <c r="R11" s="189"/>
      <c r="S11" s="189"/>
      <c r="T11" s="189"/>
      <c r="U11" s="189"/>
      <c r="V11" s="189"/>
      <c r="W11" s="189"/>
    </row>
    <row r="12" spans="1:29" ht="25.5" customHeight="1" thickBot="1">
      <c r="B12" s="27"/>
      <c r="C12" s="189" t="s">
        <v>10</v>
      </c>
      <c r="D12" s="189"/>
      <c r="E12" s="189"/>
      <c r="F12" s="189"/>
      <c r="G12" s="189"/>
      <c r="H12" s="189"/>
      <c r="I12" s="189"/>
      <c r="J12" s="189"/>
      <c r="K12" s="189"/>
      <c r="L12" s="189"/>
      <c r="M12" s="189"/>
      <c r="N12" s="189"/>
      <c r="O12" s="189"/>
      <c r="P12" s="189"/>
      <c r="Q12" s="189"/>
      <c r="R12" s="189"/>
      <c r="S12" s="189"/>
      <c r="T12" s="189"/>
      <c r="U12" s="189"/>
      <c r="V12" s="189"/>
      <c r="W12" s="189"/>
    </row>
    <row r="13" spans="1:29" ht="408.75" customHeight="1" thickTop="1" thickBot="1">
      <c r="B13" s="30" t="s">
        <v>21</v>
      </c>
      <c r="C13" s="199" t="s">
        <v>818</v>
      </c>
      <c r="D13" s="199"/>
      <c r="E13" s="199"/>
      <c r="F13" s="199"/>
      <c r="G13" s="199"/>
      <c r="H13" s="199"/>
      <c r="I13" s="199"/>
      <c r="J13" s="199"/>
      <c r="K13" s="199"/>
      <c r="L13" s="199"/>
      <c r="M13" s="199"/>
      <c r="N13" s="199"/>
      <c r="O13" s="199"/>
      <c r="P13" s="199"/>
      <c r="Q13" s="199"/>
      <c r="R13" s="199"/>
      <c r="S13" s="199"/>
      <c r="T13" s="199"/>
      <c r="U13" s="199"/>
      <c r="V13" s="199"/>
      <c r="W13" s="200"/>
    </row>
    <row r="14" spans="1:29" ht="9" customHeight="1" thickTop="1" thickBot="1"/>
    <row r="15" spans="1:29" ht="21.75" customHeight="1" thickTop="1" thickBot="1">
      <c r="B15" s="15" t="s">
        <v>23</v>
      </c>
      <c r="C15" s="16"/>
      <c r="D15" s="16"/>
      <c r="E15" s="16"/>
      <c r="F15" s="16"/>
      <c r="G15" s="16"/>
      <c r="H15" s="17"/>
      <c r="I15" s="17"/>
      <c r="J15" s="17"/>
      <c r="K15" s="17"/>
      <c r="L15" s="17"/>
      <c r="M15" s="17"/>
      <c r="N15" s="17"/>
      <c r="O15" s="17"/>
      <c r="P15" s="17"/>
      <c r="Q15" s="17"/>
      <c r="R15" s="17"/>
      <c r="S15" s="17"/>
      <c r="T15" s="17"/>
      <c r="U15" s="17"/>
      <c r="V15" s="17"/>
      <c r="W15" s="18"/>
    </row>
    <row r="16" spans="1:29" ht="19.5" customHeight="1" thickTop="1">
      <c r="B16" s="203" t="s">
        <v>24</v>
      </c>
      <c r="C16" s="204"/>
      <c r="D16" s="204"/>
      <c r="E16" s="204"/>
      <c r="F16" s="204"/>
      <c r="G16" s="204"/>
      <c r="H16" s="204"/>
      <c r="I16" s="204"/>
      <c r="J16" s="33"/>
      <c r="K16" s="204" t="s">
        <v>25</v>
      </c>
      <c r="L16" s="204"/>
      <c r="M16" s="204"/>
      <c r="N16" s="204"/>
      <c r="O16" s="204"/>
      <c r="P16" s="204"/>
      <c r="Q16" s="204"/>
      <c r="R16" s="34"/>
      <c r="S16" s="204" t="s">
        <v>26</v>
      </c>
      <c r="T16" s="204"/>
      <c r="U16" s="204"/>
      <c r="V16" s="204"/>
      <c r="W16" s="205"/>
    </row>
    <row r="17" spans="2:27" ht="69" customHeight="1">
      <c r="B17" s="24" t="s">
        <v>27</v>
      </c>
      <c r="C17" s="201" t="s">
        <v>10</v>
      </c>
      <c r="D17" s="201"/>
      <c r="E17" s="201"/>
      <c r="F17" s="201"/>
      <c r="G17" s="201"/>
      <c r="H17" s="201"/>
      <c r="I17" s="201"/>
      <c r="J17" s="35"/>
      <c r="K17" s="35" t="s">
        <v>28</v>
      </c>
      <c r="L17" s="201" t="s">
        <v>10</v>
      </c>
      <c r="M17" s="201"/>
      <c r="N17" s="201"/>
      <c r="O17" s="201"/>
      <c r="P17" s="201"/>
      <c r="Q17" s="201"/>
      <c r="R17" s="26"/>
      <c r="S17" s="35" t="s">
        <v>29</v>
      </c>
      <c r="T17" s="206" t="s">
        <v>817</v>
      </c>
      <c r="U17" s="206"/>
      <c r="V17" s="206"/>
      <c r="W17" s="206"/>
    </row>
    <row r="18" spans="2:27" ht="86.25" customHeight="1">
      <c r="B18" s="24" t="s">
        <v>31</v>
      </c>
      <c r="C18" s="201" t="s">
        <v>10</v>
      </c>
      <c r="D18" s="201"/>
      <c r="E18" s="201"/>
      <c r="F18" s="201"/>
      <c r="G18" s="201"/>
      <c r="H18" s="201"/>
      <c r="I18" s="201"/>
      <c r="J18" s="35"/>
      <c r="K18" s="35" t="s">
        <v>31</v>
      </c>
      <c r="L18" s="201" t="s">
        <v>10</v>
      </c>
      <c r="M18" s="201"/>
      <c r="N18" s="201"/>
      <c r="O18" s="201"/>
      <c r="P18" s="201"/>
      <c r="Q18" s="201"/>
      <c r="R18" s="26"/>
      <c r="S18" s="35" t="s">
        <v>32</v>
      </c>
      <c r="T18" s="206" t="s">
        <v>10</v>
      </c>
      <c r="U18" s="206"/>
      <c r="V18" s="206"/>
      <c r="W18" s="206"/>
    </row>
    <row r="19" spans="2:27" ht="25.5" customHeight="1" thickBot="1">
      <c r="B19" s="36" t="s">
        <v>33</v>
      </c>
      <c r="C19" s="207" t="s">
        <v>10</v>
      </c>
      <c r="D19" s="207"/>
      <c r="E19" s="207"/>
      <c r="F19" s="207"/>
      <c r="G19" s="207"/>
      <c r="H19" s="207"/>
      <c r="I19" s="207"/>
      <c r="J19" s="207"/>
      <c r="K19" s="207"/>
      <c r="L19" s="207"/>
      <c r="M19" s="207"/>
      <c r="N19" s="207"/>
      <c r="O19" s="207"/>
      <c r="P19" s="207"/>
      <c r="Q19" s="207"/>
      <c r="R19" s="207"/>
      <c r="S19" s="207"/>
      <c r="T19" s="207"/>
      <c r="U19" s="207"/>
      <c r="V19" s="207"/>
      <c r="W19" s="208"/>
    </row>
    <row r="20" spans="2:27" ht="21.75" customHeight="1" thickTop="1" thickBot="1">
      <c r="B20" s="15" t="s">
        <v>34</v>
      </c>
      <c r="C20" s="16"/>
      <c r="D20" s="16"/>
      <c r="E20" s="16"/>
      <c r="F20" s="16"/>
      <c r="G20" s="16"/>
      <c r="H20" s="17"/>
      <c r="I20" s="17"/>
      <c r="J20" s="17"/>
      <c r="K20" s="17"/>
      <c r="L20" s="17"/>
      <c r="M20" s="17"/>
      <c r="N20" s="17"/>
      <c r="O20" s="17"/>
      <c r="P20" s="17"/>
      <c r="Q20" s="17"/>
      <c r="R20" s="17"/>
      <c r="S20" s="17"/>
      <c r="T20" s="17"/>
      <c r="U20" s="17"/>
      <c r="V20" s="17"/>
      <c r="W20" s="18"/>
    </row>
    <row r="21" spans="2:27" ht="25.5" customHeight="1" thickTop="1" thickBot="1">
      <c r="B21" s="209" t="s">
        <v>35</v>
      </c>
      <c r="C21" s="210"/>
      <c r="D21" s="210"/>
      <c r="E21" s="210"/>
      <c r="F21" s="210"/>
      <c r="G21" s="210"/>
      <c r="H21" s="210"/>
      <c r="I21" s="210"/>
      <c r="J21" s="210"/>
      <c r="K21" s="210"/>
      <c r="L21" s="210"/>
      <c r="M21" s="210"/>
      <c r="N21" s="210"/>
      <c r="O21" s="210"/>
      <c r="P21" s="210"/>
      <c r="Q21" s="210"/>
      <c r="R21" s="210"/>
      <c r="S21" s="210"/>
      <c r="T21" s="211"/>
      <c r="U21" s="212" t="s">
        <v>36</v>
      </c>
      <c r="V21" s="213"/>
      <c r="W21" s="214"/>
    </row>
    <row r="22" spans="2:27" ht="14.25" customHeight="1">
      <c r="B22" s="215" t="s">
        <v>37</v>
      </c>
      <c r="C22" s="216"/>
      <c r="D22" s="216"/>
      <c r="E22" s="216"/>
      <c r="F22" s="216"/>
      <c r="G22" s="216"/>
      <c r="H22" s="216"/>
      <c r="I22" s="216"/>
      <c r="J22" s="216"/>
      <c r="K22" s="216"/>
      <c r="L22" s="216"/>
      <c r="M22" s="216" t="s">
        <v>38</v>
      </c>
      <c r="N22" s="216"/>
      <c r="O22" s="216" t="s">
        <v>39</v>
      </c>
      <c r="P22" s="216"/>
      <c r="Q22" s="216" t="s">
        <v>40</v>
      </c>
      <c r="R22" s="216"/>
      <c r="S22" s="216" t="s">
        <v>41</v>
      </c>
      <c r="T22" s="219" t="s">
        <v>42</v>
      </c>
      <c r="U22" s="221" t="s">
        <v>43</v>
      </c>
      <c r="V22" s="223" t="s">
        <v>44</v>
      </c>
      <c r="W22" s="224" t="s">
        <v>45</v>
      </c>
    </row>
    <row r="23" spans="2:27" ht="27" customHeight="1" thickBot="1">
      <c r="B23" s="217"/>
      <c r="C23" s="218"/>
      <c r="D23" s="218"/>
      <c r="E23" s="218"/>
      <c r="F23" s="218"/>
      <c r="G23" s="218"/>
      <c r="H23" s="218"/>
      <c r="I23" s="218"/>
      <c r="J23" s="218"/>
      <c r="K23" s="218"/>
      <c r="L23" s="218"/>
      <c r="M23" s="218"/>
      <c r="N23" s="218"/>
      <c r="O23" s="218"/>
      <c r="P23" s="218"/>
      <c r="Q23" s="218"/>
      <c r="R23" s="218"/>
      <c r="S23" s="218"/>
      <c r="T23" s="220"/>
      <c r="U23" s="222"/>
      <c r="V23" s="218"/>
      <c r="W23" s="225"/>
      <c r="Z23" s="6" t="s">
        <v>10</v>
      </c>
      <c r="AA23" s="6" t="s">
        <v>46</v>
      </c>
    </row>
    <row r="24" spans="2:27" ht="56.25" customHeight="1">
      <c r="B24" s="226" t="s">
        <v>816</v>
      </c>
      <c r="C24" s="227"/>
      <c r="D24" s="227"/>
      <c r="E24" s="227"/>
      <c r="F24" s="227"/>
      <c r="G24" s="227"/>
      <c r="H24" s="227"/>
      <c r="I24" s="227"/>
      <c r="J24" s="227"/>
      <c r="K24" s="227"/>
      <c r="L24" s="227"/>
      <c r="M24" s="228" t="s">
        <v>812</v>
      </c>
      <c r="N24" s="228"/>
      <c r="O24" s="228" t="s">
        <v>48</v>
      </c>
      <c r="P24" s="228"/>
      <c r="Q24" s="229" t="s">
        <v>49</v>
      </c>
      <c r="R24" s="229"/>
      <c r="S24" s="37" t="s">
        <v>815</v>
      </c>
      <c r="T24" s="37" t="s">
        <v>815</v>
      </c>
      <c r="U24" s="37" t="s">
        <v>814</v>
      </c>
      <c r="V24" s="37">
        <f t="shared" ref="V24:V41" si="0">+IF(ISERR(U24/T24*100),"N/A",ROUND(U24/T24*100,2))</f>
        <v>92.81</v>
      </c>
      <c r="W24" s="38">
        <f t="shared" ref="W24:W41" si="1">+IF(ISERR(U24/S24*100),"N/A",ROUND(U24/S24*100,2))</f>
        <v>92.81</v>
      </c>
    </row>
    <row r="25" spans="2:27" ht="56.25" customHeight="1">
      <c r="B25" s="226" t="s">
        <v>813</v>
      </c>
      <c r="C25" s="227"/>
      <c r="D25" s="227"/>
      <c r="E25" s="227"/>
      <c r="F25" s="227"/>
      <c r="G25" s="227"/>
      <c r="H25" s="227"/>
      <c r="I25" s="227"/>
      <c r="J25" s="227"/>
      <c r="K25" s="227"/>
      <c r="L25" s="227"/>
      <c r="M25" s="228" t="s">
        <v>812</v>
      </c>
      <c r="N25" s="228"/>
      <c r="O25" s="228" t="s">
        <v>48</v>
      </c>
      <c r="P25" s="228"/>
      <c r="Q25" s="229" t="s">
        <v>49</v>
      </c>
      <c r="R25" s="229"/>
      <c r="S25" s="37" t="s">
        <v>811</v>
      </c>
      <c r="T25" s="37" t="s">
        <v>811</v>
      </c>
      <c r="U25" s="37" t="s">
        <v>810</v>
      </c>
      <c r="V25" s="37">
        <f t="shared" si="0"/>
        <v>94.92</v>
      </c>
      <c r="W25" s="38">
        <f t="shared" si="1"/>
        <v>94.92</v>
      </c>
    </row>
    <row r="26" spans="2:27" ht="56.25" customHeight="1">
      <c r="B26" s="226" t="s">
        <v>809</v>
      </c>
      <c r="C26" s="227"/>
      <c r="D26" s="227"/>
      <c r="E26" s="227"/>
      <c r="F26" s="227"/>
      <c r="G26" s="227"/>
      <c r="H26" s="227"/>
      <c r="I26" s="227"/>
      <c r="J26" s="227"/>
      <c r="K26" s="227"/>
      <c r="L26" s="227"/>
      <c r="M26" s="228" t="s">
        <v>666</v>
      </c>
      <c r="N26" s="228"/>
      <c r="O26" s="228" t="s">
        <v>48</v>
      </c>
      <c r="P26" s="228"/>
      <c r="Q26" s="229" t="s">
        <v>49</v>
      </c>
      <c r="R26" s="229"/>
      <c r="S26" s="37" t="s">
        <v>808</v>
      </c>
      <c r="T26" s="37" t="s">
        <v>808</v>
      </c>
      <c r="U26" s="37" t="s">
        <v>807</v>
      </c>
      <c r="V26" s="37">
        <f t="shared" si="0"/>
        <v>101.13</v>
      </c>
      <c r="W26" s="38">
        <f t="shared" si="1"/>
        <v>101.13</v>
      </c>
    </row>
    <row r="27" spans="2:27" ht="56.25" customHeight="1">
      <c r="B27" s="226" t="s">
        <v>806</v>
      </c>
      <c r="C27" s="227"/>
      <c r="D27" s="227"/>
      <c r="E27" s="227"/>
      <c r="F27" s="227"/>
      <c r="G27" s="227"/>
      <c r="H27" s="227"/>
      <c r="I27" s="227"/>
      <c r="J27" s="227"/>
      <c r="K27" s="227"/>
      <c r="L27" s="227"/>
      <c r="M27" s="228" t="s">
        <v>666</v>
      </c>
      <c r="N27" s="228"/>
      <c r="O27" s="228" t="s">
        <v>48</v>
      </c>
      <c r="P27" s="228"/>
      <c r="Q27" s="229" t="s">
        <v>49</v>
      </c>
      <c r="R27" s="229"/>
      <c r="S27" s="37" t="s">
        <v>805</v>
      </c>
      <c r="T27" s="37" t="s">
        <v>804</v>
      </c>
      <c r="U27" s="37" t="s">
        <v>803</v>
      </c>
      <c r="V27" s="37">
        <f t="shared" si="0"/>
        <v>73.31</v>
      </c>
      <c r="W27" s="38">
        <f t="shared" si="1"/>
        <v>97.37</v>
      </c>
    </row>
    <row r="28" spans="2:27" ht="56.25" customHeight="1">
      <c r="B28" s="226" t="s">
        <v>802</v>
      </c>
      <c r="C28" s="227"/>
      <c r="D28" s="227"/>
      <c r="E28" s="227"/>
      <c r="F28" s="227"/>
      <c r="G28" s="227"/>
      <c r="H28" s="227"/>
      <c r="I28" s="227"/>
      <c r="J28" s="227"/>
      <c r="K28" s="227"/>
      <c r="L28" s="227"/>
      <c r="M28" s="228" t="s">
        <v>666</v>
      </c>
      <c r="N28" s="228"/>
      <c r="O28" s="228" t="s">
        <v>48</v>
      </c>
      <c r="P28" s="228"/>
      <c r="Q28" s="229" t="s">
        <v>49</v>
      </c>
      <c r="R28" s="229"/>
      <c r="S28" s="37" t="s">
        <v>801</v>
      </c>
      <c r="T28" s="37" t="s">
        <v>801</v>
      </c>
      <c r="U28" s="37" t="s">
        <v>800</v>
      </c>
      <c r="V28" s="37">
        <f t="shared" si="0"/>
        <v>98.98</v>
      </c>
      <c r="W28" s="38">
        <f t="shared" si="1"/>
        <v>98.98</v>
      </c>
    </row>
    <row r="29" spans="2:27" ht="56.25" customHeight="1">
      <c r="B29" s="226" t="s">
        <v>799</v>
      </c>
      <c r="C29" s="227"/>
      <c r="D29" s="227"/>
      <c r="E29" s="227"/>
      <c r="F29" s="227"/>
      <c r="G29" s="227"/>
      <c r="H29" s="227"/>
      <c r="I29" s="227"/>
      <c r="J29" s="227"/>
      <c r="K29" s="227"/>
      <c r="L29" s="227"/>
      <c r="M29" s="228" t="s">
        <v>666</v>
      </c>
      <c r="N29" s="228"/>
      <c r="O29" s="228" t="s">
        <v>48</v>
      </c>
      <c r="P29" s="228"/>
      <c r="Q29" s="229" t="s">
        <v>49</v>
      </c>
      <c r="R29" s="229"/>
      <c r="S29" s="37" t="s">
        <v>798</v>
      </c>
      <c r="T29" s="37" t="s">
        <v>797</v>
      </c>
      <c r="U29" s="37" t="s">
        <v>796</v>
      </c>
      <c r="V29" s="37">
        <f t="shared" si="0"/>
        <v>99.46</v>
      </c>
      <c r="W29" s="38">
        <f t="shared" si="1"/>
        <v>100.54</v>
      </c>
    </row>
    <row r="30" spans="2:27" ht="56.25" customHeight="1">
      <c r="B30" s="226" t="s">
        <v>795</v>
      </c>
      <c r="C30" s="227"/>
      <c r="D30" s="227"/>
      <c r="E30" s="227"/>
      <c r="F30" s="227"/>
      <c r="G30" s="227"/>
      <c r="H30" s="227"/>
      <c r="I30" s="227"/>
      <c r="J30" s="227"/>
      <c r="K30" s="227"/>
      <c r="L30" s="227"/>
      <c r="M30" s="228" t="s">
        <v>786</v>
      </c>
      <c r="N30" s="228"/>
      <c r="O30" s="228" t="s">
        <v>48</v>
      </c>
      <c r="P30" s="228"/>
      <c r="Q30" s="229" t="s">
        <v>49</v>
      </c>
      <c r="R30" s="229"/>
      <c r="S30" s="37" t="s">
        <v>794</v>
      </c>
      <c r="T30" s="37" t="s">
        <v>793</v>
      </c>
      <c r="U30" s="37" t="s">
        <v>792</v>
      </c>
      <c r="V30" s="37">
        <f t="shared" si="0"/>
        <v>144.66999999999999</v>
      </c>
      <c r="W30" s="38">
        <f t="shared" si="1"/>
        <v>150.85</v>
      </c>
    </row>
    <row r="31" spans="2:27" ht="56.25" customHeight="1">
      <c r="B31" s="226" t="s">
        <v>791</v>
      </c>
      <c r="C31" s="227"/>
      <c r="D31" s="227"/>
      <c r="E31" s="227"/>
      <c r="F31" s="227"/>
      <c r="G31" s="227"/>
      <c r="H31" s="227"/>
      <c r="I31" s="227"/>
      <c r="J31" s="227"/>
      <c r="K31" s="227"/>
      <c r="L31" s="227"/>
      <c r="M31" s="228" t="s">
        <v>786</v>
      </c>
      <c r="N31" s="228"/>
      <c r="O31" s="228" t="s">
        <v>48</v>
      </c>
      <c r="P31" s="228"/>
      <c r="Q31" s="229" t="s">
        <v>49</v>
      </c>
      <c r="R31" s="229"/>
      <c r="S31" s="37" t="s">
        <v>790</v>
      </c>
      <c r="T31" s="37" t="s">
        <v>789</v>
      </c>
      <c r="U31" s="37" t="s">
        <v>788</v>
      </c>
      <c r="V31" s="37">
        <f t="shared" si="0"/>
        <v>62.5</v>
      </c>
      <c r="W31" s="38">
        <f t="shared" si="1"/>
        <v>61.9</v>
      </c>
    </row>
    <row r="32" spans="2:27" ht="56.25" customHeight="1">
      <c r="B32" s="226" t="s">
        <v>787</v>
      </c>
      <c r="C32" s="227"/>
      <c r="D32" s="227"/>
      <c r="E32" s="227"/>
      <c r="F32" s="227"/>
      <c r="G32" s="227"/>
      <c r="H32" s="227"/>
      <c r="I32" s="227"/>
      <c r="J32" s="227"/>
      <c r="K32" s="227"/>
      <c r="L32" s="227"/>
      <c r="M32" s="228" t="s">
        <v>786</v>
      </c>
      <c r="N32" s="228"/>
      <c r="O32" s="228" t="s">
        <v>48</v>
      </c>
      <c r="P32" s="228"/>
      <c r="Q32" s="229" t="s">
        <v>214</v>
      </c>
      <c r="R32" s="229"/>
      <c r="S32" s="37" t="s">
        <v>785</v>
      </c>
      <c r="T32" s="37" t="s">
        <v>156</v>
      </c>
      <c r="U32" s="37" t="s">
        <v>156</v>
      </c>
      <c r="V32" s="37" t="str">
        <f t="shared" si="0"/>
        <v>N/A</v>
      </c>
      <c r="W32" s="38" t="str">
        <f t="shared" si="1"/>
        <v>N/A</v>
      </c>
    </row>
    <row r="33" spans="2:25" ht="56.25" customHeight="1">
      <c r="B33" s="226" t="s">
        <v>784</v>
      </c>
      <c r="C33" s="227"/>
      <c r="D33" s="227"/>
      <c r="E33" s="227"/>
      <c r="F33" s="227"/>
      <c r="G33" s="227"/>
      <c r="H33" s="227"/>
      <c r="I33" s="227"/>
      <c r="J33" s="227"/>
      <c r="K33" s="227"/>
      <c r="L33" s="227"/>
      <c r="M33" s="228" t="s">
        <v>783</v>
      </c>
      <c r="N33" s="228"/>
      <c r="O33" s="228" t="s">
        <v>48</v>
      </c>
      <c r="P33" s="228"/>
      <c r="Q33" s="229" t="s">
        <v>49</v>
      </c>
      <c r="R33" s="229"/>
      <c r="S33" s="37" t="s">
        <v>782</v>
      </c>
      <c r="T33" s="37" t="s">
        <v>781</v>
      </c>
      <c r="U33" s="37" t="s">
        <v>780</v>
      </c>
      <c r="V33" s="37">
        <f t="shared" si="0"/>
        <v>93.33</v>
      </c>
      <c r="W33" s="38">
        <f t="shared" si="1"/>
        <v>4</v>
      </c>
    </row>
    <row r="34" spans="2:25" ht="56.25" customHeight="1">
      <c r="B34" s="226" t="s">
        <v>779</v>
      </c>
      <c r="C34" s="227"/>
      <c r="D34" s="227"/>
      <c r="E34" s="227"/>
      <c r="F34" s="227"/>
      <c r="G34" s="227"/>
      <c r="H34" s="227"/>
      <c r="I34" s="227"/>
      <c r="J34" s="227"/>
      <c r="K34" s="227"/>
      <c r="L34" s="227"/>
      <c r="M34" s="228" t="s">
        <v>661</v>
      </c>
      <c r="N34" s="228"/>
      <c r="O34" s="228" t="s">
        <v>48</v>
      </c>
      <c r="P34" s="228"/>
      <c r="Q34" s="229" t="s">
        <v>49</v>
      </c>
      <c r="R34" s="229"/>
      <c r="S34" s="37" t="s">
        <v>521</v>
      </c>
      <c r="T34" s="37" t="s">
        <v>521</v>
      </c>
      <c r="U34" s="37" t="s">
        <v>778</v>
      </c>
      <c r="V34" s="37">
        <f t="shared" si="0"/>
        <v>108.75</v>
      </c>
      <c r="W34" s="38">
        <f t="shared" si="1"/>
        <v>108.75</v>
      </c>
    </row>
    <row r="35" spans="2:25" ht="56.25" customHeight="1">
      <c r="B35" s="226" t="s">
        <v>777</v>
      </c>
      <c r="C35" s="227"/>
      <c r="D35" s="227"/>
      <c r="E35" s="227"/>
      <c r="F35" s="227"/>
      <c r="G35" s="227"/>
      <c r="H35" s="227"/>
      <c r="I35" s="227"/>
      <c r="J35" s="227"/>
      <c r="K35" s="227"/>
      <c r="L35" s="227"/>
      <c r="M35" s="228" t="s">
        <v>661</v>
      </c>
      <c r="N35" s="228"/>
      <c r="O35" s="228" t="s">
        <v>48</v>
      </c>
      <c r="P35" s="228"/>
      <c r="Q35" s="229" t="s">
        <v>49</v>
      </c>
      <c r="R35" s="229"/>
      <c r="S35" s="37" t="s">
        <v>776</v>
      </c>
      <c r="T35" s="37" t="s">
        <v>775</v>
      </c>
      <c r="U35" s="37" t="s">
        <v>774</v>
      </c>
      <c r="V35" s="37">
        <f t="shared" si="0"/>
        <v>86.35</v>
      </c>
      <c r="W35" s="38">
        <f t="shared" si="1"/>
        <v>97.06</v>
      </c>
    </row>
    <row r="36" spans="2:25" ht="56.25" customHeight="1">
      <c r="B36" s="226" t="s">
        <v>773</v>
      </c>
      <c r="C36" s="227"/>
      <c r="D36" s="227"/>
      <c r="E36" s="227"/>
      <c r="F36" s="227"/>
      <c r="G36" s="227"/>
      <c r="H36" s="227"/>
      <c r="I36" s="227"/>
      <c r="J36" s="227"/>
      <c r="K36" s="227"/>
      <c r="L36" s="227"/>
      <c r="M36" s="228" t="s">
        <v>661</v>
      </c>
      <c r="N36" s="228"/>
      <c r="O36" s="228" t="s">
        <v>48</v>
      </c>
      <c r="P36" s="228"/>
      <c r="Q36" s="229" t="s">
        <v>49</v>
      </c>
      <c r="R36" s="229"/>
      <c r="S36" s="37" t="s">
        <v>772</v>
      </c>
      <c r="T36" s="37" t="s">
        <v>772</v>
      </c>
      <c r="U36" s="37" t="s">
        <v>771</v>
      </c>
      <c r="V36" s="37">
        <f t="shared" si="0"/>
        <v>99.8</v>
      </c>
      <c r="W36" s="38">
        <f t="shared" si="1"/>
        <v>99.8</v>
      </c>
    </row>
    <row r="37" spans="2:25" ht="56.25" customHeight="1">
      <c r="B37" s="226" t="s">
        <v>770</v>
      </c>
      <c r="C37" s="227"/>
      <c r="D37" s="227"/>
      <c r="E37" s="227"/>
      <c r="F37" s="227"/>
      <c r="G37" s="227"/>
      <c r="H37" s="227"/>
      <c r="I37" s="227"/>
      <c r="J37" s="227"/>
      <c r="K37" s="227"/>
      <c r="L37" s="227"/>
      <c r="M37" s="228" t="s">
        <v>661</v>
      </c>
      <c r="N37" s="228"/>
      <c r="O37" s="228" t="s">
        <v>48</v>
      </c>
      <c r="P37" s="228"/>
      <c r="Q37" s="229" t="s">
        <v>49</v>
      </c>
      <c r="R37" s="229"/>
      <c r="S37" s="37" t="s">
        <v>769</v>
      </c>
      <c r="T37" s="37" t="s">
        <v>768</v>
      </c>
      <c r="U37" s="37" t="s">
        <v>767</v>
      </c>
      <c r="V37" s="37">
        <f t="shared" si="0"/>
        <v>135.81</v>
      </c>
      <c r="W37" s="38">
        <f t="shared" si="1"/>
        <v>135.34</v>
      </c>
    </row>
    <row r="38" spans="2:25" ht="56.25" customHeight="1">
      <c r="B38" s="226" t="s">
        <v>766</v>
      </c>
      <c r="C38" s="227"/>
      <c r="D38" s="227"/>
      <c r="E38" s="227"/>
      <c r="F38" s="227"/>
      <c r="G38" s="227"/>
      <c r="H38" s="227"/>
      <c r="I38" s="227"/>
      <c r="J38" s="227"/>
      <c r="K38" s="227"/>
      <c r="L38" s="227"/>
      <c r="M38" s="228" t="s">
        <v>661</v>
      </c>
      <c r="N38" s="228"/>
      <c r="O38" s="228" t="s">
        <v>48</v>
      </c>
      <c r="P38" s="228"/>
      <c r="Q38" s="229" t="s">
        <v>49</v>
      </c>
      <c r="R38" s="229"/>
      <c r="S38" s="37" t="s">
        <v>765</v>
      </c>
      <c r="T38" s="37" t="s">
        <v>764</v>
      </c>
      <c r="U38" s="37" t="s">
        <v>763</v>
      </c>
      <c r="V38" s="37">
        <f t="shared" si="0"/>
        <v>140.86000000000001</v>
      </c>
      <c r="W38" s="38">
        <f t="shared" si="1"/>
        <v>130.56</v>
      </c>
    </row>
    <row r="39" spans="2:25" ht="56.25" customHeight="1">
      <c r="B39" s="226" t="s">
        <v>762</v>
      </c>
      <c r="C39" s="227"/>
      <c r="D39" s="227"/>
      <c r="E39" s="227"/>
      <c r="F39" s="227"/>
      <c r="G39" s="227"/>
      <c r="H39" s="227"/>
      <c r="I39" s="227"/>
      <c r="J39" s="227"/>
      <c r="K39" s="227"/>
      <c r="L39" s="227"/>
      <c r="M39" s="228" t="s">
        <v>661</v>
      </c>
      <c r="N39" s="228"/>
      <c r="O39" s="228" t="s">
        <v>48</v>
      </c>
      <c r="P39" s="228"/>
      <c r="Q39" s="229" t="s">
        <v>49</v>
      </c>
      <c r="R39" s="229"/>
      <c r="S39" s="37" t="s">
        <v>761</v>
      </c>
      <c r="T39" s="37" t="s">
        <v>760</v>
      </c>
      <c r="U39" s="37" t="s">
        <v>759</v>
      </c>
      <c r="V39" s="37">
        <f t="shared" si="0"/>
        <v>143.68</v>
      </c>
      <c r="W39" s="38">
        <f t="shared" si="1"/>
        <v>22.15</v>
      </c>
    </row>
    <row r="40" spans="2:25" ht="56.25" customHeight="1">
      <c r="B40" s="226" t="s">
        <v>758</v>
      </c>
      <c r="C40" s="227"/>
      <c r="D40" s="227"/>
      <c r="E40" s="227"/>
      <c r="F40" s="227"/>
      <c r="G40" s="227"/>
      <c r="H40" s="227"/>
      <c r="I40" s="227"/>
      <c r="J40" s="227"/>
      <c r="K40" s="227"/>
      <c r="L40" s="227"/>
      <c r="M40" s="228" t="s">
        <v>652</v>
      </c>
      <c r="N40" s="228"/>
      <c r="O40" s="228" t="s">
        <v>48</v>
      </c>
      <c r="P40" s="228"/>
      <c r="Q40" s="229" t="s">
        <v>49</v>
      </c>
      <c r="R40" s="229"/>
      <c r="S40" s="37" t="s">
        <v>757</v>
      </c>
      <c r="T40" s="37" t="s">
        <v>757</v>
      </c>
      <c r="U40" s="37" t="s">
        <v>756</v>
      </c>
      <c r="V40" s="37">
        <f t="shared" si="0"/>
        <v>100.3</v>
      </c>
      <c r="W40" s="38">
        <f t="shared" si="1"/>
        <v>100.3</v>
      </c>
    </row>
    <row r="41" spans="2:25" ht="56.25" customHeight="1" thickBot="1">
      <c r="B41" s="226" t="s">
        <v>755</v>
      </c>
      <c r="C41" s="227"/>
      <c r="D41" s="227"/>
      <c r="E41" s="227"/>
      <c r="F41" s="227"/>
      <c r="G41" s="227"/>
      <c r="H41" s="227"/>
      <c r="I41" s="227"/>
      <c r="J41" s="227"/>
      <c r="K41" s="227"/>
      <c r="L41" s="227"/>
      <c r="M41" s="228" t="s">
        <v>652</v>
      </c>
      <c r="N41" s="228"/>
      <c r="O41" s="228" t="s">
        <v>48</v>
      </c>
      <c r="P41" s="228"/>
      <c r="Q41" s="229" t="s">
        <v>49</v>
      </c>
      <c r="R41" s="229"/>
      <c r="S41" s="37" t="s">
        <v>754</v>
      </c>
      <c r="T41" s="37" t="s">
        <v>754</v>
      </c>
      <c r="U41" s="37" t="s">
        <v>753</v>
      </c>
      <c r="V41" s="37">
        <f t="shared" si="0"/>
        <v>96.27</v>
      </c>
      <c r="W41" s="38">
        <f t="shared" si="1"/>
        <v>96.27</v>
      </c>
    </row>
    <row r="42" spans="2:25" ht="21.75" customHeight="1" thickTop="1" thickBot="1">
      <c r="B42" s="15" t="s">
        <v>64</v>
      </c>
      <c r="C42" s="16"/>
      <c r="D42" s="16"/>
      <c r="E42" s="16"/>
      <c r="F42" s="16"/>
      <c r="G42" s="16"/>
      <c r="H42" s="17"/>
      <c r="I42" s="17"/>
      <c r="J42" s="17"/>
      <c r="K42" s="17"/>
      <c r="L42" s="17"/>
      <c r="M42" s="17"/>
      <c r="N42" s="17"/>
      <c r="O42" s="17"/>
      <c r="P42" s="17"/>
      <c r="Q42" s="17"/>
      <c r="R42" s="17"/>
      <c r="S42" s="17"/>
      <c r="T42" s="17"/>
      <c r="U42" s="17"/>
      <c r="V42" s="17"/>
      <c r="W42" s="18"/>
      <c r="X42" s="7"/>
    </row>
    <row r="43" spans="2:25" ht="29.25" customHeight="1" thickTop="1" thickBot="1">
      <c r="B43" s="239" t="s">
        <v>1943</v>
      </c>
      <c r="C43" s="240"/>
      <c r="D43" s="240"/>
      <c r="E43" s="240"/>
      <c r="F43" s="240"/>
      <c r="G43" s="240"/>
      <c r="H43" s="240"/>
      <c r="I43" s="240"/>
      <c r="J43" s="240"/>
      <c r="K43" s="240"/>
      <c r="L43" s="240"/>
      <c r="M43" s="240"/>
      <c r="N43" s="240"/>
      <c r="O43" s="240"/>
      <c r="P43" s="240"/>
      <c r="Q43" s="241"/>
      <c r="R43" s="39" t="s">
        <v>41</v>
      </c>
      <c r="S43" s="213" t="s">
        <v>42</v>
      </c>
      <c r="T43" s="213"/>
      <c r="U43" s="40" t="s">
        <v>65</v>
      </c>
      <c r="V43" s="212" t="s">
        <v>66</v>
      </c>
      <c r="W43" s="214"/>
    </row>
    <row r="44" spans="2:25" ht="30.75" customHeight="1" thickBot="1">
      <c r="B44" s="242"/>
      <c r="C44" s="243"/>
      <c r="D44" s="243"/>
      <c r="E44" s="243"/>
      <c r="F44" s="243"/>
      <c r="G44" s="243"/>
      <c r="H44" s="243"/>
      <c r="I44" s="243"/>
      <c r="J44" s="243"/>
      <c r="K44" s="243"/>
      <c r="L44" s="243"/>
      <c r="M44" s="243"/>
      <c r="N44" s="243"/>
      <c r="O44" s="243"/>
      <c r="P44" s="243"/>
      <c r="Q44" s="244"/>
      <c r="R44" s="41" t="s">
        <v>67</v>
      </c>
      <c r="S44" s="41" t="s">
        <v>67</v>
      </c>
      <c r="T44" s="41" t="s">
        <v>48</v>
      </c>
      <c r="U44" s="41" t="s">
        <v>67</v>
      </c>
      <c r="V44" s="41" t="s">
        <v>68</v>
      </c>
      <c r="W44" s="42" t="s">
        <v>69</v>
      </c>
      <c r="Y44" s="7"/>
    </row>
    <row r="45" spans="2:25" ht="23.25" customHeight="1" thickBot="1">
      <c r="B45" s="245" t="s">
        <v>70</v>
      </c>
      <c r="C45" s="246"/>
      <c r="D45" s="246"/>
      <c r="E45" s="43" t="s">
        <v>751</v>
      </c>
      <c r="F45" s="43"/>
      <c r="G45" s="43"/>
      <c r="H45" s="44"/>
      <c r="I45" s="44"/>
      <c r="J45" s="44"/>
      <c r="K45" s="44"/>
      <c r="L45" s="44"/>
      <c r="M45" s="44"/>
      <c r="N45" s="44"/>
      <c r="O45" s="44"/>
      <c r="P45" s="45"/>
      <c r="Q45" s="45"/>
      <c r="R45" s="46" t="s">
        <v>752</v>
      </c>
      <c r="S45" s="47" t="s">
        <v>10</v>
      </c>
      <c r="T45" s="45"/>
      <c r="U45" s="47" t="s">
        <v>748</v>
      </c>
      <c r="V45" s="45"/>
      <c r="W45" s="48">
        <f t="shared" ref="W45:W56" si="2">+IF(ISERR(U45/R45*100),"N/A",ROUND(U45/R45*100,2))</f>
        <v>22.52</v>
      </c>
    </row>
    <row r="46" spans="2:25" ht="26.25" customHeight="1">
      <c r="B46" s="247" t="s">
        <v>74</v>
      </c>
      <c r="C46" s="248"/>
      <c r="D46" s="248"/>
      <c r="E46" s="49" t="s">
        <v>751</v>
      </c>
      <c r="F46" s="49"/>
      <c r="G46" s="49"/>
      <c r="H46" s="50"/>
      <c r="I46" s="50"/>
      <c r="J46" s="50"/>
      <c r="K46" s="50"/>
      <c r="L46" s="50"/>
      <c r="M46" s="50"/>
      <c r="N46" s="50"/>
      <c r="O46" s="50"/>
      <c r="P46" s="51"/>
      <c r="Q46" s="51"/>
      <c r="R46" s="52" t="s">
        <v>750</v>
      </c>
      <c r="S46" s="53" t="s">
        <v>749</v>
      </c>
      <c r="T46" s="53">
        <f>+IF(ISERR(S46/R46*100),"N/A",ROUND(S46/R46*100,2))</f>
        <v>26.32</v>
      </c>
      <c r="U46" s="53" t="s">
        <v>748</v>
      </c>
      <c r="V46" s="53">
        <f>+IF(ISERR(U46/S46*100),"N/A",ROUND(U46/S46*100,2))</f>
        <v>85.65</v>
      </c>
      <c r="W46" s="54">
        <f t="shared" si="2"/>
        <v>22.54</v>
      </c>
    </row>
    <row r="47" spans="2:25" ht="23.25" customHeight="1" thickBot="1">
      <c r="B47" s="245" t="s">
        <v>70</v>
      </c>
      <c r="C47" s="246"/>
      <c r="D47" s="246"/>
      <c r="E47" s="43" t="s">
        <v>649</v>
      </c>
      <c r="F47" s="43"/>
      <c r="G47" s="43"/>
      <c r="H47" s="44"/>
      <c r="I47" s="44"/>
      <c r="J47" s="44"/>
      <c r="K47" s="44"/>
      <c r="L47" s="44"/>
      <c r="M47" s="44"/>
      <c r="N47" s="44"/>
      <c r="O47" s="44"/>
      <c r="P47" s="45"/>
      <c r="Q47" s="45"/>
      <c r="R47" s="46" t="s">
        <v>747</v>
      </c>
      <c r="S47" s="47" t="s">
        <v>10</v>
      </c>
      <c r="T47" s="45"/>
      <c r="U47" s="47" t="s">
        <v>746</v>
      </c>
      <c r="V47" s="45"/>
      <c r="W47" s="48">
        <f t="shared" si="2"/>
        <v>11.12</v>
      </c>
    </row>
    <row r="48" spans="2:25" ht="26.25" customHeight="1">
      <c r="B48" s="247" t="s">
        <v>74</v>
      </c>
      <c r="C48" s="248"/>
      <c r="D48" s="248"/>
      <c r="E48" s="49" t="s">
        <v>649</v>
      </c>
      <c r="F48" s="49"/>
      <c r="G48" s="49"/>
      <c r="H48" s="50"/>
      <c r="I48" s="50"/>
      <c r="J48" s="50"/>
      <c r="K48" s="50"/>
      <c r="L48" s="50"/>
      <c r="M48" s="50"/>
      <c r="N48" s="50"/>
      <c r="O48" s="50"/>
      <c r="P48" s="51"/>
      <c r="Q48" s="51"/>
      <c r="R48" s="52" t="s">
        <v>747</v>
      </c>
      <c r="S48" s="53" t="s">
        <v>746</v>
      </c>
      <c r="T48" s="53">
        <f>+IF(ISERR(S48/R48*100),"N/A",ROUND(S48/R48*100,2))</f>
        <v>11.12</v>
      </c>
      <c r="U48" s="53" t="s">
        <v>746</v>
      </c>
      <c r="V48" s="53">
        <f>+IF(ISERR(U48/S48*100),"N/A",ROUND(U48/S48*100,2))</f>
        <v>100</v>
      </c>
      <c r="W48" s="54">
        <f t="shared" si="2"/>
        <v>11.12</v>
      </c>
    </row>
    <row r="49" spans="2:23" ht="23.25" customHeight="1" thickBot="1">
      <c r="B49" s="245" t="s">
        <v>70</v>
      </c>
      <c r="C49" s="246"/>
      <c r="D49" s="246"/>
      <c r="E49" s="43" t="s">
        <v>744</v>
      </c>
      <c r="F49" s="43"/>
      <c r="G49" s="43"/>
      <c r="H49" s="44"/>
      <c r="I49" s="44"/>
      <c r="J49" s="44"/>
      <c r="K49" s="44"/>
      <c r="L49" s="44"/>
      <c r="M49" s="44"/>
      <c r="N49" s="44"/>
      <c r="O49" s="44"/>
      <c r="P49" s="45"/>
      <c r="Q49" s="45"/>
      <c r="R49" s="46" t="s">
        <v>745</v>
      </c>
      <c r="S49" s="47" t="s">
        <v>10</v>
      </c>
      <c r="T49" s="45"/>
      <c r="U49" s="47" t="s">
        <v>742</v>
      </c>
      <c r="V49" s="45"/>
      <c r="W49" s="48">
        <f t="shared" si="2"/>
        <v>8.3699999999999992</v>
      </c>
    </row>
    <row r="50" spans="2:23" ht="26.25" customHeight="1">
      <c r="B50" s="247" t="s">
        <v>74</v>
      </c>
      <c r="C50" s="248"/>
      <c r="D50" s="248"/>
      <c r="E50" s="49" t="s">
        <v>744</v>
      </c>
      <c r="F50" s="49"/>
      <c r="G50" s="49"/>
      <c r="H50" s="50"/>
      <c r="I50" s="50"/>
      <c r="J50" s="50"/>
      <c r="K50" s="50"/>
      <c r="L50" s="50"/>
      <c r="M50" s="50"/>
      <c r="N50" s="50"/>
      <c r="O50" s="50"/>
      <c r="P50" s="51"/>
      <c r="Q50" s="51"/>
      <c r="R50" s="52" t="s">
        <v>743</v>
      </c>
      <c r="S50" s="53" t="s">
        <v>742</v>
      </c>
      <c r="T50" s="53">
        <f>+IF(ISERR(S50/R50*100),"N/A",ROUND(S50/R50*100,2))</f>
        <v>8.3000000000000007</v>
      </c>
      <c r="U50" s="53" t="s">
        <v>742</v>
      </c>
      <c r="V50" s="53">
        <f>+IF(ISERR(U50/S50*100),"N/A",ROUND(U50/S50*100,2))</f>
        <v>100</v>
      </c>
      <c r="W50" s="54">
        <f t="shared" si="2"/>
        <v>8.3000000000000007</v>
      </c>
    </row>
    <row r="51" spans="2:23" ht="23.25" customHeight="1" thickBot="1">
      <c r="B51" s="245" t="s">
        <v>70</v>
      </c>
      <c r="C51" s="246"/>
      <c r="D51" s="246"/>
      <c r="E51" s="43" t="s">
        <v>740</v>
      </c>
      <c r="F51" s="43"/>
      <c r="G51" s="43"/>
      <c r="H51" s="44"/>
      <c r="I51" s="44"/>
      <c r="J51" s="44"/>
      <c r="K51" s="44"/>
      <c r="L51" s="44"/>
      <c r="M51" s="44"/>
      <c r="N51" s="44"/>
      <c r="O51" s="44"/>
      <c r="P51" s="45"/>
      <c r="Q51" s="45"/>
      <c r="R51" s="46" t="s">
        <v>741</v>
      </c>
      <c r="S51" s="47" t="s">
        <v>10</v>
      </c>
      <c r="T51" s="45"/>
      <c r="U51" s="47" t="s">
        <v>737</v>
      </c>
      <c r="V51" s="45"/>
      <c r="W51" s="48">
        <f t="shared" si="2"/>
        <v>46.26</v>
      </c>
    </row>
    <row r="52" spans="2:23" ht="26.25" customHeight="1">
      <c r="B52" s="247" t="s">
        <v>74</v>
      </c>
      <c r="C52" s="248"/>
      <c r="D52" s="248"/>
      <c r="E52" s="49" t="s">
        <v>740</v>
      </c>
      <c r="F52" s="49"/>
      <c r="G52" s="49"/>
      <c r="H52" s="50"/>
      <c r="I52" s="50"/>
      <c r="J52" s="50"/>
      <c r="K52" s="50"/>
      <c r="L52" s="50"/>
      <c r="M52" s="50"/>
      <c r="N52" s="50"/>
      <c r="O52" s="50"/>
      <c r="P52" s="51"/>
      <c r="Q52" s="51"/>
      <c r="R52" s="52" t="s">
        <v>739</v>
      </c>
      <c r="S52" s="53" t="s">
        <v>738</v>
      </c>
      <c r="T52" s="53">
        <f>+IF(ISERR(S52/R52*100),"N/A",ROUND(S52/R52*100,2))</f>
        <v>48.05</v>
      </c>
      <c r="U52" s="53" t="s">
        <v>737</v>
      </c>
      <c r="V52" s="53">
        <f>+IF(ISERR(U52/S52*100),"N/A",ROUND(U52/S52*100,2))</f>
        <v>92.12</v>
      </c>
      <c r="W52" s="54">
        <f t="shared" si="2"/>
        <v>44.26</v>
      </c>
    </row>
    <row r="53" spans="2:23" ht="23.25" customHeight="1" thickBot="1">
      <c r="B53" s="245" t="s">
        <v>70</v>
      </c>
      <c r="C53" s="246"/>
      <c r="D53" s="246"/>
      <c r="E53" s="43" t="s">
        <v>647</v>
      </c>
      <c r="F53" s="43"/>
      <c r="G53" s="43"/>
      <c r="H53" s="44"/>
      <c r="I53" s="44"/>
      <c r="J53" s="44"/>
      <c r="K53" s="44"/>
      <c r="L53" s="44"/>
      <c r="M53" s="44"/>
      <c r="N53" s="44"/>
      <c r="O53" s="44"/>
      <c r="P53" s="45"/>
      <c r="Q53" s="45"/>
      <c r="R53" s="46" t="s">
        <v>736</v>
      </c>
      <c r="S53" s="47" t="s">
        <v>10</v>
      </c>
      <c r="T53" s="45"/>
      <c r="U53" s="47" t="s">
        <v>735</v>
      </c>
      <c r="V53" s="45"/>
      <c r="W53" s="48">
        <f t="shared" si="2"/>
        <v>28.08</v>
      </c>
    </row>
    <row r="54" spans="2:23" ht="26.25" customHeight="1">
      <c r="B54" s="247" t="s">
        <v>74</v>
      </c>
      <c r="C54" s="248"/>
      <c r="D54" s="248"/>
      <c r="E54" s="49" t="s">
        <v>647</v>
      </c>
      <c r="F54" s="49"/>
      <c r="G54" s="49"/>
      <c r="H54" s="50"/>
      <c r="I54" s="50"/>
      <c r="J54" s="50"/>
      <c r="K54" s="50"/>
      <c r="L54" s="50"/>
      <c r="M54" s="50"/>
      <c r="N54" s="50"/>
      <c r="O54" s="50"/>
      <c r="P54" s="51"/>
      <c r="Q54" s="51"/>
      <c r="R54" s="52" t="s">
        <v>736</v>
      </c>
      <c r="S54" s="53" t="s">
        <v>735</v>
      </c>
      <c r="T54" s="53">
        <f>+IF(ISERR(S54/R54*100),"N/A",ROUND(S54/R54*100,2))</f>
        <v>28.08</v>
      </c>
      <c r="U54" s="53" t="s">
        <v>735</v>
      </c>
      <c r="V54" s="53">
        <f>+IF(ISERR(U54/S54*100),"N/A",ROUND(U54/S54*100,2))</f>
        <v>100</v>
      </c>
      <c r="W54" s="54">
        <f t="shared" si="2"/>
        <v>28.08</v>
      </c>
    </row>
    <row r="55" spans="2:23" ht="23.25" customHeight="1" thickBot="1">
      <c r="B55" s="245" t="s">
        <v>70</v>
      </c>
      <c r="C55" s="246"/>
      <c r="D55" s="246"/>
      <c r="E55" s="43" t="s">
        <v>642</v>
      </c>
      <c r="F55" s="43"/>
      <c r="G55" s="43"/>
      <c r="H55" s="44"/>
      <c r="I55" s="44"/>
      <c r="J55" s="44"/>
      <c r="K55" s="44"/>
      <c r="L55" s="44"/>
      <c r="M55" s="44"/>
      <c r="N55" s="44"/>
      <c r="O55" s="44"/>
      <c r="P55" s="45"/>
      <c r="Q55" s="45"/>
      <c r="R55" s="46" t="s">
        <v>734</v>
      </c>
      <c r="S55" s="47" t="s">
        <v>10</v>
      </c>
      <c r="T55" s="45"/>
      <c r="U55" s="47" t="s">
        <v>731</v>
      </c>
      <c r="V55" s="45"/>
      <c r="W55" s="48">
        <f t="shared" si="2"/>
        <v>4.72</v>
      </c>
    </row>
    <row r="56" spans="2:23" ht="26.25" customHeight="1" thickBot="1">
      <c r="B56" s="247" t="s">
        <v>74</v>
      </c>
      <c r="C56" s="248"/>
      <c r="D56" s="248"/>
      <c r="E56" s="49" t="s">
        <v>642</v>
      </c>
      <c r="F56" s="49"/>
      <c r="G56" s="49"/>
      <c r="H56" s="50"/>
      <c r="I56" s="50"/>
      <c r="J56" s="50"/>
      <c r="K56" s="50"/>
      <c r="L56" s="50"/>
      <c r="M56" s="50"/>
      <c r="N56" s="50"/>
      <c r="O56" s="50"/>
      <c r="P56" s="51"/>
      <c r="Q56" s="51"/>
      <c r="R56" s="52" t="s">
        <v>733</v>
      </c>
      <c r="S56" s="53" t="s">
        <v>732</v>
      </c>
      <c r="T56" s="53">
        <f>+IF(ISERR(S56/R56*100),"N/A",ROUND(S56/R56*100,2))</f>
        <v>13.74</v>
      </c>
      <c r="U56" s="53" t="s">
        <v>731</v>
      </c>
      <c r="V56" s="53">
        <f>+IF(ISERR(U56/S56*100),"N/A",ROUND(U56/S56*100,2))</f>
        <v>35.21</v>
      </c>
      <c r="W56" s="54">
        <f t="shared" si="2"/>
        <v>4.84</v>
      </c>
    </row>
    <row r="57" spans="2:23" ht="22.5" customHeight="1" thickTop="1" thickBot="1">
      <c r="B57" s="15" t="s">
        <v>76</v>
      </c>
      <c r="C57" s="16"/>
      <c r="D57" s="16"/>
      <c r="E57" s="16"/>
      <c r="F57" s="16"/>
      <c r="G57" s="16"/>
      <c r="H57" s="17"/>
      <c r="I57" s="17"/>
      <c r="J57" s="17"/>
      <c r="K57" s="17"/>
      <c r="L57" s="17"/>
      <c r="M57" s="17"/>
      <c r="N57" s="17"/>
      <c r="O57" s="17"/>
      <c r="P57" s="17"/>
      <c r="Q57" s="17"/>
      <c r="R57" s="17"/>
      <c r="S57" s="17"/>
      <c r="T57" s="17"/>
      <c r="U57" s="17"/>
      <c r="V57" s="17"/>
      <c r="W57" s="18"/>
    </row>
    <row r="58" spans="2:23" ht="37.5" customHeight="1" thickTop="1">
      <c r="B58" s="230" t="s">
        <v>2119</v>
      </c>
      <c r="C58" s="231"/>
      <c r="D58" s="231"/>
      <c r="E58" s="231"/>
      <c r="F58" s="231"/>
      <c r="G58" s="231"/>
      <c r="H58" s="231"/>
      <c r="I58" s="231"/>
      <c r="J58" s="231"/>
      <c r="K58" s="231"/>
      <c r="L58" s="231"/>
      <c r="M58" s="231"/>
      <c r="N58" s="231"/>
      <c r="O58" s="231"/>
      <c r="P58" s="231"/>
      <c r="Q58" s="231"/>
      <c r="R58" s="231"/>
      <c r="S58" s="231"/>
      <c r="T58" s="231"/>
      <c r="U58" s="231"/>
      <c r="V58" s="231"/>
      <c r="W58" s="232"/>
    </row>
    <row r="59" spans="2:23" ht="362.25" customHeight="1" thickBot="1">
      <c r="B59" s="233"/>
      <c r="C59" s="234"/>
      <c r="D59" s="234"/>
      <c r="E59" s="234"/>
      <c r="F59" s="234"/>
      <c r="G59" s="234"/>
      <c r="H59" s="234"/>
      <c r="I59" s="234"/>
      <c r="J59" s="234"/>
      <c r="K59" s="234"/>
      <c r="L59" s="234"/>
      <c r="M59" s="234"/>
      <c r="N59" s="234"/>
      <c r="O59" s="234"/>
      <c r="P59" s="234"/>
      <c r="Q59" s="234"/>
      <c r="R59" s="234"/>
      <c r="S59" s="234"/>
      <c r="T59" s="234"/>
      <c r="U59" s="234"/>
      <c r="V59" s="234"/>
      <c r="W59" s="235"/>
    </row>
    <row r="60" spans="2:23" ht="37.5" customHeight="1" thickTop="1">
      <c r="B60" s="230" t="s">
        <v>2120</v>
      </c>
      <c r="C60" s="231"/>
      <c r="D60" s="231"/>
      <c r="E60" s="231"/>
      <c r="F60" s="231"/>
      <c r="G60" s="231"/>
      <c r="H60" s="231"/>
      <c r="I60" s="231"/>
      <c r="J60" s="231"/>
      <c r="K60" s="231"/>
      <c r="L60" s="231"/>
      <c r="M60" s="231"/>
      <c r="N60" s="231"/>
      <c r="O60" s="231"/>
      <c r="P60" s="231"/>
      <c r="Q60" s="231"/>
      <c r="R60" s="231"/>
      <c r="S60" s="231"/>
      <c r="T60" s="231"/>
      <c r="U60" s="231"/>
      <c r="V60" s="231"/>
      <c r="W60" s="232"/>
    </row>
    <row r="61" spans="2:23" ht="348.75" customHeight="1" thickBot="1">
      <c r="B61" s="233"/>
      <c r="C61" s="234"/>
      <c r="D61" s="234"/>
      <c r="E61" s="234"/>
      <c r="F61" s="234"/>
      <c r="G61" s="234"/>
      <c r="H61" s="234"/>
      <c r="I61" s="234"/>
      <c r="J61" s="234"/>
      <c r="K61" s="234"/>
      <c r="L61" s="234"/>
      <c r="M61" s="234"/>
      <c r="N61" s="234"/>
      <c r="O61" s="234"/>
      <c r="P61" s="234"/>
      <c r="Q61" s="234"/>
      <c r="R61" s="234"/>
      <c r="S61" s="234"/>
      <c r="T61" s="234"/>
      <c r="U61" s="234"/>
      <c r="V61" s="234"/>
      <c r="W61" s="235"/>
    </row>
    <row r="62" spans="2:23" ht="122.25" customHeight="1" thickTop="1">
      <c r="B62" s="230" t="s">
        <v>2121</v>
      </c>
      <c r="C62" s="231"/>
      <c r="D62" s="231"/>
      <c r="E62" s="231"/>
      <c r="F62" s="231"/>
      <c r="G62" s="231"/>
      <c r="H62" s="231"/>
      <c r="I62" s="231"/>
      <c r="J62" s="231"/>
      <c r="K62" s="231"/>
      <c r="L62" s="231"/>
      <c r="M62" s="231"/>
      <c r="N62" s="231"/>
      <c r="O62" s="231"/>
      <c r="P62" s="231"/>
      <c r="Q62" s="231"/>
      <c r="R62" s="231"/>
      <c r="S62" s="231"/>
      <c r="T62" s="231"/>
      <c r="U62" s="231"/>
      <c r="V62" s="231"/>
      <c r="W62" s="232"/>
    </row>
    <row r="63" spans="2:23" ht="179.25" customHeight="1" thickBot="1">
      <c r="B63" s="236"/>
      <c r="C63" s="237"/>
      <c r="D63" s="237"/>
      <c r="E63" s="237"/>
      <c r="F63" s="237"/>
      <c r="G63" s="237"/>
      <c r="H63" s="237"/>
      <c r="I63" s="237"/>
      <c r="J63" s="237"/>
      <c r="K63" s="237"/>
      <c r="L63" s="237"/>
      <c r="M63" s="237"/>
      <c r="N63" s="237"/>
      <c r="O63" s="237"/>
      <c r="P63" s="237"/>
      <c r="Q63" s="237"/>
      <c r="R63" s="237"/>
      <c r="S63" s="237"/>
      <c r="T63" s="237"/>
      <c r="U63" s="237"/>
      <c r="V63" s="237"/>
      <c r="W63" s="238"/>
    </row>
  </sheetData>
  <mergeCells count="13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D11:H11"/>
    <mergeCell ref="I11:W11"/>
    <mergeCell ref="C12:W12"/>
    <mergeCell ref="C13:W13"/>
    <mergeCell ref="B16:I16"/>
    <mergeCell ref="K16:Q16"/>
    <mergeCell ref="S16:W16"/>
    <mergeCell ref="C17:I17"/>
    <mergeCell ref="L17:Q17"/>
    <mergeCell ref="T17:W17"/>
    <mergeCell ref="C18:I18"/>
    <mergeCell ref="L18:Q18"/>
    <mergeCell ref="T18:W18"/>
    <mergeCell ref="C19:W19"/>
    <mergeCell ref="B21:T21"/>
    <mergeCell ref="U21:W21"/>
    <mergeCell ref="B22:L23"/>
    <mergeCell ref="M22:N23"/>
    <mergeCell ref="O22:P23"/>
    <mergeCell ref="Q22:R23"/>
    <mergeCell ref="S22:S23"/>
    <mergeCell ref="T22:T23"/>
    <mergeCell ref="U22:U23"/>
    <mergeCell ref="V22:V23"/>
    <mergeCell ref="W22:W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37:L37"/>
    <mergeCell ref="M37:N37"/>
    <mergeCell ref="O37:P37"/>
    <mergeCell ref="Q37:R37"/>
    <mergeCell ref="B38:L38"/>
    <mergeCell ref="M38:N38"/>
    <mergeCell ref="O38:P38"/>
    <mergeCell ref="Q38:R38"/>
    <mergeCell ref="B39:L39"/>
    <mergeCell ref="M39:N39"/>
    <mergeCell ref="O39:P39"/>
    <mergeCell ref="Q39:R39"/>
    <mergeCell ref="B40:L40"/>
    <mergeCell ref="M40:N40"/>
    <mergeCell ref="O40:P40"/>
    <mergeCell ref="Q40:R40"/>
    <mergeCell ref="B41:L41"/>
    <mergeCell ref="M41:N41"/>
    <mergeCell ref="O41:P41"/>
    <mergeCell ref="Q41:R41"/>
    <mergeCell ref="B43:Q44"/>
    <mergeCell ref="S43:T43"/>
    <mergeCell ref="V43:W43"/>
    <mergeCell ref="B45:D45"/>
    <mergeCell ref="B46:D46"/>
    <mergeCell ref="B47:D47"/>
    <mergeCell ref="B48:D48"/>
    <mergeCell ref="B49:D49"/>
    <mergeCell ref="B56:D56"/>
    <mergeCell ref="B58:W59"/>
    <mergeCell ref="B60:W61"/>
    <mergeCell ref="B62:W63"/>
    <mergeCell ref="B50:D50"/>
    <mergeCell ref="B51:D51"/>
    <mergeCell ref="B52:D52"/>
    <mergeCell ref="B53:D53"/>
    <mergeCell ref="B54:D54"/>
    <mergeCell ref="B55:D5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4" manualBreakCount="4">
    <brk id="14" min="1" max="22" man="1"/>
    <brk id="56" min="1" max="22" man="1"/>
    <brk id="59" min="1" max="22" man="1"/>
    <brk id="61" min="1" max="2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686</v>
      </c>
      <c r="D4" s="192" t="s">
        <v>685</v>
      </c>
      <c r="E4" s="192"/>
      <c r="F4" s="192"/>
      <c r="G4" s="192"/>
      <c r="H4" s="193"/>
      <c r="I4" s="22"/>
      <c r="J4" s="194" t="s">
        <v>6</v>
      </c>
      <c r="K4" s="192"/>
      <c r="L4" s="21" t="s">
        <v>846</v>
      </c>
      <c r="M4" s="195" t="s">
        <v>845</v>
      </c>
      <c r="N4" s="195"/>
      <c r="O4" s="195"/>
      <c r="P4" s="195"/>
      <c r="Q4" s="196"/>
      <c r="R4" s="23"/>
      <c r="S4" s="197" t="s">
        <v>1944</v>
      </c>
      <c r="T4" s="198"/>
      <c r="U4" s="198"/>
      <c r="V4" s="199" t="s">
        <v>829</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834</v>
      </c>
      <c r="D6" s="201" t="s">
        <v>844</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843</v>
      </c>
      <c r="K8" s="29" t="s">
        <v>842</v>
      </c>
      <c r="L8" s="29" t="s">
        <v>841</v>
      </c>
      <c r="M8" s="29" t="s">
        <v>840</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74" customHeight="1" thickTop="1" thickBot="1">
      <c r="B10" s="30" t="s">
        <v>21</v>
      </c>
      <c r="C10" s="199" t="s">
        <v>839</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838</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837</v>
      </c>
      <c r="C21" s="227"/>
      <c r="D21" s="227"/>
      <c r="E21" s="227"/>
      <c r="F21" s="227"/>
      <c r="G21" s="227"/>
      <c r="H21" s="227"/>
      <c r="I21" s="227"/>
      <c r="J21" s="227"/>
      <c r="K21" s="227"/>
      <c r="L21" s="227"/>
      <c r="M21" s="228" t="s">
        <v>834</v>
      </c>
      <c r="N21" s="228"/>
      <c r="O21" s="228" t="s">
        <v>48</v>
      </c>
      <c r="P21" s="228"/>
      <c r="Q21" s="229" t="s">
        <v>214</v>
      </c>
      <c r="R21" s="229"/>
      <c r="S21" s="37" t="s">
        <v>836</v>
      </c>
      <c r="T21" s="37" t="s">
        <v>156</v>
      </c>
      <c r="U21" s="37" t="s">
        <v>156</v>
      </c>
      <c r="V21" s="37" t="str">
        <f>+IF(ISERR(U21/T21*100),"N/A",ROUND(U21/T21*100,2))</f>
        <v>N/A</v>
      </c>
      <c r="W21" s="38" t="str">
        <f>+IF(ISERR(U21/S21*100),"N/A",ROUND(U21/S21*100,2))</f>
        <v>N/A</v>
      </c>
    </row>
    <row r="22" spans="2:27" ht="56.25" customHeight="1" thickBot="1">
      <c r="B22" s="226" t="s">
        <v>835</v>
      </c>
      <c r="C22" s="227"/>
      <c r="D22" s="227"/>
      <c r="E22" s="227"/>
      <c r="F22" s="227"/>
      <c r="G22" s="227"/>
      <c r="H22" s="227"/>
      <c r="I22" s="227"/>
      <c r="J22" s="227"/>
      <c r="K22" s="227"/>
      <c r="L22" s="227"/>
      <c r="M22" s="228" t="s">
        <v>834</v>
      </c>
      <c r="N22" s="228"/>
      <c r="O22" s="228" t="s">
        <v>48</v>
      </c>
      <c r="P22" s="228"/>
      <c r="Q22" s="229" t="s">
        <v>49</v>
      </c>
      <c r="R22" s="229"/>
      <c r="S22" s="37" t="s">
        <v>833</v>
      </c>
      <c r="T22" s="37" t="s">
        <v>832</v>
      </c>
      <c r="U22" s="37" t="s">
        <v>831</v>
      </c>
      <c r="V22" s="37">
        <f>+IF(ISERR(U22/T22*100),"N/A",ROUND(U22/T22*100,2))</f>
        <v>140.65</v>
      </c>
      <c r="W22" s="38">
        <f>+IF(ISERR(U22/S22*100),"N/A",ROUND(U22/S22*100,2))</f>
        <v>0.01</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830</v>
      </c>
      <c r="F26" s="43"/>
      <c r="G26" s="43"/>
      <c r="H26" s="44"/>
      <c r="I26" s="44"/>
      <c r="J26" s="44"/>
      <c r="K26" s="44"/>
      <c r="L26" s="44"/>
      <c r="M26" s="44"/>
      <c r="N26" s="44"/>
      <c r="O26" s="44"/>
      <c r="P26" s="45"/>
      <c r="Q26" s="45"/>
      <c r="R26" s="46" t="s">
        <v>829</v>
      </c>
      <c r="S26" s="47" t="s">
        <v>10</v>
      </c>
      <c r="T26" s="45"/>
      <c r="U26" s="47" t="s">
        <v>62</v>
      </c>
      <c r="V26" s="45"/>
      <c r="W26" s="48">
        <f>+IF(ISERR(U26/R26*100),"N/A",ROUND(U26/R26*100,2))</f>
        <v>0</v>
      </c>
    </row>
    <row r="27" spans="2:27" ht="26.25" customHeight="1" thickBot="1">
      <c r="B27" s="247" t="s">
        <v>74</v>
      </c>
      <c r="C27" s="248"/>
      <c r="D27" s="248"/>
      <c r="E27" s="49" t="s">
        <v>830</v>
      </c>
      <c r="F27" s="49"/>
      <c r="G27" s="49"/>
      <c r="H27" s="50"/>
      <c r="I27" s="50"/>
      <c r="J27" s="50"/>
      <c r="K27" s="50"/>
      <c r="L27" s="50"/>
      <c r="M27" s="50"/>
      <c r="N27" s="50"/>
      <c r="O27" s="50"/>
      <c r="P27" s="51"/>
      <c r="Q27" s="51"/>
      <c r="R27" s="52" t="s">
        <v>829</v>
      </c>
      <c r="S27" s="53" t="s">
        <v>62</v>
      </c>
      <c r="T27" s="53">
        <f>+IF(ISERR(S27/R27*100),"N/A",ROUND(S27/R27*100,2))</f>
        <v>0</v>
      </c>
      <c r="U27" s="53" t="s">
        <v>62</v>
      </c>
      <c r="V27" s="53" t="str">
        <f>+IF(ISERR(U27/S27*100),"N/A",ROUND(U27/S27*100,2))</f>
        <v>N/A</v>
      </c>
      <c r="W27" s="54">
        <f>+IF(ISERR(U27/R27*100),"N/A",ROUND(U27/R27*100,2))</f>
        <v>0</v>
      </c>
    </row>
    <row r="28" spans="2:27" ht="22.5" customHeight="1" thickTop="1" thickBot="1">
      <c r="B28" s="15" t="s">
        <v>76</v>
      </c>
      <c r="C28" s="16"/>
      <c r="D28" s="16"/>
      <c r="E28" s="16"/>
      <c r="F28" s="16"/>
      <c r="G28" s="16"/>
      <c r="H28" s="17"/>
      <c r="I28" s="17"/>
      <c r="J28" s="17"/>
      <c r="K28" s="17"/>
      <c r="L28" s="17"/>
      <c r="M28" s="17"/>
      <c r="N28" s="17"/>
      <c r="O28" s="17"/>
      <c r="P28" s="17"/>
      <c r="Q28" s="17"/>
      <c r="R28" s="17"/>
      <c r="S28" s="17"/>
      <c r="T28" s="17"/>
      <c r="U28" s="17"/>
      <c r="V28" s="17"/>
      <c r="W28" s="18"/>
    </row>
    <row r="29" spans="2:27" ht="37.5" customHeight="1" thickTop="1">
      <c r="B29" s="230" t="s">
        <v>2116</v>
      </c>
      <c r="C29" s="231"/>
      <c r="D29" s="231"/>
      <c r="E29" s="231"/>
      <c r="F29" s="231"/>
      <c r="G29" s="231"/>
      <c r="H29" s="231"/>
      <c r="I29" s="231"/>
      <c r="J29" s="231"/>
      <c r="K29" s="231"/>
      <c r="L29" s="231"/>
      <c r="M29" s="231"/>
      <c r="N29" s="231"/>
      <c r="O29" s="231"/>
      <c r="P29" s="231"/>
      <c r="Q29" s="231"/>
      <c r="R29" s="231"/>
      <c r="S29" s="231"/>
      <c r="T29" s="231"/>
      <c r="U29" s="231"/>
      <c r="V29" s="231"/>
      <c r="W29" s="232"/>
    </row>
    <row r="30" spans="2:27" ht="33" customHeight="1" thickBot="1">
      <c r="B30" s="233"/>
      <c r="C30" s="234"/>
      <c r="D30" s="234"/>
      <c r="E30" s="234"/>
      <c r="F30" s="234"/>
      <c r="G30" s="234"/>
      <c r="H30" s="234"/>
      <c r="I30" s="234"/>
      <c r="J30" s="234"/>
      <c r="K30" s="234"/>
      <c r="L30" s="234"/>
      <c r="M30" s="234"/>
      <c r="N30" s="234"/>
      <c r="O30" s="234"/>
      <c r="P30" s="234"/>
      <c r="Q30" s="234"/>
      <c r="R30" s="234"/>
      <c r="S30" s="234"/>
      <c r="T30" s="234"/>
      <c r="U30" s="234"/>
      <c r="V30" s="234"/>
      <c r="W30" s="235"/>
    </row>
    <row r="31" spans="2:27" ht="37.5" customHeight="1" thickTop="1">
      <c r="B31" s="230" t="s">
        <v>2117</v>
      </c>
      <c r="C31" s="231"/>
      <c r="D31" s="231"/>
      <c r="E31" s="231"/>
      <c r="F31" s="231"/>
      <c r="G31" s="231"/>
      <c r="H31" s="231"/>
      <c r="I31" s="231"/>
      <c r="J31" s="231"/>
      <c r="K31" s="231"/>
      <c r="L31" s="231"/>
      <c r="M31" s="231"/>
      <c r="N31" s="231"/>
      <c r="O31" s="231"/>
      <c r="P31" s="231"/>
      <c r="Q31" s="231"/>
      <c r="R31" s="231"/>
      <c r="S31" s="231"/>
      <c r="T31" s="231"/>
      <c r="U31" s="231"/>
      <c r="V31" s="231"/>
      <c r="W31" s="232"/>
    </row>
    <row r="32" spans="2:27" ht="27.7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2118</v>
      </c>
      <c r="C33" s="231"/>
      <c r="D33" s="231"/>
      <c r="E33" s="231"/>
      <c r="F33" s="231"/>
      <c r="G33" s="231"/>
      <c r="H33" s="231"/>
      <c r="I33" s="231"/>
      <c r="J33" s="231"/>
      <c r="K33" s="231"/>
      <c r="L33" s="231"/>
      <c r="M33" s="231"/>
      <c r="N33" s="231"/>
      <c r="O33" s="231"/>
      <c r="P33" s="231"/>
      <c r="Q33" s="231"/>
      <c r="R33" s="231"/>
      <c r="S33" s="231"/>
      <c r="T33" s="231"/>
      <c r="U33" s="231"/>
      <c r="V33" s="231"/>
      <c r="W33" s="232"/>
    </row>
    <row r="34" spans="2:23" ht="15.75" thickBot="1">
      <c r="B34" s="236"/>
      <c r="C34" s="237"/>
      <c r="D34" s="237"/>
      <c r="E34" s="237"/>
      <c r="F34" s="237"/>
      <c r="G34" s="237"/>
      <c r="H34" s="237"/>
      <c r="I34" s="237"/>
      <c r="J34" s="237"/>
      <c r="K34" s="237"/>
      <c r="L34" s="237"/>
      <c r="M34" s="237"/>
      <c r="N34" s="237"/>
      <c r="O34" s="237"/>
      <c r="P34" s="237"/>
      <c r="Q34" s="237"/>
      <c r="R34" s="237"/>
      <c r="S34" s="237"/>
      <c r="T34" s="237"/>
      <c r="U34" s="237"/>
      <c r="V34" s="237"/>
      <c r="W34" s="238"/>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686</v>
      </c>
      <c r="D4" s="192" t="s">
        <v>685</v>
      </c>
      <c r="E4" s="192"/>
      <c r="F4" s="192"/>
      <c r="G4" s="192"/>
      <c r="H4" s="193"/>
      <c r="I4" s="22"/>
      <c r="J4" s="194" t="s">
        <v>6</v>
      </c>
      <c r="K4" s="192"/>
      <c r="L4" s="21" t="s">
        <v>858</v>
      </c>
      <c r="M4" s="195" t="s">
        <v>857</v>
      </c>
      <c r="N4" s="195"/>
      <c r="O4" s="195"/>
      <c r="P4" s="195"/>
      <c r="Q4" s="196"/>
      <c r="R4" s="23"/>
      <c r="S4" s="197" t="s">
        <v>1944</v>
      </c>
      <c r="T4" s="198"/>
      <c r="U4" s="198"/>
      <c r="V4" s="199" t="s">
        <v>856</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849</v>
      </c>
      <c r="D6" s="201" t="s">
        <v>855</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854</v>
      </c>
      <c r="K8" s="29" t="s">
        <v>19</v>
      </c>
      <c r="L8" s="29" t="s">
        <v>853</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852</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851</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850</v>
      </c>
      <c r="C21" s="227"/>
      <c r="D21" s="227"/>
      <c r="E21" s="227"/>
      <c r="F21" s="227"/>
      <c r="G21" s="227"/>
      <c r="H21" s="227"/>
      <c r="I21" s="227"/>
      <c r="J21" s="227"/>
      <c r="K21" s="227"/>
      <c r="L21" s="227"/>
      <c r="M21" s="228" t="s">
        <v>849</v>
      </c>
      <c r="N21" s="228"/>
      <c r="O21" s="228" t="s">
        <v>48</v>
      </c>
      <c r="P21" s="228"/>
      <c r="Q21" s="229" t="s">
        <v>69</v>
      </c>
      <c r="R21" s="229"/>
      <c r="S21" s="37" t="s">
        <v>376</v>
      </c>
      <c r="T21" s="37" t="s">
        <v>156</v>
      </c>
      <c r="U21" s="37" t="s">
        <v>156</v>
      </c>
      <c r="V21" s="37" t="str">
        <f>+IF(ISERR(U21/T21*100),"N/A",ROUND(U21/T21*100,2))</f>
        <v>N/A</v>
      </c>
      <c r="W21" s="38" t="str">
        <f>+IF(ISERR(U21/S21*100),"N/A",ROUND(U21/S21*100,2))</f>
        <v>N/A</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848</v>
      </c>
      <c r="F25" s="43"/>
      <c r="G25" s="43"/>
      <c r="H25" s="44"/>
      <c r="I25" s="44"/>
      <c r="J25" s="44"/>
      <c r="K25" s="44"/>
      <c r="L25" s="44"/>
      <c r="M25" s="44"/>
      <c r="N25" s="44"/>
      <c r="O25" s="44"/>
      <c r="P25" s="45"/>
      <c r="Q25" s="45"/>
      <c r="R25" s="46" t="s">
        <v>847</v>
      </c>
      <c r="S25" s="47" t="s">
        <v>10</v>
      </c>
      <c r="T25" s="45"/>
      <c r="U25" s="47" t="s">
        <v>62</v>
      </c>
      <c r="V25" s="45"/>
      <c r="W25" s="48">
        <f>+IF(ISERR(U25/R25*100),"N/A",ROUND(U25/R25*100,2))</f>
        <v>0</v>
      </c>
    </row>
    <row r="26" spans="2:27" ht="26.25" customHeight="1" thickBot="1">
      <c r="B26" s="247" t="s">
        <v>74</v>
      </c>
      <c r="C26" s="248"/>
      <c r="D26" s="248"/>
      <c r="E26" s="49" t="s">
        <v>848</v>
      </c>
      <c r="F26" s="49"/>
      <c r="G26" s="49"/>
      <c r="H26" s="50"/>
      <c r="I26" s="50"/>
      <c r="J26" s="50"/>
      <c r="K26" s="50"/>
      <c r="L26" s="50"/>
      <c r="M26" s="50"/>
      <c r="N26" s="50"/>
      <c r="O26" s="50"/>
      <c r="P26" s="51"/>
      <c r="Q26" s="51"/>
      <c r="R26" s="52" t="s">
        <v>847</v>
      </c>
      <c r="S26" s="53" t="s">
        <v>62</v>
      </c>
      <c r="T26" s="53">
        <f>+IF(ISERR(S26/R26*100),"N/A",ROUND(S26/R26*100,2))</f>
        <v>0</v>
      </c>
      <c r="U26" s="53" t="s">
        <v>62</v>
      </c>
      <c r="V26" s="53" t="str">
        <f>+IF(ISERR(U26/S26*100),"N/A",ROUND(U26/S26*100,2))</f>
        <v>N/A</v>
      </c>
      <c r="W26" s="54">
        <f>+IF(ISERR(U26/R26*100),"N/A",ROUND(U26/R26*100,2))</f>
        <v>0</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2113</v>
      </c>
      <c r="C28" s="231"/>
      <c r="D28" s="231"/>
      <c r="E28" s="231"/>
      <c r="F28" s="231"/>
      <c r="G28" s="231"/>
      <c r="H28" s="231"/>
      <c r="I28" s="231"/>
      <c r="J28" s="231"/>
      <c r="K28" s="231"/>
      <c r="L28" s="231"/>
      <c r="M28" s="231"/>
      <c r="N28" s="231"/>
      <c r="O28" s="231"/>
      <c r="P28" s="231"/>
      <c r="Q28" s="231"/>
      <c r="R28" s="231"/>
      <c r="S28" s="231"/>
      <c r="T28" s="231"/>
      <c r="U28" s="231"/>
      <c r="V28" s="231"/>
      <c r="W28" s="232"/>
    </row>
    <row r="29" spans="2:27" ht="1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2114</v>
      </c>
      <c r="C30" s="231"/>
      <c r="D30" s="231"/>
      <c r="E30" s="231"/>
      <c r="F30" s="231"/>
      <c r="G30" s="231"/>
      <c r="H30" s="231"/>
      <c r="I30" s="231"/>
      <c r="J30" s="231"/>
      <c r="K30" s="231"/>
      <c r="L30" s="231"/>
      <c r="M30" s="231"/>
      <c r="N30" s="231"/>
      <c r="O30" s="231"/>
      <c r="P30" s="231"/>
      <c r="Q30" s="231"/>
      <c r="R30" s="231"/>
      <c r="S30" s="231"/>
      <c r="T30" s="231"/>
      <c r="U30" s="231"/>
      <c r="V30" s="231"/>
      <c r="W30" s="232"/>
    </row>
    <row r="31" spans="2:27" ht="33"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2115</v>
      </c>
      <c r="C32" s="231"/>
      <c r="D32" s="231"/>
      <c r="E32" s="231"/>
      <c r="F32" s="231"/>
      <c r="G32" s="231"/>
      <c r="H32" s="231"/>
      <c r="I32" s="231"/>
      <c r="J32" s="231"/>
      <c r="K32" s="231"/>
      <c r="L32" s="231"/>
      <c r="M32" s="231"/>
      <c r="N32" s="231"/>
      <c r="O32" s="231"/>
      <c r="P32" s="231"/>
      <c r="Q32" s="231"/>
      <c r="R32" s="231"/>
      <c r="S32" s="231"/>
      <c r="T32" s="231"/>
      <c r="U32" s="231"/>
      <c r="V32" s="231"/>
      <c r="W32" s="232"/>
    </row>
    <row r="33" spans="2:23" ht="48.75" customHeight="1"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686</v>
      </c>
      <c r="D4" s="192" t="s">
        <v>685</v>
      </c>
      <c r="E4" s="192"/>
      <c r="F4" s="192"/>
      <c r="G4" s="192"/>
      <c r="H4" s="193"/>
      <c r="I4" s="22"/>
      <c r="J4" s="194" t="s">
        <v>6</v>
      </c>
      <c r="K4" s="192"/>
      <c r="L4" s="21" t="s">
        <v>195</v>
      </c>
      <c r="M4" s="195" t="s">
        <v>194</v>
      </c>
      <c r="N4" s="195"/>
      <c r="O4" s="195"/>
      <c r="P4" s="195"/>
      <c r="Q4" s="196"/>
      <c r="R4" s="23"/>
      <c r="S4" s="197" t="s">
        <v>1944</v>
      </c>
      <c r="T4" s="198"/>
      <c r="U4" s="198"/>
      <c r="V4" s="199" t="s">
        <v>383</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661</v>
      </c>
      <c r="D6" s="201" t="s">
        <v>681</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866</v>
      </c>
      <c r="K8" s="29" t="s">
        <v>865</v>
      </c>
      <c r="L8" s="29" t="s">
        <v>866</v>
      </c>
      <c r="M8" s="29" t="s">
        <v>865</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864</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863</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862</v>
      </c>
      <c r="C21" s="227"/>
      <c r="D21" s="227"/>
      <c r="E21" s="227"/>
      <c r="F21" s="227"/>
      <c r="G21" s="227"/>
      <c r="H21" s="227"/>
      <c r="I21" s="227"/>
      <c r="J21" s="227"/>
      <c r="K21" s="227"/>
      <c r="L21" s="227"/>
      <c r="M21" s="228" t="s">
        <v>661</v>
      </c>
      <c r="N21" s="228"/>
      <c r="O21" s="228" t="s">
        <v>48</v>
      </c>
      <c r="P21" s="228"/>
      <c r="Q21" s="229" t="s">
        <v>49</v>
      </c>
      <c r="R21" s="229"/>
      <c r="S21" s="37" t="s">
        <v>718</v>
      </c>
      <c r="T21" s="37" t="s">
        <v>718</v>
      </c>
      <c r="U21" s="37" t="s">
        <v>718</v>
      </c>
      <c r="V21" s="37">
        <f>+IF(ISERR(U21/T21*100),"N/A",ROUND(U21/T21*100,2))</f>
        <v>100</v>
      </c>
      <c r="W21" s="38">
        <f>+IF(ISERR(U21/S21*100),"N/A",ROUND(U21/S21*100,2))</f>
        <v>100</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647</v>
      </c>
      <c r="F25" s="43"/>
      <c r="G25" s="43"/>
      <c r="H25" s="44"/>
      <c r="I25" s="44"/>
      <c r="J25" s="44"/>
      <c r="K25" s="44"/>
      <c r="L25" s="44"/>
      <c r="M25" s="44"/>
      <c r="N25" s="44"/>
      <c r="O25" s="44"/>
      <c r="P25" s="45"/>
      <c r="Q25" s="45"/>
      <c r="R25" s="46" t="s">
        <v>861</v>
      </c>
      <c r="S25" s="47" t="s">
        <v>10</v>
      </c>
      <c r="T25" s="45"/>
      <c r="U25" s="47" t="s">
        <v>859</v>
      </c>
      <c r="V25" s="45"/>
      <c r="W25" s="48">
        <f>+IF(ISERR(U25/R25*100),"N/A",ROUND(U25/R25*100,2))</f>
        <v>42.62</v>
      </c>
    </row>
    <row r="26" spans="2:27" ht="26.25" customHeight="1" thickBot="1">
      <c r="B26" s="247" t="s">
        <v>74</v>
      </c>
      <c r="C26" s="248"/>
      <c r="D26" s="248"/>
      <c r="E26" s="49" t="s">
        <v>647</v>
      </c>
      <c r="F26" s="49"/>
      <c r="G26" s="49"/>
      <c r="H26" s="50"/>
      <c r="I26" s="50"/>
      <c r="J26" s="50"/>
      <c r="K26" s="50"/>
      <c r="L26" s="50"/>
      <c r="M26" s="50"/>
      <c r="N26" s="50"/>
      <c r="O26" s="50"/>
      <c r="P26" s="51"/>
      <c r="Q26" s="51"/>
      <c r="R26" s="52" t="s">
        <v>860</v>
      </c>
      <c r="S26" s="53" t="s">
        <v>859</v>
      </c>
      <c r="T26" s="53">
        <f>+IF(ISERR(S26/R26*100),"N/A",ROUND(S26/R26*100,2))</f>
        <v>44.07</v>
      </c>
      <c r="U26" s="53" t="s">
        <v>859</v>
      </c>
      <c r="V26" s="53">
        <f>+IF(ISERR(U26/S26*100),"N/A",ROUND(U26/S26*100,2))</f>
        <v>100</v>
      </c>
      <c r="W26" s="54">
        <f>+IF(ISERR(U26/R26*100),"N/A",ROUND(U26/R26*100,2))</f>
        <v>44.07</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2110</v>
      </c>
      <c r="C28" s="231"/>
      <c r="D28" s="231"/>
      <c r="E28" s="231"/>
      <c r="F28" s="231"/>
      <c r="G28" s="231"/>
      <c r="H28" s="231"/>
      <c r="I28" s="231"/>
      <c r="J28" s="231"/>
      <c r="K28" s="231"/>
      <c r="L28" s="231"/>
      <c r="M28" s="231"/>
      <c r="N28" s="231"/>
      <c r="O28" s="231"/>
      <c r="P28" s="231"/>
      <c r="Q28" s="231"/>
      <c r="R28" s="231"/>
      <c r="S28" s="231"/>
      <c r="T28" s="231"/>
      <c r="U28" s="231"/>
      <c r="V28" s="231"/>
      <c r="W28" s="232"/>
    </row>
    <row r="29" spans="2:27" ht="73.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2111</v>
      </c>
      <c r="C30" s="231"/>
      <c r="D30" s="231"/>
      <c r="E30" s="231"/>
      <c r="F30" s="231"/>
      <c r="G30" s="231"/>
      <c r="H30" s="231"/>
      <c r="I30" s="231"/>
      <c r="J30" s="231"/>
      <c r="K30" s="231"/>
      <c r="L30" s="231"/>
      <c r="M30" s="231"/>
      <c r="N30" s="231"/>
      <c r="O30" s="231"/>
      <c r="P30" s="231"/>
      <c r="Q30" s="231"/>
      <c r="R30" s="231"/>
      <c r="S30" s="231"/>
      <c r="T30" s="231"/>
      <c r="U30" s="231"/>
      <c r="V30" s="231"/>
      <c r="W30" s="232"/>
    </row>
    <row r="31" spans="2:27" ht="35.2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2112</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4</v>
      </c>
      <c r="D4" s="192" t="s">
        <v>5</v>
      </c>
      <c r="E4" s="192"/>
      <c r="F4" s="192"/>
      <c r="G4" s="192"/>
      <c r="H4" s="193"/>
      <c r="I4" s="22"/>
      <c r="J4" s="194" t="s">
        <v>6</v>
      </c>
      <c r="K4" s="192"/>
      <c r="L4" s="21" t="s">
        <v>77</v>
      </c>
      <c r="M4" s="195" t="s">
        <v>78</v>
      </c>
      <c r="N4" s="195"/>
      <c r="O4" s="195"/>
      <c r="P4" s="195"/>
      <c r="Q4" s="196"/>
      <c r="R4" s="23"/>
      <c r="S4" s="197" t="s">
        <v>1944</v>
      </c>
      <c r="T4" s="198"/>
      <c r="U4" s="198"/>
      <c r="V4" s="199" t="s">
        <v>79</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80</v>
      </c>
      <c r="D6" s="201" t="s">
        <v>81</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82</v>
      </c>
      <c r="K8" s="29" t="s">
        <v>83</v>
      </c>
      <c r="L8" s="29" t="s">
        <v>82</v>
      </c>
      <c r="M8" s="29" t="s">
        <v>83</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87.5" customHeight="1" thickTop="1" thickBot="1">
      <c r="B10" s="30" t="s">
        <v>21</v>
      </c>
      <c r="C10" s="199" t="s">
        <v>84</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85</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86</v>
      </c>
      <c r="C21" s="227"/>
      <c r="D21" s="227"/>
      <c r="E21" s="227"/>
      <c r="F21" s="227"/>
      <c r="G21" s="227"/>
      <c r="H21" s="227"/>
      <c r="I21" s="227"/>
      <c r="J21" s="227"/>
      <c r="K21" s="227"/>
      <c r="L21" s="227"/>
      <c r="M21" s="228" t="s">
        <v>80</v>
      </c>
      <c r="N21" s="228"/>
      <c r="O21" s="228" t="s">
        <v>48</v>
      </c>
      <c r="P21" s="228"/>
      <c r="Q21" s="229" t="s">
        <v>49</v>
      </c>
      <c r="R21" s="229"/>
      <c r="S21" s="37" t="s">
        <v>50</v>
      </c>
      <c r="T21" s="37" t="s">
        <v>51</v>
      </c>
      <c r="U21" s="37" t="s">
        <v>51</v>
      </c>
      <c r="V21" s="37">
        <f>+IF(ISERR(U21/T21*100),"N/A",ROUND(U21/T21*100,2))</f>
        <v>100</v>
      </c>
      <c r="W21" s="38">
        <f>+IF(ISERR(U21/S21*100),"N/A",ROUND(U21/S21*100,2))</f>
        <v>25</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87</v>
      </c>
      <c r="F25" s="43"/>
      <c r="G25" s="43"/>
      <c r="H25" s="44"/>
      <c r="I25" s="44"/>
      <c r="J25" s="44"/>
      <c r="K25" s="44"/>
      <c r="L25" s="44"/>
      <c r="M25" s="44"/>
      <c r="N25" s="44"/>
      <c r="O25" s="44"/>
      <c r="P25" s="45"/>
      <c r="Q25" s="45"/>
      <c r="R25" s="46" t="s">
        <v>88</v>
      </c>
      <c r="S25" s="47" t="s">
        <v>10</v>
      </c>
      <c r="T25" s="45"/>
      <c r="U25" s="47" t="s">
        <v>62</v>
      </c>
      <c r="V25" s="45"/>
      <c r="W25" s="48">
        <f>+IF(ISERR(U25/R25*100),"N/A",ROUND(U25/R25*100,2))</f>
        <v>0</v>
      </c>
    </row>
    <row r="26" spans="2:27" ht="26.25" customHeight="1" thickBot="1">
      <c r="B26" s="247" t="s">
        <v>74</v>
      </c>
      <c r="C26" s="248"/>
      <c r="D26" s="248"/>
      <c r="E26" s="49" t="s">
        <v>87</v>
      </c>
      <c r="F26" s="49"/>
      <c r="G26" s="49"/>
      <c r="H26" s="50"/>
      <c r="I26" s="50"/>
      <c r="J26" s="50"/>
      <c r="K26" s="50"/>
      <c r="L26" s="50"/>
      <c r="M26" s="50"/>
      <c r="N26" s="50"/>
      <c r="O26" s="50"/>
      <c r="P26" s="51"/>
      <c r="Q26" s="51"/>
      <c r="R26" s="52" t="s">
        <v>88</v>
      </c>
      <c r="S26" s="53" t="s">
        <v>62</v>
      </c>
      <c r="T26" s="53">
        <f>+IF(ISERR(S26/R26*100),"N/A",ROUND(S26/R26*100,2))</f>
        <v>0</v>
      </c>
      <c r="U26" s="53" t="s">
        <v>62</v>
      </c>
      <c r="V26" s="53" t="str">
        <f>+IF(ISERR(U26/S26*100),"N/A",ROUND(U26/S26*100,2))</f>
        <v>N/A</v>
      </c>
      <c r="W26" s="54">
        <f>+IF(ISERR(U26/R26*100),"N/A",ROUND(U26/R26*100,2))</f>
        <v>0</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2212</v>
      </c>
      <c r="C28" s="231"/>
      <c r="D28" s="231"/>
      <c r="E28" s="231"/>
      <c r="F28" s="231"/>
      <c r="G28" s="231"/>
      <c r="H28" s="231"/>
      <c r="I28" s="231"/>
      <c r="J28" s="231"/>
      <c r="K28" s="231"/>
      <c r="L28" s="231"/>
      <c r="M28" s="231"/>
      <c r="N28" s="231"/>
      <c r="O28" s="231"/>
      <c r="P28" s="231"/>
      <c r="Q28" s="231"/>
      <c r="R28" s="231"/>
      <c r="S28" s="231"/>
      <c r="T28" s="231"/>
      <c r="U28" s="231"/>
      <c r="V28" s="231"/>
      <c r="W28" s="232"/>
    </row>
    <row r="29" spans="2:27" ht="35.2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2213</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2214</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686</v>
      </c>
      <c r="D4" s="192" t="s">
        <v>685</v>
      </c>
      <c r="E4" s="192"/>
      <c r="F4" s="192"/>
      <c r="G4" s="192"/>
      <c r="H4" s="193"/>
      <c r="I4" s="22"/>
      <c r="J4" s="194" t="s">
        <v>6</v>
      </c>
      <c r="K4" s="192"/>
      <c r="L4" s="21" t="s">
        <v>871</v>
      </c>
      <c r="M4" s="195" t="s">
        <v>870</v>
      </c>
      <c r="N4" s="195"/>
      <c r="O4" s="195"/>
      <c r="P4" s="195"/>
      <c r="Q4" s="196"/>
      <c r="R4" s="23"/>
      <c r="S4" s="197" t="s">
        <v>1944</v>
      </c>
      <c r="T4" s="198"/>
      <c r="U4" s="198"/>
      <c r="V4" s="199" t="s">
        <v>234</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661</v>
      </c>
      <c r="D6" s="201" t="s">
        <v>681</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866</v>
      </c>
      <c r="K8" s="29" t="s">
        <v>865</v>
      </c>
      <c r="L8" s="29" t="s">
        <v>866</v>
      </c>
      <c r="M8" s="29" t="s">
        <v>865</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869</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863</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868</v>
      </c>
      <c r="C21" s="227"/>
      <c r="D21" s="227"/>
      <c r="E21" s="227"/>
      <c r="F21" s="227"/>
      <c r="G21" s="227"/>
      <c r="H21" s="227"/>
      <c r="I21" s="227"/>
      <c r="J21" s="227"/>
      <c r="K21" s="227"/>
      <c r="L21" s="227"/>
      <c r="M21" s="228" t="s">
        <v>661</v>
      </c>
      <c r="N21" s="228"/>
      <c r="O21" s="228" t="s">
        <v>48</v>
      </c>
      <c r="P21" s="228"/>
      <c r="Q21" s="229" t="s">
        <v>49</v>
      </c>
      <c r="R21" s="229"/>
      <c r="S21" s="37" t="s">
        <v>50</v>
      </c>
      <c r="T21" s="37" t="s">
        <v>50</v>
      </c>
      <c r="U21" s="37" t="s">
        <v>50</v>
      </c>
      <c r="V21" s="37">
        <f>+IF(ISERR(U21/T21*100),"N/A",ROUND(U21/T21*100,2))</f>
        <v>100</v>
      </c>
      <c r="W21" s="38">
        <f>+IF(ISERR(U21/S21*100),"N/A",ROUND(U21/S21*100,2))</f>
        <v>100</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647</v>
      </c>
      <c r="F25" s="43"/>
      <c r="G25" s="43"/>
      <c r="H25" s="44"/>
      <c r="I25" s="44"/>
      <c r="J25" s="44"/>
      <c r="K25" s="44"/>
      <c r="L25" s="44"/>
      <c r="M25" s="44"/>
      <c r="N25" s="44"/>
      <c r="O25" s="44"/>
      <c r="P25" s="45"/>
      <c r="Q25" s="45"/>
      <c r="R25" s="46" t="s">
        <v>867</v>
      </c>
      <c r="S25" s="47" t="s">
        <v>10</v>
      </c>
      <c r="T25" s="45"/>
      <c r="U25" s="47" t="s">
        <v>641</v>
      </c>
      <c r="V25" s="45"/>
      <c r="W25" s="48">
        <f>+IF(ISERR(U25/R25*100),"N/A",ROUND(U25/R25*100,2))</f>
        <v>24.32</v>
      </c>
    </row>
    <row r="26" spans="2:27" ht="26.25" customHeight="1" thickBot="1">
      <c r="B26" s="247" t="s">
        <v>74</v>
      </c>
      <c r="C26" s="248"/>
      <c r="D26" s="248"/>
      <c r="E26" s="49" t="s">
        <v>647</v>
      </c>
      <c r="F26" s="49"/>
      <c r="G26" s="49"/>
      <c r="H26" s="50"/>
      <c r="I26" s="50"/>
      <c r="J26" s="50"/>
      <c r="K26" s="50"/>
      <c r="L26" s="50"/>
      <c r="M26" s="50"/>
      <c r="N26" s="50"/>
      <c r="O26" s="50"/>
      <c r="P26" s="51"/>
      <c r="Q26" s="51"/>
      <c r="R26" s="52" t="s">
        <v>867</v>
      </c>
      <c r="S26" s="53" t="s">
        <v>641</v>
      </c>
      <c r="T26" s="53">
        <f>+IF(ISERR(S26/R26*100),"N/A",ROUND(S26/R26*100,2))</f>
        <v>24.32</v>
      </c>
      <c r="U26" s="53" t="s">
        <v>641</v>
      </c>
      <c r="V26" s="53">
        <f>+IF(ISERR(U26/S26*100),"N/A",ROUND(U26/S26*100,2))</f>
        <v>100</v>
      </c>
      <c r="W26" s="54">
        <f>+IF(ISERR(U26/R26*100),"N/A",ROUND(U26/R26*100,2))</f>
        <v>24.32</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2107</v>
      </c>
      <c r="C28" s="231"/>
      <c r="D28" s="231"/>
      <c r="E28" s="231"/>
      <c r="F28" s="231"/>
      <c r="G28" s="231"/>
      <c r="H28" s="231"/>
      <c r="I28" s="231"/>
      <c r="J28" s="231"/>
      <c r="K28" s="231"/>
      <c r="L28" s="231"/>
      <c r="M28" s="231"/>
      <c r="N28" s="231"/>
      <c r="O28" s="231"/>
      <c r="P28" s="231"/>
      <c r="Q28" s="231"/>
      <c r="R28" s="231"/>
      <c r="S28" s="231"/>
      <c r="T28" s="231"/>
      <c r="U28" s="231"/>
      <c r="V28" s="231"/>
      <c r="W28" s="232"/>
    </row>
    <row r="29" spans="2:27" ht="1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2108</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2109</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686</v>
      </c>
      <c r="D4" s="192" t="s">
        <v>685</v>
      </c>
      <c r="E4" s="192"/>
      <c r="F4" s="192"/>
      <c r="G4" s="192"/>
      <c r="H4" s="193"/>
      <c r="I4" s="22"/>
      <c r="J4" s="194" t="s">
        <v>6</v>
      </c>
      <c r="K4" s="192"/>
      <c r="L4" s="21" t="s">
        <v>881</v>
      </c>
      <c r="M4" s="195" t="s">
        <v>880</v>
      </c>
      <c r="N4" s="195"/>
      <c r="O4" s="195"/>
      <c r="P4" s="195"/>
      <c r="Q4" s="196"/>
      <c r="R4" s="23"/>
      <c r="S4" s="197" t="s">
        <v>1944</v>
      </c>
      <c r="T4" s="198"/>
      <c r="U4" s="198"/>
      <c r="V4" s="199" t="s">
        <v>383</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661</v>
      </c>
      <c r="D6" s="201" t="s">
        <v>681</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879</v>
      </c>
      <c r="K8" s="29" t="s">
        <v>19</v>
      </c>
      <c r="L8" s="29" t="s">
        <v>878</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877</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863</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876</v>
      </c>
      <c r="C21" s="227"/>
      <c r="D21" s="227"/>
      <c r="E21" s="227"/>
      <c r="F21" s="227"/>
      <c r="G21" s="227"/>
      <c r="H21" s="227"/>
      <c r="I21" s="227"/>
      <c r="J21" s="227"/>
      <c r="K21" s="227"/>
      <c r="L21" s="227"/>
      <c r="M21" s="228" t="s">
        <v>661</v>
      </c>
      <c r="N21" s="228"/>
      <c r="O21" s="228" t="s">
        <v>48</v>
      </c>
      <c r="P21" s="228"/>
      <c r="Q21" s="229" t="s">
        <v>49</v>
      </c>
      <c r="R21" s="229"/>
      <c r="S21" s="37" t="s">
        <v>875</v>
      </c>
      <c r="T21" s="37" t="s">
        <v>875</v>
      </c>
      <c r="U21" s="37" t="s">
        <v>874</v>
      </c>
      <c r="V21" s="37">
        <f>+IF(ISERR(U21/T21*100),"N/A",ROUND(U21/T21*100,2))</f>
        <v>107.06</v>
      </c>
      <c r="W21" s="38">
        <f>+IF(ISERR(U21/S21*100),"N/A",ROUND(U21/S21*100,2))</f>
        <v>107.06</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647</v>
      </c>
      <c r="F25" s="43"/>
      <c r="G25" s="43"/>
      <c r="H25" s="44"/>
      <c r="I25" s="44"/>
      <c r="J25" s="44"/>
      <c r="K25" s="44"/>
      <c r="L25" s="44"/>
      <c r="M25" s="44"/>
      <c r="N25" s="44"/>
      <c r="O25" s="44"/>
      <c r="P25" s="45"/>
      <c r="Q25" s="45"/>
      <c r="R25" s="46" t="s">
        <v>383</v>
      </c>
      <c r="S25" s="47" t="s">
        <v>10</v>
      </c>
      <c r="T25" s="45"/>
      <c r="U25" s="47" t="s">
        <v>872</v>
      </c>
      <c r="V25" s="45"/>
      <c r="W25" s="48">
        <f>+IF(ISERR(U25/R25*100),"N/A",ROUND(U25/R25*100,2))</f>
        <v>21.67</v>
      </c>
    </row>
    <row r="26" spans="2:27" ht="26.25" customHeight="1" thickBot="1">
      <c r="B26" s="247" t="s">
        <v>74</v>
      </c>
      <c r="C26" s="248"/>
      <c r="D26" s="248"/>
      <c r="E26" s="49" t="s">
        <v>647</v>
      </c>
      <c r="F26" s="49"/>
      <c r="G26" s="49"/>
      <c r="H26" s="50"/>
      <c r="I26" s="50"/>
      <c r="J26" s="50"/>
      <c r="K26" s="50"/>
      <c r="L26" s="50"/>
      <c r="M26" s="50"/>
      <c r="N26" s="50"/>
      <c r="O26" s="50"/>
      <c r="P26" s="51"/>
      <c r="Q26" s="51"/>
      <c r="R26" s="52" t="s">
        <v>873</v>
      </c>
      <c r="S26" s="53" t="s">
        <v>872</v>
      </c>
      <c r="T26" s="53">
        <f>+IF(ISERR(S26/R26*100),"N/A",ROUND(S26/R26*100,2))</f>
        <v>22.29</v>
      </c>
      <c r="U26" s="53" t="s">
        <v>872</v>
      </c>
      <c r="V26" s="53">
        <f>+IF(ISERR(U26/S26*100),"N/A",ROUND(U26/S26*100,2))</f>
        <v>100</v>
      </c>
      <c r="W26" s="54">
        <f>+IF(ISERR(U26/R26*100),"N/A",ROUND(U26/R26*100,2))</f>
        <v>22.29</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2104</v>
      </c>
      <c r="C28" s="231"/>
      <c r="D28" s="231"/>
      <c r="E28" s="231"/>
      <c r="F28" s="231"/>
      <c r="G28" s="231"/>
      <c r="H28" s="231"/>
      <c r="I28" s="231"/>
      <c r="J28" s="231"/>
      <c r="K28" s="231"/>
      <c r="L28" s="231"/>
      <c r="M28" s="231"/>
      <c r="N28" s="231"/>
      <c r="O28" s="231"/>
      <c r="P28" s="231"/>
      <c r="Q28" s="231"/>
      <c r="R28" s="231"/>
      <c r="S28" s="231"/>
      <c r="T28" s="231"/>
      <c r="U28" s="231"/>
      <c r="V28" s="231"/>
      <c r="W28" s="232"/>
    </row>
    <row r="29" spans="2:27" ht="1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2105</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2106</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3"/>
  <sheetViews>
    <sheetView view="pageBreakPreview" zoomScale="85" zoomScaleNormal="100" zoomScaleSheetLayoutView="85"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686</v>
      </c>
      <c r="D4" s="192" t="s">
        <v>685</v>
      </c>
      <c r="E4" s="192"/>
      <c r="F4" s="192"/>
      <c r="G4" s="192"/>
      <c r="H4" s="193"/>
      <c r="I4" s="22"/>
      <c r="J4" s="194" t="s">
        <v>6</v>
      </c>
      <c r="K4" s="192"/>
      <c r="L4" s="21" t="s">
        <v>939</v>
      </c>
      <c r="M4" s="195" t="s">
        <v>938</v>
      </c>
      <c r="N4" s="195"/>
      <c r="O4" s="195"/>
      <c r="P4" s="195"/>
      <c r="Q4" s="196"/>
      <c r="R4" s="23"/>
      <c r="S4" s="197" t="s">
        <v>1944</v>
      </c>
      <c r="T4" s="198"/>
      <c r="U4" s="198"/>
      <c r="V4" s="199" t="s">
        <v>937</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922</v>
      </c>
      <c r="D6" s="201" t="s">
        <v>936</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917</v>
      </c>
      <c r="D7" s="188" t="s">
        <v>935</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666</v>
      </c>
      <c r="D8" s="188" t="s">
        <v>682</v>
      </c>
      <c r="E8" s="188"/>
      <c r="F8" s="188"/>
      <c r="G8" s="188"/>
      <c r="H8" s="188"/>
      <c r="I8" s="26"/>
      <c r="J8" s="29" t="s">
        <v>934</v>
      </c>
      <c r="K8" s="29" t="s">
        <v>933</v>
      </c>
      <c r="L8" s="29" t="s">
        <v>932</v>
      </c>
      <c r="M8" s="29" t="s">
        <v>931</v>
      </c>
      <c r="N8" s="28"/>
      <c r="O8" s="26"/>
      <c r="P8" s="189" t="s">
        <v>10</v>
      </c>
      <c r="Q8" s="189"/>
      <c r="R8" s="189"/>
      <c r="S8" s="189"/>
      <c r="T8" s="189"/>
      <c r="U8" s="189"/>
      <c r="V8" s="189"/>
      <c r="W8" s="189"/>
    </row>
    <row r="9" spans="1:29" ht="30" customHeight="1">
      <c r="B9" s="27"/>
      <c r="C9" s="25" t="s">
        <v>786</v>
      </c>
      <c r="D9" s="188" t="s">
        <v>824</v>
      </c>
      <c r="E9" s="188"/>
      <c r="F9" s="188"/>
      <c r="G9" s="188"/>
      <c r="H9" s="188"/>
      <c r="I9" s="188" t="s">
        <v>10</v>
      </c>
      <c r="J9" s="188"/>
      <c r="K9" s="188"/>
      <c r="L9" s="188"/>
      <c r="M9" s="188"/>
      <c r="N9" s="188"/>
      <c r="O9" s="188"/>
      <c r="P9" s="188"/>
      <c r="Q9" s="188"/>
      <c r="R9" s="188"/>
      <c r="S9" s="188"/>
      <c r="T9" s="188"/>
      <c r="U9" s="188"/>
      <c r="V9" s="188"/>
      <c r="W9" s="189"/>
    </row>
    <row r="10" spans="1:29" ht="25.5" customHeight="1" thickBot="1">
      <c r="B10" s="27"/>
      <c r="C10" s="189" t="s">
        <v>10</v>
      </c>
      <c r="D10" s="189"/>
      <c r="E10" s="189"/>
      <c r="F10" s="189"/>
      <c r="G10" s="189"/>
      <c r="H10" s="189"/>
      <c r="I10" s="189"/>
      <c r="J10" s="189"/>
      <c r="K10" s="189"/>
      <c r="L10" s="189"/>
      <c r="M10" s="189"/>
      <c r="N10" s="189"/>
      <c r="O10" s="189"/>
      <c r="P10" s="189"/>
      <c r="Q10" s="189"/>
      <c r="R10" s="189"/>
      <c r="S10" s="189"/>
      <c r="T10" s="189"/>
      <c r="U10" s="189"/>
      <c r="V10" s="189"/>
      <c r="W10" s="189"/>
    </row>
    <row r="11" spans="1:29" ht="221.25" customHeight="1" thickTop="1" thickBot="1">
      <c r="B11" s="30" t="s">
        <v>21</v>
      </c>
      <c r="C11" s="199" t="s">
        <v>930</v>
      </c>
      <c r="D11" s="199"/>
      <c r="E11" s="199"/>
      <c r="F11" s="199"/>
      <c r="G11" s="199"/>
      <c r="H11" s="199"/>
      <c r="I11" s="199"/>
      <c r="J11" s="199"/>
      <c r="K11" s="199"/>
      <c r="L11" s="199"/>
      <c r="M11" s="199"/>
      <c r="N11" s="199"/>
      <c r="O11" s="199"/>
      <c r="P11" s="199"/>
      <c r="Q11" s="199"/>
      <c r="R11" s="199"/>
      <c r="S11" s="199"/>
      <c r="T11" s="199"/>
      <c r="U11" s="199"/>
      <c r="V11" s="199"/>
      <c r="W11" s="200"/>
    </row>
    <row r="12" spans="1:29" ht="9" customHeight="1" thickTop="1" thickBot="1"/>
    <row r="13" spans="1:29" ht="21.75" customHeight="1" thickTop="1" thickBot="1">
      <c r="B13" s="15" t="s">
        <v>23</v>
      </c>
      <c r="C13" s="16"/>
      <c r="D13" s="16"/>
      <c r="E13" s="16"/>
      <c r="F13" s="16"/>
      <c r="G13" s="16"/>
      <c r="H13" s="17"/>
      <c r="I13" s="17"/>
      <c r="J13" s="17"/>
      <c r="K13" s="17"/>
      <c r="L13" s="17"/>
      <c r="M13" s="17"/>
      <c r="N13" s="17"/>
      <c r="O13" s="17"/>
      <c r="P13" s="17"/>
      <c r="Q13" s="17"/>
      <c r="R13" s="17"/>
      <c r="S13" s="17"/>
      <c r="T13" s="17"/>
      <c r="U13" s="17"/>
      <c r="V13" s="17"/>
      <c r="W13" s="18"/>
    </row>
    <row r="14" spans="1:29" ht="19.5" customHeight="1" thickTop="1">
      <c r="B14" s="203" t="s">
        <v>24</v>
      </c>
      <c r="C14" s="204"/>
      <c r="D14" s="204"/>
      <c r="E14" s="204"/>
      <c r="F14" s="204"/>
      <c r="G14" s="204"/>
      <c r="H14" s="204"/>
      <c r="I14" s="204"/>
      <c r="J14" s="33"/>
      <c r="K14" s="204" t="s">
        <v>25</v>
      </c>
      <c r="L14" s="204"/>
      <c r="M14" s="204"/>
      <c r="N14" s="204"/>
      <c r="O14" s="204"/>
      <c r="P14" s="204"/>
      <c r="Q14" s="204"/>
      <c r="R14" s="34"/>
      <c r="S14" s="204" t="s">
        <v>26</v>
      </c>
      <c r="T14" s="204"/>
      <c r="U14" s="204"/>
      <c r="V14" s="204"/>
      <c r="W14" s="205"/>
    </row>
    <row r="15" spans="1:29" ht="69" customHeight="1">
      <c r="B15" s="24" t="s">
        <v>27</v>
      </c>
      <c r="C15" s="201" t="s">
        <v>10</v>
      </c>
      <c r="D15" s="201"/>
      <c r="E15" s="201"/>
      <c r="F15" s="201"/>
      <c r="G15" s="201"/>
      <c r="H15" s="201"/>
      <c r="I15" s="201"/>
      <c r="J15" s="35"/>
      <c r="K15" s="35" t="s">
        <v>28</v>
      </c>
      <c r="L15" s="201" t="s">
        <v>10</v>
      </c>
      <c r="M15" s="201"/>
      <c r="N15" s="201"/>
      <c r="O15" s="201"/>
      <c r="P15" s="201"/>
      <c r="Q15" s="201"/>
      <c r="R15" s="26"/>
      <c r="S15" s="35" t="s">
        <v>29</v>
      </c>
      <c r="T15" s="206" t="s">
        <v>929</v>
      </c>
      <c r="U15" s="206"/>
      <c r="V15" s="206"/>
      <c r="W15" s="206"/>
    </row>
    <row r="16" spans="1:29" ht="86.25" customHeight="1">
      <c r="B16" s="24" t="s">
        <v>31</v>
      </c>
      <c r="C16" s="201" t="s">
        <v>10</v>
      </c>
      <c r="D16" s="201"/>
      <c r="E16" s="201"/>
      <c r="F16" s="201"/>
      <c r="G16" s="201"/>
      <c r="H16" s="201"/>
      <c r="I16" s="201"/>
      <c r="J16" s="35"/>
      <c r="K16" s="35" t="s">
        <v>31</v>
      </c>
      <c r="L16" s="201" t="s">
        <v>10</v>
      </c>
      <c r="M16" s="201"/>
      <c r="N16" s="201"/>
      <c r="O16" s="201"/>
      <c r="P16" s="201"/>
      <c r="Q16" s="201"/>
      <c r="R16" s="26"/>
      <c r="S16" s="35" t="s">
        <v>32</v>
      </c>
      <c r="T16" s="206" t="s">
        <v>10</v>
      </c>
      <c r="U16" s="206"/>
      <c r="V16" s="206"/>
      <c r="W16" s="206"/>
    </row>
    <row r="17" spans="2:27" ht="25.5" customHeight="1" thickBot="1">
      <c r="B17" s="36" t="s">
        <v>33</v>
      </c>
      <c r="C17" s="207" t="s">
        <v>10</v>
      </c>
      <c r="D17" s="207"/>
      <c r="E17" s="207"/>
      <c r="F17" s="207"/>
      <c r="G17" s="207"/>
      <c r="H17" s="207"/>
      <c r="I17" s="207"/>
      <c r="J17" s="207"/>
      <c r="K17" s="207"/>
      <c r="L17" s="207"/>
      <c r="M17" s="207"/>
      <c r="N17" s="207"/>
      <c r="O17" s="207"/>
      <c r="P17" s="207"/>
      <c r="Q17" s="207"/>
      <c r="R17" s="207"/>
      <c r="S17" s="207"/>
      <c r="T17" s="207"/>
      <c r="U17" s="207"/>
      <c r="V17" s="207"/>
      <c r="W17" s="208"/>
    </row>
    <row r="18" spans="2:27" ht="21.75" customHeight="1" thickTop="1" thickBot="1">
      <c r="B18" s="15" t="s">
        <v>34</v>
      </c>
      <c r="C18" s="16"/>
      <c r="D18" s="16"/>
      <c r="E18" s="16"/>
      <c r="F18" s="16"/>
      <c r="G18" s="16"/>
      <c r="H18" s="17"/>
      <c r="I18" s="17"/>
      <c r="J18" s="17"/>
      <c r="K18" s="17"/>
      <c r="L18" s="17"/>
      <c r="M18" s="17"/>
      <c r="N18" s="17"/>
      <c r="O18" s="17"/>
      <c r="P18" s="17"/>
      <c r="Q18" s="17"/>
      <c r="R18" s="17"/>
      <c r="S18" s="17"/>
      <c r="T18" s="17"/>
      <c r="U18" s="17"/>
      <c r="V18" s="17"/>
      <c r="W18" s="18"/>
    </row>
    <row r="19" spans="2:27" ht="25.5" customHeight="1" thickTop="1" thickBot="1">
      <c r="B19" s="209" t="s">
        <v>35</v>
      </c>
      <c r="C19" s="210"/>
      <c r="D19" s="210"/>
      <c r="E19" s="210"/>
      <c r="F19" s="210"/>
      <c r="G19" s="210"/>
      <c r="H19" s="210"/>
      <c r="I19" s="210"/>
      <c r="J19" s="210"/>
      <c r="K19" s="210"/>
      <c r="L19" s="210"/>
      <c r="M19" s="210"/>
      <c r="N19" s="210"/>
      <c r="O19" s="210"/>
      <c r="P19" s="210"/>
      <c r="Q19" s="210"/>
      <c r="R19" s="210"/>
      <c r="S19" s="210"/>
      <c r="T19" s="211"/>
      <c r="U19" s="212" t="s">
        <v>36</v>
      </c>
      <c r="V19" s="213"/>
      <c r="W19" s="214"/>
    </row>
    <row r="20" spans="2:27" ht="14.25" customHeight="1">
      <c r="B20" s="215" t="s">
        <v>37</v>
      </c>
      <c r="C20" s="216"/>
      <c r="D20" s="216"/>
      <c r="E20" s="216"/>
      <c r="F20" s="216"/>
      <c r="G20" s="216"/>
      <c r="H20" s="216"/>
      <c r="I20" s="216"/>
      <c r="J20" s="216"/>
      <c r="K20" s="216"/>
      <c r="L20" s="216"/>
      <c r="M20" s="216" t="s">
        <v>38</v>
      </c>
      <c r="N20" s="216"/>
      <c r="O20" s="216" t="s">
        <v>39</v>
      </c>
      <c r="P20" s="216"/>
      <c r="Q20" s="216" t="s">
        <v>40</v>
      </c>
      <c r="R20" s="216"/>
      <c r="S20" s="216" t="s">
        <v>41</v>
      </c>
      <c r="T20" s="219" t="s">
        <v>42</v>
      </c>
      <c r="U20" s="221" t="s">
        <v>43</v>
      </c>
      <c r="V20" s="223" t="s">
        <v>44</v>
      </c>
      <c r="W20" s="224" t="s">
        <v>45</v>
      </c>
    </row>
    <row r="21" spans="2:27" ht="27" customHeight="1" thickBot="1">
      <c r="B21" s="217"/>
      <c r="C21" s="218"/>
      <c r="D21" s="218"/>
      <c r="E21" s="218"/>
      <c r="F21" s="218"/>
      <c r="G21" s="218"/>
      <c r="H21" s="218"/>
      <c r="I21" s="218"/>
      <c r="J21" s="218"/>
      <c r="K21" s="218"/>
      <c r="L21" s="218"/>
      <c r="M21" s="218"/>
      <c r="N21" s="218"/>
      <c r="O21" s="218"/>
      <c r="P21" s="218"/>
      <c r="Q21" s="218"/>
      <c r="R21" s="218"/>
      <c r="S21" s="218"/>
      <c r="T21" s="220"/>
      <c r="U21" s="222"/>
      <c r="V21" s="218"/>
      <c r="W21" s="225"/>
      <c r="Z21" s="6" t="s">
        <v>10</v>
      </c>
      <c r="AA21" s="6" t="s">
        <v>46</v>
      </c>
    </row>
    <row r="22" spans="2:27" ht="56.25" customHeight="1">
      <c r="B22" s="226" t="s">
        <v>928</v>
      </c>
      <c r="C22" s="227"/>
      <c r="D22" s="227"/>
      <c r="E22" s="227"/>
      <c r="F22" s="227"/>
      <c r="G22" s="227"/>
      <c r="H22" s="227"/>
      <c r="I22" s="227"/>
      <c r="J22" s="227"/>
      <c r="K22" s="227"/>
      <c r="L22" s="227"/>
      <c r="M22" s="228" t="s">
        <v>922</v>
      </c>
      <c r="N22" s="228"/>
      <c r="O22" s="228" t="s">
        <v>927</v>
      </c>
      <c r="P22" s="228"/>
      <c r="Q22" s="229" t="s">
        <v>49</v>
      </c>
      <c r="R22" s="229"/>
      <c r="S22" s="37" t="s">
        <v>926</v>
      </c>
      <c r="T22" s="37" t="s">
        <v>925</v>
      </c>
      <c r="U22" s="37" t="s">
        <v>924</v>
      </c>
      <c r="V22" s="37">
        <f t="shared" ref="V22:V33" si="0">+IF(ISERR(U22/T22*100),"N/A",ROUND(U22/T22*100,2))</f>
        <v>101.34</v>
      </c>
      <c r="W22" s="38">
        <f t="shared" ref="W22:W33" si="1">+IF(ISERR(U22/S22*100),"N/A",ROUND(U22/S22*100,2))</f>
        <v>0.46</v>
      </c>
    </row>
    <row r="23" spans="2:27" ht="56.25" customHeight="1">
      <c r="B23" s="226" t="s">
        <v>923</v>
      </c>
      <c r="C23" s="227"/>
      <c r="D23" s="227"/>
      <c r="E23" s="227"/>
      <c r="F23" s="227"/>
      <c r="G23" s="227"/>
      <c r="H23" s="227"/>
      <c r="I23" s="227"/>
      <c r="J23" s="227"/>
      <c r="K23" s="227"/>
      <c r="L23" s="227"/>
      <c r="M23" s="228" t="s">
        <v>922</v>
      </c>
      <c r="N23" s="228"/>
      <c r="O23" s="228" t="s">
        <v>921</v>
      </c>
      <c r="P23" s="228"/>
      <c r="Q23" s="229" t="s">
        <v>49</v>
      </c>
      <c r="R23" s="229"/>
      <c r="S23" s="37" t="s">
        <v>920</v>
      </c>
      <c r="T23" s="37" t="s">
        <v>50</v>
      </c>
      <c r="U23" s="37" t="s">
        <v>50</v>
      </c>
      <c r="V23" s="37">
        <f t="shared" si="0"/>
        <v>100</v>
      </c>
      <c r="W23" s="38">
        <f t="shared" si="1"/>
        <v>434.78</v>
      </c>
    </row>
    <row r="24" spans="2:27" ht="56.25" customHeight="1">
      <c r="B24" s="226" t="s">
        <v>919</v>
      </c>
      <c r="C24" s="227"/>
      <c r="D24" s="227"/>
      <c r="E24" s="227"/>
      <c r="F24" s="227"/>
      <c r="G24" s="227"/>
      <c r="H24" s="227"/>
      <c r="I24" s="227"/>
      <c r="J24" s="227"/>
      <c r="K24" s="227"/>
      <c r="L24" s="227"/>
      <c r="M24" s="228" t="s">
        <v>917</v>
      </c>
      <c r="N24" s="228"/>
      <c r="O24" s="228" t="s">
        <v>48</v>
      </c>
      <c r="P24" s="228"/>
      <c r="Q24" s="229" t="s">
        <v>214</v>
      </c>
      <c r="R24" s="229"/>
      <c r="S24" s="37" t="s">
        <v>405</v>
      </c>
      <c r="T24" s="37" t="s">
        <v>156</v>
      </c>
      <c r="U24" s="37" t="s">
        <v>156</v>
      </c>
      <c r="V24" s="37" t="str">
        <f t="shared" si="0"/>
        <v>N/A</v>
      </c>
      <c r="W24" s="38" t="str">
        <f t="shared" si="1"/>
        <v>N/A</v>
      </c>
    </row>
    <row r="25" spans="2:27" ht="56.25" customHeight="1">
      <c r="B25" s="226" t="s">
        <v>918</v>
      </c>
      <c r="C25" s="227"/>
      <c r="D25" s="227"/>
      <c r="E25" s="227"/>
      <c r="F25" s="227"/>
      <c r="G25" s="227"/>
      <c r="H25" s="227"/>
      <c r="I25" s="227"/>
      <c r="J25" s="227"/>
      <c r="K25" s="227"/>
      <c r="L25" s="227"/>
      <c r="M25" s="228" t="s">
        <v>917</v>
      </c>
      <c r="N25" s="228"/>
      <c r="O25" s="228" t="s">
        <v>48</v>
      </c>
      <c r="P25" s="228"/>
      <c r="Q25" s="229" t="s">
        <v>49</v>
      </c>
      <c r="R25" s="229"/>
      <c r="S25" s="37" t="s">
        <v>916</v>
      </c>
      <c r="T25" s="37" t="s">
        <v>916</v>
      </c>
      <c r="U25" s="37" t="s">
        <v>915</v>
      </c>
      <c r="V25" s="37">
        <f t="shared" si="0"/>
        <v>25</v>
      </c>
      <c r="W25" s="38">
        <f t="shared" si="1"/>
        <v>25</v>
      </c>
    </row>
    <row r="26" spans="2:27" ht="56.25" customHeight="1">
      <c r="B26" s="226" t="s">
        <v>914</v>
      </c>
      <c r="C26" s="227"/>
      <c r="D26" s="227"/>
      <c r="E26" s="227"/>
      <c r="F26" s="227"/>
      <c r="G26" s="227"/>
      <c r="H26" s="227"/>
      <c r="I26" s="227"/>
      <c r="J26" s="227"/>
      <c r="K26" s="227"/>
      <c r="L26" s="227"/>
      <c r="M26" s="228" t="s">
        <v>666</v>
      </c>
      <c r="N26" s="228"/>
      <c r="O26" s="228" t="s">
        <v>48</v>
      </c>
      <c r="P26" s="228"/>
      <c r="Q26" s="229" t="s">
        <v>49</v>
      </c>
      <c r="R26" s="229"/>
      <c r="S26" s="37" t="s">
        <v>913</v>
      </c>
      <c r="T26" s="37" t="s">
        <v>62</v>
      </c>
      <c r="U26" s="37" t="s">
        <v>912</v>
      </c>
      <c r="V26" s="37" t="str">
        <f t="shared" si="0"/>
        <v>N/A</v>
      </c>
      <c r="W26" s="38">
        <f t="shared" si="1"/>
        <v>78.489999999999995</v>
      </c>
    </row>
    <row r="27" spans="2:27" ht="56.25" customHeight="1">
      <c r="B27" s="226" t="s">
        <v>911</v>
      </c>
      <c r="C27" s="227"/>
      <c r="D27" s="227"/>
      <c r="E27" s="227"/>
      <c r="F27" s="227"/>
      <c r="G27" s="227"/>
      <c r="H27" s="227"/>
      <c r="I27" s="227"/>
      <c r="J27" s="227"/>
      <c r="K27" s="227"/>
      <c r="L27" s="227"/>
      <c r="M27" s="228" t="s">
        <v>786</v>
      </c>
      <c r="N27" s="228"/>
      <c r="O27" s="228" t="s">
        <v>48</v>
      </c>
      <c r="P27" s="228"/>
      <c r="Q27" s="229" t="s">
        <v>49</v>
      </c>
      <c r="R27" s="229"/>
      <c r="S27" s="37" t="s">
        <v>52</v>
      </c>
      <c r="T27" s="37" t="s">
        <v>52</v>
      </c>
      <c r="U27" s="37" t="s">
        <v>910</v>
      </c>
      <c r="V27" s="37">
        <f t="shared" si="0"/>
        <v>133.68</v>
      </c>
      <c r="W27" s="38">
        <f t="shared" si="1"/>
        <v>133.68</v>
      </c>
    </row>
    <row r="28" spans="2:27" ht="56.25" customHeight="1">
      <c r="B28" s="226" t="s">
        <v>909</v>
      </c>
      <c r="C28" s="227"/>
      <c r="D28" s="227"/>
      <c r="E28" s="227"/>
      <c r="F28" s="227"/>
      <c r="G28" s="227"/>
      <c r="H28" s="227"/>
      <c r="I28" s="227"/>
      <c r="J28" s="227"/>
      <c r="K28" s="227"/>
      <c r="L28" s="227"/>
      <c r="M28" s="228" t="s">
        <v>786</v>
      </c>
      <c r="N28" s="228"/>
      <c r="O28" s="228" t="s">
        <v>48</v>
      </c>
      <c r="P28" s="228"/>
      <c r="Q28" s="229" t="s">
        <v>49</v>
      </c>
      <c r="R28" s="229"/>
      <c r="S28" s="37" t="s">
        <v>908</v>
      </c>
      <c r="T28" s="37" t="s">
        <v>908</v>
      </c>
      <c r="U28" s="37" t="s">
        <v>907</v>
      </c>
      <c r="V28" s="37">
        <f t="shared" si="0"/>
        <v>94.16</v>
      </c>
      <c r="W28" s="38">
        <f t="shared" si="1"/>
        <v>94.16</v>
      </c>
    </row>
    <row r="29" spans="2:27" ht="56.25" customHeight="1">
      <c r="B29" s="226" t="s">
        <v>906</v>
      </c>
      <c r="C29" s="227"/>
      <c r="D29" s="227"/>
      <c r="E29" s="227"/>
      <c r="F29" s="227"/>
      <c r="G29" s="227"/>
      <c r="H29" s="227"/>
      <c r="I29" s="227"/>
      <c r="J29" s="227"/>
      <c r="K29" s="227"/>
      <c r="L29" s="227"/>
      <c r="M29" s="228" t="s">
        <v>786</v>
      </c>
      <c r="N29" s="228"/>
      <c r="O29" s="228" t="s">
        <v>48</v>
      </c>
      <c r="P29" s="228"/>
      <c r="Q29" s="229" t="s">
        <v>49</v>
      </c>
      <c r="R29" s="229"/>
      <c r="S29" s="37" t="s">
        <v>780</v>
      </c>
      <c r="T29" s="37" t="s">
        <v>780</v>
      </c>
      <c r="U29" s="37" t="s">
        <v>753</v>
      </c>
      <c r="V29" s="37">
        <f t="shared" si="0"/>
        <v>92.14</v>
      </c>
      <c r="W29" s="38">
        <f t="shared" si="1"/>
        <v>92.14</v>
      </c>
    </row>
    <row r="30" spans="2:27" ht="56.25" customHeight="1">
      <c r="B30" s="226" t="s">
        <v>905</v>
      </c>
      <c r="C30" s="227"/>
      <c r="D30" s="227"/>
      <c r="E30" s="227"/>
      <c r="F30" s="227"/>
      <c r="G30" s="227"/>
      <c r="H30" s="227"/>
      <c r="I30" s="227"/>
      <c r="J30" s="227"/>
      <c r="K30" s="227"/>
      <c r="L30" s="227"/>
      <c r="M30" s="228" t="s">
        <v>786</v>
      </c>
      <c r="N30" s="228"/>
      <c r="O30" s="228" t="s">
        <v>48</v>
      </c>
      <c r="P30" s="228"/>
      <c r="Q30" s="229" t="s">
        <v>49</v>
      </c>
      <c r="R30" s="229"/>
      <c r="S30" s="37" t="s">
        <v>904</v>
      </c>
      <c r="T30" s="37" t="s">
        <v>904</v>
      </c>
      <c r="U30" s="37" t="s">
        <v>903</v>
      </c>
      <c r="V30" s="37">
        <f t="shared" si="0"/>
        <v>105.59</v>
      </c>
      <c r="W30" s="38">
        <f t="shared" si="1"/>
        <v>105.59</v>
      </c>
    </row>
    <row r="31" spans="2:27" ht="56.25" customHeight="1">
      <c r="B31" s="226" t="s">
        <v>902</v>
      </c>
      <c r="C31" s="227"/>
      <c r="D31" s="227"/>
      <c r="E31" s="227"/>
      <c r="F31" s="227"/>
      <c r="G31" s="227"/>
      <c r="H31" s="227"/>
      <c r="I31" s="227"/>
      <c r="J31" s="227"/>
      <c r="K31" s="227"/>
      <c r="L31" s="227"/>
      <c r="M31" s="228" t="s">
        <v>786</v>
      </c>
      <c r="N31" s="228"/>
      <c r="O31" s="228" t="s">
        <v>48</v>
      </c>
      <c r="P31" s="228"/>
      <c r="Q31" s="229" t="s">
        <v>49</v>
      </c>
      <c r="R31" s="229"/>
      <c r="S31" s="37" t="s">
        <v>901</v>
      </c>
      <c r="T31" s="37" t="s">
        <v>900</v>
      </c>
      <c r="U31" s="37" t="s">
        <v>50</v>
      </c>
      <c r="V31" s="37">
        <f t="shared" si="0"/>
        <v>116.69</v>
      </c>
      <c r="W31" s="38">
        <f t="shared" si="1"/>
        <v>120.05</v>
      </c>
    </row>
    <row r="32" spans="2:27" ht="56.25" customHeight="1">
      <c r="B32" s="226" t="s">
        <v>899</v>
      </c>
      <c r="C32" s="227"/>
      <c r="D32" s="227"/>
      <c r="E32" s="227"/>
      <c r="F32" s="227"/>
      <c r="G32" s="227"/>
      <c r="H32" s="227"/>
      <c r="I32" s="227"/>
      <c r="J32" s="227"/>
      <c r="K32" s="227"/>
      <c r="L32" s="227"/>
      <c r="M32" s="228" t="s">
        <v>786</v>
      </c>
      <c r="N32" s="228"/>
      <c r="O32" s="228" t="s">
        <v>48</v>
      </c>
      <c r="P32" s="228"/>
      <c r="Q32" s="229" t="s">
        <v>49</v>
      </c>
      <c r="R32" s="229"/>
      <c r="S32" s="37" t="s">
        <v>61</v>
      </c>
      <c r="T32" s="37" t="s">
        <v>898</v>
      </c>
      <c r="U32" s="37" t="s">
        <v>897</v>
      </c>
      <c r="V32" s="37">
        <f t="shared" si="0"/>
        <v>149.75</v>
      </c>
      <c r="W32" s="38">
        <f t="shared" si="1"/>
        <v>150.5</v>
      </c>
    </row>
    <row r="33" spans="2:25" ht="56.25" customHeight="1" thickBot="1">
      <c r="B33" s="226" t="s">
        <v>896</v>
      </c>
      <c r="C33" s="227"/>
      <c r="D33" s="227"/>
      <c r="E33" s="227"/>
      <c r="F33" s="227"/>
      <c r="G33" s="227"/>
      <c r="H33" s="227"/>
      <c r="I33" s="227"/>
      <c r="J33" s="227"/>
      <c r="K33" s="227"/>
      <c r="L33" s="227"/>
      <c r="M33" s="228" t="s">
        <v>661</v>
      </c>
      <c r="N33" s="228"/>
      <c r="O33" s="228" t="s">
        <v>48</v>
      </c>
      <c r="P33" s="228"/>
      <c r="Q33" s="229" t="s">
        <v>49</v>
      </c>
      <c r="R33" s="229"/>
      <c r="S33" s="37" t="s">
        <v>122</v>
      </c>
      <c r="T33" s="37" t="s">
        <v>895</v>
      </c>
      <c r="U33" s="37" t="s">
        <v>122</v>
      </c>
      <c r="V33" s="37">
        <f t="shared" si="0"/>
        <v>93.33</v>
      </c>
      <c r="W33" s="38">
        <f t="shared" si="1"/>
        <v>100</v>
      </c>
    </row>
    <row r="34" spans="2:25" ht="21.75" customHeight="1" thickTop="1" thickBot="1">
      <c r="B34" s="15" t="s">
        <v>64</v>
      </c>
      <c r="C34" s="16"/>
      <c r="D34" s="16"/>
      <c r="E34" s="16"/>
      <c r="F34" s="16"/>
      <c r="G34" s="16"/>
      <c r="H34" s="17"/>
      <c r="I34" s="17"/>
      <c r="J34" s="17"/>
      <c r="K34" s="17"/>
      <c r="L34" s="17"/>
      <c r="M34" s="17"/>
      <c r="N34" s="17"/>
      <c r="O34" s="17"/>
      <c r="P34" s="17"/>
      <c r="Q34" s="17"/>
      <c r="R34" s="17"/>
      <c r="S34" s="17"/>
      <c r="T34" s="17"/>
      <c r="U34" s="17"/>
      <c r="V34" s="17"/>
      <c r="W34" s="18"/>
      <c r="X34" s="7"/>
    </row>
    <row r="35" spans="2:25" ht="29.25" customHeight="1" thickTop="1" thickBot="1">
      <c r="B35" s="239" t="s">
        <v>1943</v>
      </c>
      <c r="C35" s="240"/>
      <c r="D35" s="240"/>
      <c r="E35" s="240"/>
      <c r="F35" s="240"/>
      <c r="G35" s="240"/>
      <c r="H35" s="240"/>
      <c r="I35" s="240"/>
      <c r="J35" s="240"/>
      <c r="K35" s="240"/>
      <c r="L35" s="240"/>
      <c r="M35" s="240"/>
      <c r="N35" s="240"/>
      <c r="O35" s="240"/>
      <c r="P35" s="240"/>
      <c r="Q35" s="241"/>
      <c r="R35" s="39" t="s">
        <v>41</v>
      </c>
      <c r="S35" s="213" t="s">
        <v>42</v>
      </c>
      <c r="T35" s="213"/>
      <c r="U35" s="40" t="s">
        <v>65</v>
      </c>
      <c r="V35" s="212" t="s">
        <v>66</v>
      </c>
      <c r="W35" s="214"/>
    </row>
    <row r="36" spans="2:25" ht="30.75" customHeight="1" thickBot="1">
      <c r="B36" s="242"/>
      <c r="C36" s="243"/>
      <c r="D36" s="243"/>
      <c r="E36" s="243"/>
      <c r="F36" s="243"/>
      <c r="G36" s="243"/>
      <c r="H36" s="243"/>
      <c r="I36" s="243"/>
      <c r="J36" s="243"/>
      <c r="K36" s="243"/>
      <c r="L36" s="243"/>
      <c r="M36" s="243"/>
      <c r="N36" s="243"/>
      <c r="O36" s="243"/>
      <c r="P36" s="243"/>
      <c r="Q36" s="244"/>
      <c r="R36" s="41" t="s">
        <v>67</v>
      </c>
      <c r="S36" s="41" t="s">
        <v>67</v>
      </c>
      <c r="T36" s="41" t="s">
        <v>48</v>
      </c>
      <c r="U36" s="41" t="s">
        <v>67</v>
      </c>
      <c r="V36" s="41" t="s">
        <v>68</v>
      </c>
      <c r="W36" s="42" t="s">
        <v>69</v>
      </c>
      <c r="Y36" s="7"/>
    </row>
    <row r="37" spans="2:25" ht="23.25" customHeight="1" thickBot="1">
      <c r="B37" s="245" t="s">
        <v>70</v>
      </c>
      <c r="C37" s="246"/>
      <c r="D37" s="246"/>
      <c r="E37" s="43" t="s">
        <v>893</v>
      </c>
      <c r="F37" s="43"/>
      <c r="G37" s="43"/>
      <c r="H37" s="44"/>
      <c r="I37" s="44"/>
      <c r="J37" s="44"/>
      <c r="K37" s="44"/>
      <c r="L37" s="44"/>
      <c r="M37" s="44"/>
      <c r="N37" s="44"/>
      <c r="O37" s="44"/>
      <c r="P37" s="45"/>
      <c r="Q37" s="45"/>
      <c r="R37" s="46" t="s">
        <v>894</v>
      </c>
      <c r="S37" s="47" t="s">
        <v>10</v>
      </c>
      <c r="T37" s="45"/>
      <c r="U37" s="47" t="s">
        <v>890</v>
      </c>
      <c r="V37" s="45"/>
      <c r="W37" s="48">
        <f t="shared" ref="W37:W46" si="2">+IF(ISERR(U37/R37*100),"N/A",ROUND(U37/R37*100,2))</f>
        <v>1.42</v>
      </c>
    </row>
    <row r="38" spans="2:25" ht="26.25" customHeight="1">
      <c r="B38" s="247" t="s">
        <v>74</v>
      </c>
      <c r="C38" s="248"/>
      <c r="D38" s="248"/>
      <c r="E38" s="49" t="s">
        <v>893</v>
      </c>
      <c r="F38" s="49"/>
      <c r="G38" s="49"/>
      <c r="H38" s="50"/>
      <c r="I38" s="50"/>
      <c r="J38" s="50"/>
      <c r="K38" s="50"/>
      <c r="L38" s="50"/>
      <c r="M38" s="50"/>
      <c r="N38" s="50"/>
      <c r="O38" s="50"/>
      <c r="P38" s="51"/>
      <c r="Q38" s="51"/>
      <c r="R38" s="52" t="s">
        <v>892</v>
      </c>
      <c r="S38" s="53" t="s">
        <v>891</v>
      </c>
      <c r="T38" s="53">
        <f>+IF(ISERR(S38/R38*100),"N/A",ROUND(S38/R38*100,2))</f>
        <v>3.94</v>
      </c>
      <c r="U38" s="53" t="s">
        <v>890</v>
      </c>
      <c r="V38" s="53">
        <f>+IF(ISERR(U38/S38*100),"N/A",ROUND(U38/S38*100,2))</f>
        <v>36.81</v>
      </c>
      <c r="W38" s="54">
        <f t="shared" si="2"/>
        <v>1.45</v>
      </c>
    </row>
    <row r="39" spans="2:25" ht="23.25" customHeight="1" thickBot="1">
      <c r="B39" s="245" t="s">
        <v>70</v>
      </c>
      <c r="C39" s="246"/>
      <c r="D39" s="246"/>
      <c r="E39" s="43" t="s">
        <v>889</v>
      </c>
      <c r="F39" s="43"/>
      <c r="G39" s="43"/>
      <c r="H39" s="44"/>
      <c r="I39" s="44"/>
      <c r="J39" s="44"/>
      <c r="K39" s="44"/>
      <c r="L39" s="44"/>
      <c r="M39" s="44"/>
      <c r="N39" s="44"/>
      <c r="O39" s="44"/>
      <c r="P39" s="45"/>
      <c r="Q39" s="45"/>
      <c r="R39" s="46" t="s">
        <v>888</v>
      </c>
      <c r="S39" s="47" t="s">
        <v>10</v>
      </c>
      <c r="T39" s="45"/>
      <c r="U39" s="47" t="s">
        <v>887</v>
      </c>
      <c r="V39" s="45"/>
      <c r="W39" s="48">
        <f t="shared" si="2"/>
        <v>22.46</v>
      </c>
    </row>
    <row r="40" spans="2:25" ht="26.25" customHeight="1">
      <c r="B40" s="247" t="s">
        <v>74</v>
      </c>
      <c r="C40" s="248"/>
      <c r="D40" s="248"/>
      <c r="E40" s="49" t="s">
        <v>889</v>
      </c>
      <c r="F40" s="49"/>
      <c r="G40" s="49"/>
      <c r="H40" s="50"/>
      <c r="I40" s="50"/>
      <c r="J40" s="50"/>
      <c r="K40" s="50"/>
      <c r="L40" s="50"/>
      <c r="M40" s="50"/>
      <c r="N40" s="50"/>
      <c r="O40" s="50"/>
      <c r="P40" s="51"/>
      <c r="Q40" s="51"/>
      <c r="R40" s="52" t="s">
        <v>888</v>
      </c>
      <c r="S40" s="53" t="s">
        <v>887</v>
      </c>
      <c r="T40" s="53">
        <f>+IF(ISERR(S40/R40*100),"N/A",ROUND(S40/R40*100,2))</f>
        <v>22.46</v>
      </c>
      <c r="U40" s="53" t="s">
        <v>887</v>
      </c>
      <c r="V40" s="53">
        <f>+IF(ISERR(U40/S40*100),"N/A",ROUND(U40/S40*100,2))</f>
        <v>100</v>
      </c>
      <c r="W40" s="54">
        <f t="shared" si="2"/>
        <v>22.46</v>
      </c>
    </row>
    <row r="41" spans="2:25" ht="23.25" customHeight="1" thickBot="1">
      <c r="B41" s="245" t="s">
        <v>70</v>
      </c>
      <c r="C41" s="246"/>
      <c r="D41" s="246"/>
      <c r="E41" s="43" t="s">
        <v>649</v>
      </c>
      <c r="F41" s="43"/>
      <c r="G41" s="43"/>
      <c r="H41" s="44"/>
      <c r="I41" s="44"/>
      <c r="J41" s="44"/>
      <c r="K41" s="44"/>
      <c r="L41" s="44"/>
      <c r="M41" s="44"/>
      <c r="N41" s="44"/>
      <c r="O41" s="44"/>
      <c r="P41" s="45"/>
      <c r="Q41" s="45"/>
      <c r="R41" s="46" t="s">
        <v>886</v>
      </c>
      <c r="S41" s="47" t="s">
        <v>10</v>
      </c>
      <c r="T41" s="45"/>
      <c r="U41" s="47" t="s">
        <v>62</v>
      </c>
      <c r="V41" s="45"/>
      <c r="W41" s="48">
        <f t="shared" si="2"/>
        <v>0</v>
      </c>
    </row>
    <row r="42" spans="2:25" ht="26.25" customHeight="1">
      <c r="B42" s="247" t="s">
        <v>74</v>
      </c>
      <c r="C42" s="248"/>
      <c r="D42" s="248"/>
      <c r="E42" s="49" t="s">
        <v>649</v>
      </c>
      <c r="F42" s="49"/>
      <c r="G42" s="49"/>
      <c r="H42" s="50"/>
      <c r="I42" s="50"/>
      <c r="J42" s="50"/>
      <c r="K42" s="50"/>
      <c r="L42" s="50"/>
      <c r="M42" s="50"/>
      <c r="N42" s="50"/>
      <c r="O42" s="50"/>
      <c r="P42" s="51"/>
      <c r="Q42" s="51"/>
      <c r="R42" s="52" t="s">
        <v>886</v>
      </c>
      <c r="S42" s="53" t="s">
        <v>62</v>
      </c>
      <c r="T42" s="53">
        <f>+IF(ISERR(S42/R42*100),"N/A",ROUND(S42/R42*100,2))</f>
        <v>0</v>
      </c>
      <c r="U42" s="53" t="s">
        <v>62</v>
      </c>
      <c r="V42" s="53" t="str">
        <f>+IF(ISERR(U42/S42*100),"N/A",ROUND(U42/S42*100,2))</f>
        <v>N/A</v>
      </c>
      <c r="W42" s="54">
        <f t="shared" si="2"/>
        <v>0</v>
      </c>
    </row>
    <row r="43" spans="2:25" ht="23.25" customHeight="1" thickBot="1">
      <c r="B43" s="245" t="s">
        <v>70</v>
      </c>
      <c r="C43" s="246"/>
      <c r="D43" s="246"/>
      <c r="E43" s="43" t="s">
        <v>744</v>
      </c>
      <c r="F43" s="43"/>
      <c r="G43" s="43"/>
      <c r="H43" s="44"/>
      <c r="I43" s="44"/>
      <c r="J43" s="44"/>
      <c r="K43" s="44"/>
      <c r="L43" s="44"/>
      <c r="M43" s="44"/>
      <c r="N43" s="44"/>
      <c r="O43" s="44"/>
      <c r="P43" s="45"/>
      <c r="Q43" s="45"/>
      <c r="R43" s="46" t="s">
        <v>885</v>
      </c>
      <c r="S43" s="47" t="s">
        <v>10</v>
      </c>
      <c r="T43" s="45"/>
      <c r="U43" s="47" t="s">
        <v>883</v>
      </c>
      <c r="V43" s="45"/>
      <c r="W43" s="48">
        <f t="shared" si="2"/>
        <v>1.49</v>
      </c>
    </row>
    <row r="44" spans="2:25" ht="26.25" customHeight="1">
      <c r="B44" s="247" t="s">
        <v>74</v>
      </c>
      <c r="C44" s="248"/>
      <c r="D44" s="248"/>
      <c r="E44" s="49" t="s">
        <v>744</v>
      </c>
      <c r="F44" s="49"/>
      <c r="G44" s="49"/>
      <c r="H44" s="50"/>
      <c r="I44" s="50"/>
      <c r="J44" s="50"/>
      <c r="K44" s="50"/>
      <c r="L44" s="50"/>
      <c r="M44" s="50"/>
      <c r="N44" s="50"/>
      <c r="O44" s="50"/>
      <c r="P44" s="51"/>
      <c r="Q44" s="51"/>
      <c r="R44" s="52" t="s">
        <v>884</v>
      </c>
      <c r="S44" s="53" t="s">
        <v>883</v>
      </c>
      <c r="T44" s="53">
        <f>+IF(ISERR(S44/R44*100),"N/A",ROUND(S44/R44*100,2))</f>
        <v>1.49</v>
      </c>
      <c r="U44" s="53" t="s">
        <v>883</v>
      </c>
      <c r="V44" s="53">
        <f>+IF(ISERR(U44/S44*100),"N/A",ROUND(U44/S44*100,2))</f>
        <v>100</v>
      </c>
      <c r="W44" s="54">
        <f t="shared" si="2"/>
        <v>1.49</v>
      </c>
    </row>
    <row r="45" spans="2:25" ht="23.25" customHeight="1" thickBot="1">
      <c r="B45" s="245" t="s">
        <v>70</v>
      </c>
      <c r="C45" s="246"/>
      <c r="D45" s="246"/>
      <c r="E45" s="43" t="s">
        <v>647</v>
      </c>
      <c r="F45" s="43"/>
      <c r="G45" s="43"/>
      <c r="H45" s="44"/>
      <c r="I45" s="44"/>
      <c r="J45" s="44"/>
      <c r="K45" s="44"/>
      <c r="L45" s="44"/>
      <c r="M45" s="44"/>
      <c r="N45" s="44"/>
      <c r="O45" s="44"/>
      <c r="P45" s="45"/>
      <c r="Q45" s="45"/>
      <c r="R45" s="46" t="s">
        <v>882</v>
      </c>
      <c r="S45" s="47" t="s">
        <v>10</v>
      </c>
      <c r="T45" s="45"/>
      <c r="U45" s="47" t="s">
        <v>62</v>
      </c>
      <c r="V45" s="45"/>
      <c r="W45" s="48">
        <f t="shared" si="2"/>
        <v>0</v>
      </c>
    </row>
    <row r="46" spans="2:25" ht="26.25" customHeight="1" thickBot="1">
      <c r="B46" s="247" t="s">
        <v>74</v>
      </c>
      <c r="C46" s="248"/>
      <c r="D46" s="248"/>
      <c r="E46" s="49" t="s">
        <v>647</v>
      </c>
      <c r="F46" s="49"/>
      <c r="G46" s="49"/>
      <c r="H46" s="50"/>
      <c r="I46" s="50"/>
      <c r="J46" s="50"/>
      <c r="K46" s="50"/>
      <c r="L46" s="50"/>
      <c r="M46" s="50"/>
      <c r="N46" s="50"/>
      <c r="O46" s="50"/>
      <c r="P46" s="51"/>
      <c r="Q46" s="51"/>
      <c r="R46" s="52" t="s">
        <v>882</v>
      </c>
      <c r="S46" s="53" t="s">
        <v>62</v>
      </c>
      <c r="T46" s="53">
        <f>+IF(ISERR(S46/R46*100),"N/A",ROUND(S46/R46*100,2))</f>
        <v>0</v>
      </c>
      <c r="U46" s="53" t="s">
        <v>62</v>
      </c>
      <c r="V46" s="53" t="str">
        <f>+IF(ISERR(U46/S46*100),"N/A",ROUND(U46/S46*100,2))</f>
        <v>N/A</v>
      </c>
      <c r="W46" s="54">
        <f t="shared" si="2"/>
        <v>0</v>
      </c>
    </row>
    <row r="47" spans="2:25" ht="22.5" customHeight="1" thickTop="1" thickBot="1">
      <c r="B47" s="15" t="s">
        <v>76</v>
      </c>
      <c r="C47" s="16"/>
      <c r="D47" s="16"/>
      <c r="E47" s="16"/>
      <c r="F47" s="16"/>
      <c r="G47" s="16"/>
      <c r="H47" s="17"/>
      <c r="I47" s="17"/>
      <c r="J47" s="17"/>
      <c r="K47" s="17"/>
      <c r="L47" s="17"/>
      <c r="M47" s="17"/>
      <c r="N47" s="17"/>
      <c r="O47" s="17"/>
      <c r="P47" s="17"/>
      <c r="Q47" s="17"/>
      <c r="R47" s="17"/>
      <c r="S47" s="17"/>
      <c r="T47" s="17"/>
      <c r="U47" s="17"/>
      <c r="V47" s="17"/>
      <c r="W47" s="18"/>
    </row>
    <row r="48" spans="2:25" ht="75" customHeight="1" thickTop="1">
      <c r="B48" s="230" t="s">
        <v>2101</v>
      </c>
      <c r="C48" s="231"/>
      <c r="D48" s="231"/>
      <c r="E48" s="231"/>
      <c r="F48" s="231"/>
      <c r="G48" s="231"/>
      <c r="H48" s="231"/>
      <c r="I48" s="231"/>
      <c r="J48" s="231"/>
      <c r="K48" s="231"/>
      <c r="L48" s="231"/>
      <c r="M48" s="231"/>
      <c r="N48" s="231"/>
      <c r="O48" s="231"/>
      <c r="P48" s="231"/>
      <c r="Q48" s="231"/>
      <c r="R48" s="231"/>
      <c r="S48" s="231"/>
      <c r="T48" s="231"/>
      <c r="U48" s="231"/>
      <c r="V48" s="231"/>
      <c r="W48" s="232"/>
    </row>
    <row r="49" spans="2:23" ht="274.5" customHeight="1" thickBot="1">
      <c r="B49" s="233"/>
      <c r="C49" s="234"/>
      <c r="D49" s="234"/>
      <c r="E49" s="234"/>
      <c r="F49" s="234"/>
      <c r="G49" s="234"/>
      <c r="H49" s="234"/>
      <c r="I49" s="234"/>
      <c r="J49" s="234"/>
      <c r="K49" s="234"/>
      <c r="L49" s="234"/>
      <c r="M49" s="234"/>
      <c r="N49" s="234"/>
      <c r="O49" s="234"/>
      <c r="P49" s="234"/>
      <c r="Q49" s="234"/>
      <c r="R49" s="234"/>
      <c r="S49" s="234"/>
      <c r="T49" s="234"/>
      <c r="U49" s="234"/>
      <c r="V49" s="234"/>
      <c r="W49" s="235"/>
    </row>
    <row r="50" spans="2:23" ht="37.5" customHeight="1" thickTop="1">
      <c r="B50" s="230" t="s">
        <v>2102</v>
      </c>
      <c r="C50" s="231"/>
      <c r="D50" s="231"/>
      <c r="E50" s="231"/>
      <c r="F50" s="231"/>
      <c r="G50" s="231"/>
      <c r="H50" s="231"/>
      <c r="I50" s="231"/>
      <c r="J50" s="231"/>
      <c r="K50" s="231"/>
      <c r="L50" s="231"/>
      <c r="M50" s="231"/>
      <c r="N50" s="231"/>
      <c r="O50" s="231"/>
      <c r="P50" s="231"/>
      <c r="Q50" s="231"/>
      <c r="R50" s="231"/>
      <c r="S50" s="231"/>
      <c r="T50" s="231"/>
      <c r="U50" s="231"/>
      <c r="V50" s="231"/>
      <c r="W50" s="232"/>
    </row>
    <row r="51" spans="2:23" ht="285.75" customHeight="1" thickBot="1">
      <c r="B51" s="233"/>
      <c r="C51" s="234"/>
      <c r="D51" s="234"/>
      <c r="E51" s="234"/>
      <c r="F51" s="234"/>
      <c r="G51" s="234"/>
      <c r="H51" s="234"/>
      <c r="I51" s="234"/>
      <c r="J51" s="234"/>
      <c r="K51" s="234"/>
      <c r="L51" s="234"/>
      <c r="M51" s="234"/>
      <c r="N51" s="234"/>
      <c r="O51" s="234"/>
      <c r="P51" s="234"/>
      <c r="Q51" s="234"/>
      <c r="R51" s="234"/>
      <c r="S51" s="234"/>
      <c r="T51" s="234"/>
      <c r="U51" s="234"/>
      <c r="V51" s="234"/>
      <c r="W51" s="235"/>
    </row>
    <row r="52" spans="2:23" ht="37.5" customHeight="1" thickTop="1">
      <c r="B52" s="230" t="s">
        <v>2103</v>
      </c>
      <c r="C52" s="231"/>
      <c r="D52" s="231"/>
      <c r="E52" s="231"/>
      <c r="F52" s="231"/>
      <c r="G52" s="231"/>
      <c r="H52" s="231"/>
      <c r="I52" s="231"/>
      <c r="J52" s="231"/>
      <c r="K52" s="231"/>
      <c r="L52" s="231"/>
      <c r="M52" s="231"/>
      <c r="N52" s="231"/>
      <c r="O52" s="231"/>
      <c r="P52" s="231"/>
      <c r="Q52" s="231"/>
      <c r="R52" s="231"/>
      <c r="S52" s="231"/>
      <c r="T52" s="231"/>
      <c r="U52" s="231"/>
      <c r="V52" s="231"/>
      <c r="W52" s="232"/>
    </row>
    <row r="53" spans="2:23" ht="207.75" customHeight="1" thickBot="1">
      <c r="B53" s="236"/>
      <c r="C53" s="237"/>
      <c r="D53" s="237"/>
      <c r="E53" s="237"/>
      <c r="F53" s="237"/>
      <c r="G53" s="237"/>
      <c r="H53" s="237"/>
      <c r="I53" s="237"/>
      <c r="J53" s="237"/>
      <c r="K53" s="237"/>
      <c r="L53" s="237"/>
      <c r="M53" s="237"/>
      <c r="N53" s="237"/>
      <c r="O53" s="237"/>
      <c r="P53" s="237"/>
      <c r="Q53" s="237"/>
      <c r="R53" s="237"/>
      <c r="S53" s="237"/>
      <c r="T53" s="237"/>
      <c r="U53" s="237"/>
      <c r="V53" s="237"/>
      <c r="W53" s="238"/>
    </row>
  </sheetData>
  <mergeCells count="10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C10:W10"/>
    <mergeCell ref="C11:W11"/>
    <mergeCell ref="B14:I14"/>
    <mergeCell ref="K14:Q14"/>
    <mergeCell ref="S14:W14"/>
    <mergeCell ref="C15:I15"/>
    <mergeCell ref="L15:Q15"/>
    <mergeCell ref="T15:W15"/>
    <mergeCell ref="Q20:R21"/>
    <mergeCell ref="S20:S21"/>
    <mergeCell ref="T20:T21"/>
    <mergeCell ref="C16:I16"/>
    <mergeCell ref="L16:Q16"/>
    <mergeCell ref="T16:W16"/>
    <mergeCell ref="C17:W17"/>
    <mergeCell ref="B19:T19"/>
    <mergeCell ref="U19:W19"/>
    <mergeCell ref="U20:U21"/>
    <mergeCell ref="V20:V21"/>
    <mergeCell ref="W20:W21"/>
    <mergeCell ref="B22:L22"/>
    <mergeCell ref="M22:N22"/>
    <mergeCell ref="O22:P22"/>
    <mergeCell ref="Q22:R22"/>
    <mergeCell ref="B20:L21"/>
    <mergeCell ref="M20:N21"/>
    <mergeCell ref="O20:P21"/>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5:Q36"/>
    <mergeCell ref="S35:T35"/>
    <mergeCell ref="V35:W35"/>
    <mergeCell ref="B37:D37"/>
    <mergeCell ref="B38:D38"/>
    <mergeCell ref="B39:D39"/>
    <mergeCell ref="B40:D40"/>
    <mergeCell ref="B41:D41"/>
    <mergeCell ref="B50:W51"/>
    <mergeCell ref="B52:W53"/>
    <mergeCell ref="B42:D42"/>
    <mergeCell ref="B43:D43"/>
    <mergeCell ref="B44:D44"/>
    <mergeCell ref="B45:D45"/>
    <mergeCell ref="B46:D46"/>
    <mergeCell ref="B48:W4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2" man="1"/>
    <brk id="51" min="1" max="22"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686</v>
      </c>
      <c r="D4" s="192" t="s">
        <v>685</v>
      </c>
      <c r="E4" s="192"/>
      <c r="F4" s="192"/>
      <c r="G4" s="192"/>
      <c r="H4" s="193"/>
      <c r="I4" s="22"/>
      <c r="J4" s="194" t="s">
        <v>6</v>
      </c>
      <c r="K4" s="192"/>
      <c r="L4" s="21" t="s">
        <v>947</v>
      </c>
      <c r="M4" s="195" t="s">
        <v>946</v>
      </c>
      <c r="N4" s="195"/>
      <c r="O4" s="195"/>
      <c r="P4" s="195"/>
      <c r="Q4" s="196"/>
      <c r="R4" s="23"/>
      <c r="S4" s="197" t="s">
        <v>1944</v>
      </c>
      <c r="T4" s="198"/>
      <c r="U4" s="198"/>
      <c r="V4" s="199" t="s">
        <v>945</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849</v>
      </c>
      <c r="D6" s="201" t="s">
        <v>855</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509</v>
      </c>
      <c r="K8" s="29" t="s">
        <v>19</v>
      </c>
      <c r="L8" s="29" t="s">
        <v>944</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943</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851</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942</v>
      </c>
      <c r="C21" s="227"/>
      <c r="D21" s="227"/>
      <c r="E21" s="227"/>
      <c r="F21" s="227"/>
      <c r="G21" s="227"/>
      <c r="H21" s="227"/>
      <c r="I21" s="227"/>
      <c r="J21" s="227"/>
      <c r="K21" s="227"/>
      <c r="L21" s="227"/>
      <c r="M21" s="228" t="s">
        <v>849</v>
      </c>
      <c r="N21" s="228"/>
      <c r="O21" s="228" t="s">
        <v>48</v>
      </c>
      <c r="P21" s="228"/>
      <c r="Q21" s="229" t="s">
        <v>69</v>
      </c>
      <c r="R21" s="229"/>
      <c r="S21" s="37" t="s">
        <v>50</v>
      </c>
      <c r="T21" s="37" t="s">
        <v>156</v>
      </c>
      <c r="U21" s="37" t="s">
        <v>156</v>
      </c>
      <c r="V21" s="37" t="str">
        <f>+IF(ISERR(U21/T21*100),"N/A",ROUND(U21/T21*100,2))</f>
        <v>N/A</v>
      </c>
      <c r="W21" s="38" t="str">
        <f>+IF(ISERR(U21/S21*100),"N/A",ROUND(U21/S21*100,2))</f>
        <v>N/A</v>
      </c>
    </row>
    <row r="22" spans="2:27" ht="56.25" customHeight="1" thickBot="1">
      <c r="B22" s="226" t="s">
        <v>941</v>
      </c>
      <c r="C22" s="227"/>
      <c r="D22" s="227"/>
      <c r="E22" s="227"/>
      <c r="F22" s="227"/>
      <c r="G22" s="227"/>
      <c r="H22" s="227"/>
      <c r="I22" s="227"/>
      <c r="J22" s="227"/>
      <c r="K22" s="227"/>
      <c r="L22" s="227"/>
      <c r="M22" s="228" t="s">
        <v>849</v>
      </c>
      <c r="N22" s="228"/>
      <c r="O22" s="228" t="s">
        <v>48</v>
      </c>
      <c r="P22" s="228"/>
      <c r="Q22" s="229" t="s">
        <v>69</v>
      </c>
      <c r="R22" s="229"/>
      <c r="S22" s="37" t="s">
        <v>50</v>
      </c>
      <c r="T22" s="37" t="s">
        <v>156</v>
      </c>
      <c r="U22" s="37" t="s">
        <v>156</v>
      </c>
      <c r="V22" s="37" t="str">
        <f>+IF(ISERR(U22/T22*100),"N/A",ROUND(U22/T22*100,2))</f>
        <v>N/A</v>
      </c>
      <c r="W22" s="38" t="str">
        <f>+IF(ISERR(U22/S22*100),"N/A",ROUND(U22/S22*100,2))</f>
        <v>N/A</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848</v>
      </c>
      <c r="F26" s="43"/>
      <c r="G26" s="43"/>
      <c r="H26" s="44"/>
      <c r="I26" s="44"/>
      <c r="J26" s="44"/>
      <c r="K26" s="44"/>
      <c r="L26" s="44"/>
      <c r="M26" s="44"/>
      <c r="N26" s="44"/>
      <c r="O26" s="44"/>
      <c r="P26" s="45"/>
      <c r="Q26" s="45"/>
      <c r="R26" s="46" t="s">
        <v>940</v>
      </c>
      <c r="S26" s="47" t="s">
        <v>10</v>
      </c>
      <c r="T26" s="45"/>
      <c r="U26" s="47" t="s">
        <v>62</v>
      </c>
      <c r="V26" s="45"/>
      <c r="W26" s="48">
        <f>+IF(ISERR(U26/R26*100),"N/A",ROUND(U26/R26*100,2))</f>
        <v>0</v>
      </c>
    </row>
    <row r="27" spans="2:27" ht="26.25" customHeight="1" thickBot="1">
      <c r="B27" s="247" t="s">
        <v>74</v>
      </c>
      <c r="C27" s="248"/>
      <c r="D27" s="248"/>
      <c r="E27" s="49" t="s">
        <v>848</v>
      </c>
      <c r="F27" s="49"/>
      <c r="G27" s="49"/>
      <c r="H27" s="50"/>
      <c r="I27" s="50"/>
      <c r="J27" s="50"/>
      <c r="K27" s="50"/>
      <c r="L27" s="50"/>
      <c r="M27" s="50"/>
      <c r="N27" s="50"/>
      <c r="O27" s="50"/>
      <c r="P27" s="51"/>
      <c r="Q27" s="51"/>
      <c r="R27" s="52" t="s">
        <v>940</v>
      </c>
      <c r="S27" s="53" t="s">
        <v>62</v>
      </c>
      <c r="T27" s="53">
        <f>+IF(ISERR(S27/R27*100),"N/A",ROUND(S27/R27*100,2))</f>
        <v>0</v>
      </c>
      <c r="U27" s="53" t="s">
        <v>62</v>
      </c>
      <c r="V27" s="53" t="str">
        <f>+IF(ISERR(U27/S27*100),"N/A",ROUND(U27/S27*100,2))</f>
        <v>N/A</v>
      </c>
      <c r="W27" s="54">
        <f>+IF(ISERR(U27/R27*100),"N/A",ROUND(U27/R27*100,2))</f>
        <v>0</v>
      </c>
    </row>
    <row r="28" spans="2:27" ht="22.5" customHeight="1" thickTop="1" thickBot="1">
      <c r="B28" s="15" t="s">
        <v>76</v>
      </c>
      <c r="C28" s="16"/>
      <c r="D28" s="16"/>
      <c r="E28" s="16"/>
      <c r="F28" s="16"/>
      <c r="G28" s="16"/>
      <c r="H28" s="17"/>
      <c r="I28" s="17"/>
      <c r="J28" s="17"/>
      <c r="K28" s="17"/>
      <c r="L28" s="17"/>
      <c r="M28" s="17"/>
      <c r="N28" s="17"/>
      <c r="O28" s="17"/>
      <c r="P28" s="17"/>
      <c r="Q28" s="17"/>
      <c r="R28" s="17"/>
      <c r="S28" s="17"/>
      <c r="T28" s="17"/>
      <c r="U28" s="17"/>
      <c r="V28" s="17"/>
      <c r="W28" s="18"/>
    </row>
    <row r="29" spans="2:27" ht="37.5" customHeight="1" thickTop="1">
      <c r="B29" s="230" t="s">
        <v>2098</v>
      </c>
      <c r="C29" s="231"/>
      <c r="D29" s="231"/>
      <c r="E29" s="231"/>
      <c r="F29" s="231"/>
      <c r="G29" s="231"/>
      <c r="H29" s="231"/>
      <c r="I29" s="231"/>
      <c r="J29" s="231"/>
      <c r="K29" s="231"/>
      <c r="L29" s="231"/>
      <c r="M29" s="231"/>
      <c r="N29" s="231"/>
      <c r="O29" s="231"/>
      <c r="P29" s="231"/>
      <c r="Q29" s="231"/>
      <c r="R29" s="231"/>
      <c r="S29" s="231"/>
      <c r="T29" s="231"/>
      <c r="U29" s="231"/>
      <c r="V29" s="231"/>
      <c r="W29" s="232"/>
    </row>
    <row r="30" spans="2:27" ht="45" customHeight="1" thickBot="1">
      <c r="B30" s="233"/>
      <c r="C30" s="234"/>
      <c r="D30" s="234"/>
      <c r="E30" s="234"/>
      <c r="F30" s="234"/>
      <c r="G30" s="234"/>
      <c r="H30" s="234"/>
      <c r="I30" s="234"/>
      <c r="J30" s="234"/>
      <c r="K30" s="234"/>
      <c r="L30" s="234"/>
      <c r="M30" s="234"/>
      <c r="N30" s="234"/>
      <c r="O30" s="234"/>
      <c r="P30" s="234"/>
      <c r="Q30" s="234"/>
      <c r="R30" s="234"/>
      <c r="S30" s="234"/>
      <c r="T30" s="234"/>
      <c r="U30" s="234"/>
      <c r="V30" s="234"/>
      <c r="W30" s="235"/>
    </row>
    <row r="31" spans="2:27" ht="37.5" customHeight="1" thickTop="1">
      <c r="B31" s="230" t="s">
        <v>2099</v>
      </c>
      <c r="C31" s="231"/>
      <c r="D31" s="231"/>
      <c r="E31" s="231"/>
      <c r="F31" s="231"/>
      <c r="G31" s="231"/>
      <c r="H31" s="231"/>
      <c r="I31" s="231"/>
      <c r="J31" s="231"/>
      <c r="K31" s="231"/>
      <c r="L31" s="231"/>
      <c r="M31" s="231"/>
      <c r="N31" s="231"/>
      <c r="O31" s="231"/>
      <c r="P31" s="231"/>
      <c r="Q31" s="231"/>
      <c r="R31" s="231"/>
      <c r="S31" s="231"/>
      <c r="T31" s="231"/>
      <c r="U31" s="231"/>
      <c r="V31" s="231"/>
      <c r="W31" s="232"/>
    </row>
    <row r="32" spans="2:27" ht="1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2100</v>
      </c>
      <c r="C33" s="231"/>
      <c r="D33" s="231"/>
      <c r="E33" s="231"/>
      <c r="F33" s="231"/>
      <c r="G33" s="231"/>
      <c r="H33" s="231"/>
      <c r="I33" s="231"/>
      <c r="J33" s="231"/>
      <c r="K33" s="231"/>
      <c r="L33" s="231"/>
      <c r="M33" s="231"/>
      <c r="N33" s="231"/>
      <c r="O33" s="231"/>
      <c r="P33" s="231"/>
      <c r="Q33" s="231"/>
      <c r="R33" s="231"/>
      <c r="S33" s="231"/>
      <c r="T33" s="231"/>
      <c r="U33" s="231"/>
      <c r="V33" s="231"/>
      <c r="W33" s="232"/>
    </row>
    <row r="34" spans="2:23" ht="15.75" thickBot="1">
      <c r="B34" s="236"/>
      <c r="C34" s="237"/>
      <c r="D34" s="237"/>
      <c r="E34" s="237"/>
      <c r="F34" s="237"/>
      <c r="G34" s="237"/>
      <c r="H34" s="237"/>
      <c r="I34" s="237"/>
      <c r="J34" s="237"/>
      <c r="K34" s="237"/>
      <c r="L34" s="237"/>
      <c r="M34" s="237"/>
      <c r="N34" s="237"/>
      <c r="O34" s="237"/>
      <c r="P34" s="237"/>
      <c r="Q34" s="237"/>
      <c r="R34" s="237"/>
      <c r="S34" s="237"/>
      <c r="T34" s="237"/>
      <c r="U34" s="237"/>
      <c r="V34" s="237"/>
      <c r="W34" s="238"/>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95"/>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686</v>
      </c>
      <c r="D4" s="192" t="s">
        <v>685</v>
      </c>
      <c r="E4" s="192"/>
      <c r="F4" s="192"/>
      <c r="G4" s="192"/>
      <c r="H4" s="193"/>
      <c r="I4" s="22"/>
      <c r="J4" s="194" t="s">
        <v>6</v>
      </c>
      <c r="K4" s="192"/>
      <c r="L4" s="21" t="s">
        <v>1102</v>
      </c>
      <c r="M4" s="195" t="s">
        <v>1101</v>
      </c>
      <c r="N4" s="195"/>
      <c r="O4" s="195"/>
      <c r="P4" s="195"/>
      <c r="Q4" s="196"/>
      <c r="R4" s="23"/>
      <c r="S4" s="197" t="s">
        <v>1944</v>
      </c>
      <c r="T4" s="198"/>
      <c r="U4" s="198"/>
      <c r="V4" s="199" t="s">
        <v>1100</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1052</v>
      </c>
      <c r="D6" s="201" t="s">
        <v>1099</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1048</v>
      </c>
      <c r="D7" s="188" t="s">
        <v>1098</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666</v>
      </c>
      <c r="D8" s="188" t="s">
        <v>682</v>
      </c>
      <c r="E8" s="188"/>
      <c r="F8" s="188"/>
      <c r="G8" s="188"/>
      <c r="H8" s="188"/>
      <c r="I8" s="26"/>
      <c r="J8" s="29" t="s">
        <v>1097</v>
      </c>
      <c r="K8" s="29" t="s">
        <v>1096</v>
      </c>
      <c r="L8" s="29" t="s">
        <v>1095</v>
      </c>
      <c r="M8" s="29" t="s">
        <v>1094</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56.25" customHeight="1" thickTop="1">
      <c r="B10" s="286" t="s">
        <v>21</v>
      </c>
      <c r="C10" s="284" t="s">
        <v>1093</v>
      </c>
      <c r="D10" s="284"/>
      <c r="E10" s="284"/>
      <c r="F10" s="284"/>
      <c r="G10" s="284"/>
      <c r="H10" s="284"/>
      <c r="I10" s="284"/>
      <c r="J10" s="284"/>
      <c r="K10" s="284"/>
      <c r="L10" s="284"/>
      <c r="M10" s="284"/>
      <c r="N10" s="284"/>
      <c r="O10" s="284"/>
      <c r="P10" s="284"/>
      <c r="Q10" s="284"/>
      <c r="R10" s="284"/>
      <c r="S10" s="284"/>
      <c r="T10" s="284"/>
      <c r="U10" s="284"/>
      <c r="V10" s="284"/>
      <c r="W10" s="284"/>
    </row>
    <row r="11" spans="1:29" ht="408.75" customHeight="1">
      <c r="B11" s="287"/>
      <c r="C11" s="285"/>
      <c r="D11" s="285"/>
      <c r="E11" s="285"/>
      <c r="F11" s="285"/>
      <c r="G11" s="285"/>
      <c r="H11" s="285"/>
      <c r="I11" s="285"/>
      <c r="J11" s="285"/>
      <c r="K11" s="285"/>
      <c r="L11" s="285"/>
      <c r="M11" s="285"/>
      <c r="N11" s="285"/>
      <c r="O11" s="285"/>
      <c r="P11" s="285"/>
      <c r="Q11" s="285"/>
      <c r="R11" s="285"/>
      <c r="S11" s="285"/>
      <c r="T11" s="285"/>
      <c r="U11" s="285"/>
      <c r="V11" s="285"/>
      <c r="W11" s="285"/>
    </row>
    <row r="12" spans="1:29" ht="9" customHeight="1" thickBot="1"/>
    <row r="13" spans="1:29" ht="21.75" customHeight="1" thickTop="1" thickBot="1">
      <c r="B13" s="15" t="s">
        <v>23</v>
      </c>
      <c r="C13" s="16"/>
      <c r="D13" s="16"/>
      <c r="E13" s="16"/>
      <c r="F13" s="16"/>
      <c r="G13" s="16"/>
      <c r="H13" s="17"/>
      <c r="I13" s="17"/>
      <c r="J13" s="17"/>
      <c r="K13" s="17"/>
      <c r="L13" s="17"/>
      <c r="M13" s="17"/>
      <c r="N13" s="17"/>
      <c r="O13" s="17"/>
      <c r="P13" s="17"/>
      <c r="Q13" s="17"/>
      <c r="R13" s="17"/>
      <c r="S13" s="17"/>
      <c r="T13" s="17"/>
      <c r="U13" s="17"/>
      <c r="V13" s="17"/>
      <c r="W13" s="18"/>
    </row>
    <row r="14" spans="1:29" ht="19.5" customHeight="1" thickTop="1">
      <c r="B14" s="203" t="s">
        <v>24</v>
      </c>
      <c r="C14" s="204"/>
      <c r="D14" s="204"/>
      <c r="E14" s="204"/>
      <c r="F14" s="204"/>
      <c r="G14" s="204"/>
      <c r="H14" s="204"/>
      <c r="I14" s="204"/>
      <c r="J14" s="33"/>
      <c r="K14" s="204" t="s">
        <v>25</v>
      </c>
      <c r="L14" s="204"/>
      <c r="M14" s="204"/>
      <c r="N14" s="204"/>
      <c r="O14" s="204"/>
      <c r="P14" s="204"/>
      <c r="Q14" s="204"/>
      <c r="R14" s="34"/>
      <c r="S14" s="204" t="s">
        <v>26</v>
      </c>
      <c r="T14" s="204"/>
      <c r="U14" s="204"/>
      <c r="V14" s="204"/>
      <c r="W14" s="205"/>
    </row>
    <row r="15" spans="1:29" ht="69" customHeight="1">
      <c r="B15" s="24" t="s">
        <v>27</v>
      </c>
      <c r="C15" s="201" t="s">
        <v>10</v>
      </c>
      <c r="D15" s="201"/>
      <c r="E15" s="201"/>
      <c r="F15" s="201"/>
      <c r="G15" s="201"/>
      <c r="H15" s="201"/>
      <c r="I15" s="201"/>
      <c r="J15" s="35"/>
      <c r="K15" s="35" t="s">
        <v>28</v>
      </c>
      <c r="L15" s="201" t="s">
        <v>10</v>
      </c>
      <c r="M15" s="201"/>
      <c r="N15" s="201"/>
      <c r="O15" s="201"/>
      <c r="P15" s="201"/>
      <c r="Q15" s="201"/>
      <c r="R15" s="26"/>
      <c r="S15" s="35" t="s">
        <v>29</v>
      </c>
      <c r="T15" s="206" t="s">
        <v>1092</v>
      </c>
      <c r="U15" s="206"/>
      <c r="V15" s="206"/>
      <c r="W15" s="206"/>
    </row>
    <row r="16" spans="1:29" ht="86.25" customHeight="1">
      <c r="B16" s="24" t="s">
        <v>31</v>
      </c>
      <c r="C16" s="201" t="s">
        <v>10</v>
      </c>
      <c r="D16" s="201"/>
      <c r="E16" s="201"/>
      <c r="F16" s="201"/>
      <c r="G16" s="201"/>
      <c r="H16" s="201"/>
      <c r="I16" s="201"/>
      <c r="J16" s="35"/>
      <c r="K16" s="35" t="s">
        <v>31</v>
      </c>
      <c r="L16" s="201" t="s">
        <v>10</v>
      </c>
      <c r="M16" s="201"/>
      <c r="N16" s="201"/>
      <c r="O16" s="201"/>
      <c r="P16" s="201"/>
      <c r="Q16" s="201"/>
      <c r="R16" s="26"/>
      <c r="S16" s="35" t="s">
        <v>32</v>
      </c>
      <c r="T16" s="206" t="s">
        <v>10</v>
      </c>
      <c r="U16" s="206"/>
      <c r="V16" s="206"/>
      <c r="W16" s="206"/>
    </row>
    <row r="17" spans="2:27" ht="25.5" customHeight="1" thickBot="1">
      <c r="B17" s="36" t="s">
        <v>33</v>
      </c>
      <c r="C17" s="207" t="s">
        <v>10</v>
      </c>
      <c r="D17" s="207"/>
      <c r="E17" s="207"/>
      <c r="F17" s="207"/>
      <c r="G17" s="207"/>
      <c r="H17" s="207"/>
      <c r="I17" s="207"/>
      <c r="J17" s="207"/>
      <c r="K17" s="207"/>
      <c r="L17" s="207"/>
      <c r="M17" s="207"/>
      <c r="N17" s="207"/>
      <c r="O17" s="207"/>
      <c r="P17" s="207"/>
      <c r="Q17" s="207"/>
      <c r="R17" s="207"/>
      <c r="S17" s="207"/>
      <c r="T17" s="207"/>
      <c r="U17" s="207"/>
      <c r="V17" s="207"/>
      <c r="W17" s="208"/>
    </row>
    <row r="18" spans="2:27" ht="21.75" customHeight="1" thickTop="1" thickBot="1">
      <c r="B18" s="15" t="s">
        <v>34</v>
      </c>
      <c r="C18" s="16"/>
      <c r="D18" s="16"/>
      <c r="E18" s="16"/>
      <c r="F18" s="16"/>
      <c r="G18" s="16"/>
      <c r="H18" s="17"/>
      <c r="I18" s="17"/>
      <c r="J18" s="17"/>
      <c r="K18" s="17"/>
      <c r="L18" s="17"/>
      <c r="M18" s="17"/>
      <c r="N18" s="17"/>
      <c r="O18" s="17"/>
      <c r="P18" s="17"/>
      <c r="Q18" s="17"/>
      <c r="R18" s="17"/>
      <c r="S18" s="17"/>
      <c r="T18" s="17"/>
      <c r="U18" s="17"/>
      <c r="V18" s="17"/>
      <c r="W18" s="18"/>
    </row>
    <row r="19" spans="2:27" ht="25.5" customHeight="1" thickTop="1" thickBot="1">
      <c r="B19" s="209" t="s">
        <v>35</v>
      </c>
      <c r="C19" s="210"/>
      <c r="D19" s="210"/>
      <c r="E19" s="210"/>
      <c r="F19" s="210"/>
      <c r="G19" s="210"/>
      <c r="H19" s="210"/>
      <c r="I19" s="210"/>
      <c r="J19" s="210"/>
      <c r="K19" s="210"/>
      <c r="L19" s="210"/>
      <c r="M19" s="210"/>
      <c r="N19" s="210"/>
      <c r="O19" s="210"/>
      <c r="P19" s="210"/>
      <c r="Q19" s="210"/>
      <c r="R19" s="210"/>
      <c r="S19" s="210"/>
      <c r="T19" s="211"/>
      <c r="U19" s="212" t="s">
        <v>36</v>
      </c>
      <c r="V19" s="213"/>
      <c r="W19" s="214"/>
    </row>
    <row r="20" spans="2:27" ht="14.25" customHeight="1">
      <c r="B20" s="215" t="s">
        <v>37</v>
      </c>
      <c r="C20" s="216"/>
      <c r="D20" s="216"/>
      <c r="E20" s="216"/>
      <c r="F20" s="216"/>
      <c r="G20" s="216"/>
      <c r="H20" s="216"/>
      <c r="I20" s="216"/>
      <c r="J20" s="216"/>
      <c r="K20" s="216"/>
      <c r="L20" s="216"/>
      <c r="M20" s="216" t="s">
        <v>38</v>
      </c>
      <c r="N20" s="216"/>
      <c r="O20" s="216" t="s">
        <v>39</v>
      </c>
      <c r="P20" s="216"/>
      <c r="Q20" s="216" t="s">
        <v>40</v>
      </c>
      <c r="R20" s="216"/>
      <c r="S20" s="216" t="s">
        <v>41</v>
      </c>
      <c r="T20" s="219" t="s">
        <v>42</v>
      </c>
      <c r="U20" s="221" t="s">
        <v>43</v>
      </c>
      <c r="V20" s="223" t="s">
        <v>44</v>
      </c>
      <c r="W20" s="224" t="s">
        <v>45</v>
      </c>
    </row>
    <row r="21" spans="2:27" ht="27" customHeight="1" thickBot="1">
      <c r="B21" s="217"/>
      <c r="C21" s="218"/>
      <c r="D21" s="218"/>
      <c r="E21" s="218"/>
      <c r="F21" s="218"/>
      <c r="G21" s="218"/>
      <c r="H21" s="218"/>
      <c r="I21" s="218"/>
      <c r="J21" s="218"/>
      <c r="K21" s="218"/>
      <c r="L21" s="218"/>
      <c r="M21" s="218"/>
      <c r="N21" s="218"/>
      <c r="O21" s="218"/>
      <c r="P21" s="218"/>
      <c r="Q21" s="218"/>
      <c r="R21" s="218"/>
      <c r="S21" s="218"/>
      <c r="T21" s="220"/>
      <c r="U21" s="222"/>
      <c r="V21" s="218"/>
      <c r="W21" s="225"/>
      <c r="Z21" s="6" t="s">
        <v>10</v>
      </c>
      <c r="AA21" s="6" t="s">
        <v>46</v>
      </c>
    </row>
    <row r="22" spans="2:27" ht="56.25" customHeight="1">
      <c r="B22" s="226" t="s">
        <v>1091</v>
      </c>
      <c r="C22" s="227"/>
      <c r="D22" s="227"/>
      <c r="E22" s="227"/>
      <c r="F22" s="227"/>
      <c r="G22" s="227"/>
      <c r="H22" s="227"/>
      <c r="I22" s="227"/>
      <c r="J22" s="227"/>
      <c r="K22" s="227"/>
      <c r="L22" s="227"/>
      <c r="M22" s="228" t="s">
        <v>1052</v>
      </c>
      <c r="N22" s="228"/>
      <c r="O22" s="228" t="s">
        <v>48</v>
      </c>
      <c r="P22" s="228"/>
      <c r="Q22" s="229" t="s">
        <v>49</v>
      </c>
      <c r="R22" s="229"/>
      <c r="S22" s="37" t="s">
        <v>1090</v>
      </c>
      <c r="T22" s="37" t="s">
        <v>1090</v>
      </c>
      <c r="U22" s="37" t="s">
        <v>1089</v>
      </c>
      <c r="V22" s="37">
        <f t="shared" ref="V22:V53" si="0">+IF(ISERR(U22/T22*100),"N/A",ROUND(U22/T22*100,2))</f>
        <v>89.34</v>
      </c>
      <c r="W22" s="38">
        <f t="shared" ref="W22:W53" si="1">+IF(ISERR(U22/S22*100),"N/A",ROUND(U22/S22*100,2))</f>
        <v>89.34</v>
      </c>
    </row>
    <row r="23" spans="2:27" ht="56.25" customHeight="1">
      <c r="B23" s="226" t="s">
        <v>1088</v>
      </c>
      <c r="C23" s="227"/>
      <c r="D23" s="227"/>
      <c r="E23" s="227"/>
      <c r="F23" s="227"/>
      <c r="G23" s="227"/>
      <c r="H23" s="227"/>
      <c r="I23" s="227"/>
      <c r="J23" s="227"/>
      <c r="K23" s="227"/>
      <c r="L23" s="227"/>
      <c r="M23" s="228" t="s">
        <v>1052</v>
      </c>
      <c r="N23" s="228"/>
      <c r="O23" s="228" t="s">
        <v>48</v>
      </c>
      <c r="P23" s="228"/>
      <c r="Q23" s="229" t="s">
        <v>49</v>
      </c>
      <c r="R23" s="229"/>
      <c r="S23" s="37" t="s">
        <v>434</v>
      </c>
      <c r="T23" s="37" t="s">
        <v>1087</v>
      </c>
      <c r="U23" s="37" t="s">
        <v>1030</v>
      </c>
      <c r="V23" s="37">
        <f t="shared" si="0"/>
        <v>103.85</v>
      </c>
      <c r="W23" s="38">
        <f t="shared" si="1"/>
        <v>20.77</v>
      </c>
    </row>
    <row r="24" spans="2:27" ht="56.25" customHeight="1">
      <c r="B24" s="226" t="s">
        <v>1086</v>
      </c>
      <c r="C24" s="227"/>
      <c r="D24" s="227"/>
      <c r="E24" s="227"/>
      <c r="F24" s="227"/>
      <c r="G24" s="227"/>
      <c r="H24" s="227"/>
      <c r="I24" s="227"/>
      <c r="J24" s="227"/>
      <c r="K24" s="227"/>
      <c r="L24" s="227"/>
      <c r="M24" s="228" t="s">
        <v>1052</v>
      </c>
      <c r="N24" s="228"/>
      <c r="O24" s="228" t="s">
        <v>48</v>
      </c>
      <c r="P24" s="228"/>
      <c r="Q24" s="229" t="s">
        <v>69</v>
      </c>
      <c r="R24" s="229"/>
      <c r="S24" s="37" t="s">
        <v>213</v>
      </c>
      <c r="T24" s="37" t="s">
        <v>156</v>
      </c>
      <c r="U24" s="37" t="s">
        <v>156</v>
      </c>
      <c r="V24" s="37" t="str">
        <f t="shared" si="0"/>
        <v>N/A</v>
      </c>
      <c r="W24" s="38" t="str">
        <f t="shared" si="1"/>
        <v>N/A</v>
      </c>
    </row>
    <row r="25" spans="2:27" ht="56.25" customHeight="1">
      <c r="B25" s="226" t="s">
        <v>1085</v>
      </c>
      <c r="C25" s="227"/>
      <c r="D25" s="227"/>
      <c r="E25" s="227"/>
      <c r="F25" s="227"/>
      <c r="G25" s="227"/>
      <c r="H25" s="227"/>
      <c r="I25" s="227"/>
      <c r="J25" s="227"/>
      <c r="K25" s="227"/>
      <c r="L25" s="227"/>
      <c r="M25" s="228" t="s">
        <v>1052</v>
      </c>
      <c r="N25" s="228"/>
      <c r="O25" s="228" t="s">
        <v>48</v>
      </c>
      <c r="P25" s="228"/>
      <c r="Q25" s="229" t="s">
        <v>49</v>
      </c>
      <c r="R25" s="229"/>
      <c r="S25" s="37" t="s">
        <v>1084</v>
      </c>
      <c r="T25" s="37" t="s">
        <v>1083</v>
      </c>
      <c r="U25" s="37" t="s">
        <v>760</v>
      </c>
      <c r="V25" s="37">
        <f t="shared" si="0"/>
        <v>86.67</v>
      </c>
      <c r="W25" s="38">
        <f t="shared" si="1"/>
        <v>80.89</v>
      </c>
    </row>
    <row r="26" spans="2:27" ht="56.25" customHeight="1">
      <c r="B26" s="226" t="s">
        <v>1082</v>
      </c>
      <c r="C26" s="227"/>
      <c r="D26" s="227"/>
      <c r="E26" s="227"/>
      <c r="F26" s="227"/>
      <c r="G26" s="227"/>
      <c r="H26" s="227"/>
      <c r="I26" s="227"/>
      <c r="J26" s="227"/>
      <c r="K26" s="227"/>
      <c r="L26" s="227"/>
      <c r="M26" s="228" t="s">
        <v>1052</v>
      </c>
      <c r="N26" s="228"/>
      <c r="O26" s="228" t="s">
        <v>48</v>
      </c>
      <c r="P26" s="228"/>
      <c r="Q26" s="229" t="s">
        <v>49</v>
      </c>
      <c r="R26" s="229"/>
      <c r="S26" s="37" t="s">
        <v>376</v>
      </c>
      <c r="T26" s="37" t="s">
        <v>376</v>
      </c>
      <c r="U26" s="37" t="s">
        <v>1081</v>
      </c>
      <c r="V26" s="37">
        <f t="shared" si="0"/>
        <v>124.11</v>
      </c>
      <c r="W26" s="38">
        <f t="shared" si="1"/>
        <v>124.11</v>
      </c>
    </row>
    <row r="27" spans="2:27" ht="56.25" customHeight="1">
      <c r="B27" s="226" t="s">
        <v>1080</v>
      </c>
      <c r="C27" s="227"/>
      <c r="D27" s="227"/>
      <c r="E27" s="227"/>
      <c r="F27" s="227"/>
      <c r="G27" s="227"/>
      <c r="H27" s="227"/>
      <c r="I27" s="227"/>
      <c r="J27" s="227"/>
      <c r="K27" s="227"/>
      <c r="L27" s="227"/>
      <c r="M27" s="228" t="s">
        <v>1052</v>
      </c>
      <c r="N27" s="228"/>
      <c r="O27" s="228" t="s">
        <v>48</v>
      </c>
      <c r="P27" s="228"/>
      <c r="Q27" s="229" t="s">
        <v>49</v>
      </c>
      <c r="R27" s="229"/>
      <c r="S27" s="37" t="s">
        <v>1079</v>
      </c>
      <c r="T27" s="37" t="s">
        <v>1078</v>
      </c>
      <c r="U27" s="37" t="s">
        <v>1077</v>
      </c>
      <c r="V27" s="37">
        <f t="shared" si="0"/>
        <v>92.84</v>
      </c>
      <c r="W27" s="38">
        <f t="shared" si="1"/>
        <v>85.5</v>
      </c>
    </row>
    <row r="28" spans="2:27" ht="56.25" customHeight="1">
      <c r="B28" s="226" t="s">
        <v>1076</v>
      </c>
      <c r="C28" s="227"/>
      <c r="D28" s="227"/>
      <c r="E28" s="227"/>
      <c r="F28" s="227"/>
      <c r="G28" s="227"/>
      <c r="H28" s="227"/>
      <c r="I28" s="227"/>
      <c r="J28" s="227"/>
      <c r="K28" s="227"/>
      <c r="L28" s="227"/>
      <c r="M28" s="228" t="s">
        <v>1052</v>
      </c>
      <c r="N28" s="228"/>
      <c r="O28" s="228" t="s">
        <v>48</v>
      </c>
      <c r="P28" s="228"/>
      <c r="Q28" s="229" t="s">
        <v>49</v>
      </c>
      <c r="R28" s="229"/>
      <c r="S28" s="37" t="s">
        <v>479</v>
      </c>
      <c r="T28" s="37" t="s">
        <v>1075</v>
      </c>
      <c r="U28" s="37" t="s">
        <v>1074</v>
      </c>
      <c r="V28" s="37">
        <f t="shared" si="0"/>
        <v>110.63</v>
      </c>
      <c r="W28" s="38">
        <f t="shared" si="1"/>
        <v>105.57</v>
      </c>
    </row>
    <row r="29" spans="2:27" ht="56.25" customHeight="1">
      <c r="B29" s="226" t="s">
        <v>1073</v>
      </c>
      <c r="C29" s="227"/>
      <c r="D29" s="227"/>
      <c r="E29" s="227"/>
      <c r="F29" s="227"/>
      <c r="G29" s="227"/>
      <c r="H29" s="227"/>
      <c r="I29" s="227"/>
      <c r="J29" s="227"/>
      <c r="K29" s="227"/>
      <c r="L29" s="227"/>
      <c r="M29" s="228" t="s">
        <v>1052</v>
      </c>
      <c r="N29" s="228"/>
      <c r="O29" s="228" t="s">
        <v>48</v>
      </c>
      <c r="P29" s="228"/>
      <c r="Q29" s="229" t="s">
        <v>49</v>
      </c>
      <c r="R29" s="229"/>
      <c r="S29" s="37" t="s">
        <v>219</v>
      </c>
      <c r="T29" s="37" t="s">
        <v>1072</v>
      </c>
      <c r="U29" s="37" t="s">
        <v>1071</v>
      </c>
      <c r="V29" s="37">
        <f t="shared" si="0"/>
        <v>65.63</v>
      </c>
      <c r="W29" s="38">
        <f t="shared" si="1"/>
        <v>11.67</v>
      </c>
    </row>
    <row r="30" spans="2:27" ht="56.25" customHeight="1">
      <c r="B30" s="226" t="s">
        <v>1070</v>
      </c>
      <c r="C30" s="227"/>
      <c r="D30" s="227"/>
      <c r="E30" s="227"/>
      <c r="F30" s="227"/>
      <c r="G30" s="227"/>
      <c r="H30" s="227"/>
      <c r="I30" s="227"/>
      <c r="J30" s="227"/>
      <c r="K30" s="227"/>
      <c r="L30" s="227"/>
      <c r="M30" s="228" t="s">
        <v>1052</v>
      </c>
      <c r="N30" s="228"/>
      <c r="O30" s="228" t="s">
        <v>48</v>
      </c>
      <c r="P30" s="228"/>
      <c r="Q30" s="229" t="s">
        <v>49</v>
      </c>
      <c r="R30" s="229"/>
      <c r="S30" s="37" t="s">
        <v>1069</v>
      </c>
      <c r="T30" s="37" t="s">
        <v>1068</v>
      </c>
      <c r="U30" s="37" t="s">
        <v>1067</v>
      </c>
      <c r="V30" s="37">
        <f t="shared" si="0"/>
        <v>81.95</v>
      </c>
      <c r="W30" s="38">
        <f t="shared" si="1"/>
        <v>76.95</v>
      </c>
    </row>
    <row r="31" spans="2:27" ht="56.25" customHeight="1">
      <c r="B31" s="226" t="s">
        <v>1066</v>
      </c>
      <c r="C31" s="227"/>
      <c r="D31" s="227"/>
      <c r="E31" s="227"/>
      <c r="F31" s="227"/>
      <c r="G31" s="227"/>
      <c r="H31" s="227"/>
      <c r="I31" s="227"/>
      <c r="J31" s="227"/>
      <c r="K31" s="227"/>
      <c r="L31" s="227"/>
      <c r="M31" s="228" t="s">
        <v>1052</v>
      </c>
      <c r="N31" s="228"/>
      <c r="O31" s="228" t="s">
        <v>48</v>
      </c>
      <c r="P31" s="228"/>
      <c r="Q31" s="229" t="s">
        <v>49</v>
      </c>
      <c r="R31" s="229"/>
      <c r="S31" s="37" t="s">
        <v>521</v>
      </c>
      <c r="T31" s="37" t="s">
        <v>1065</v>
      </c>
      <c r="U31" s="37" t="s">
        <v>1064</v>
      </c>
      <c r="V31" s="37">
        <f t="shared" si="0"/>
        <v>106.88</v>
      </c>
      <c r="W31" s="38">
        <f t="shared" si="1"/>
        <v>97.13</v>
      </c>
    </row>
    <row r="32" spans="2:27" ht="56.25" customHeight="1">
      <c r="B32" s="226" t="s">
        <v>1063</v>
      </c>
      <c r="C32" s="227"/>
      <c r="D32" s="227"/>
      <c r="E32" s="227"/>
      <c r="F32" s="227"/>
      <c r="G32" s="227"/>
      <c r="H32" s="227"/>
      <c r="I32" s="227"/>
      <c r="J32" s="227"/>
      <c r="K32" s="227"/>
      <c r="L32" s="227"/>
      <c r="M32" s="228" t="s">
        <v>1052</v>
      </c>
      <c r="N32" s="228"/>
      <c r="O32" s="228" t="s">
        <v>48</v>
      </c>
      <c r="P32" s="228"/>
      <c r="Q32" s="229" t="s">
        <v>214</v>
      </c>
      <c r="R32" s="229"/>
      <c r="S32" s="37" t="s">
        <v>50</v>
      </c>
      <c r="T32" s="37" t="s">
        <v>156</v>
      </c>
      <c r="U32" s="37" t="s">
        <v>156</v>
      </c>
      <c r="V32" s="37" t="str">
        <f t="shared" si="0"/>
        <v>N/A</v>
      </c>
      <c r="W32" s="38" t="str">
        <f t="shared" si="1"/>
        <v>N/A</v>
      </c>
    </row>
    <row r="33" spans="2:23" ht="56.25" customHeight="1">
      <c r="B33" s="226" t="s">
        <v>1062</v>
      </c>
      <c r="C33" s="227"/>
      <c r="D33" s="227"/>
      <c r="E33" s="227"/>
      <c r="F33" s="227"/>
      <c r="G33" s="227"/>
      <c r="H33" s="227"/>
      <c r="I33" s="227"/>
      <c r="J33" s="227"/>
      <c r="K33" s="227"/>
      <c r="L33" s="227"/>
      <c r="M33" s="228" t="s">
        <v>1052</v>
      </c>
      <c r="N33" s="228"/>
      <c r="O33" s="228" t="s">
        <v>48</v>
      </c>
      <c r="P33" s="228"/>
      <c r="Q33" s="229" t="s">
        <v>49</v>
      </c>
      <c r="R33" s="229"/>
      <c r="S33" s="37" t="s">
        <v>50</v>
      </c>
      <c r="T33" s="37" t="s">
        <v>62</v>
      </c>
      <c r="U33" s="37" t="s">
        <v>62</v>
      </c>
      <c r="V33" s="37" t="str">
        <f t="shared" si="0"/>
        <v>N/A</v>
      </c>
      <c r="W33" s="38">
        <f t="shared" si="1"/>
        <v>0</v>
      </c>
    </row>
    <row r="34" spans="2:23" ht="56.25" customHeight="1">
      <c r="B34" s="226" t="s">
        <v>1061</v>
      </c>
      <c r="C34" s="227"/>
      <c r="D34" s="227"/>
      <c r="E34" s="227"/>
      <c r="F34" s="227"/>
      <c r="G34" s="227"/>
      <c r="H34" s="227"/>
      <c r="I34" s="227"/>
      <c r="J34" s="227"/>
      <c r="K34" s="227"/>
      <c r="L34" s="227"/>
      <c r="M34" s="228" t="s">
        <v>1052</v>
      </c>
      <c r="N34" s="228"/>
      <c r="O34" s="228" t="s">
        <v>48</v>
      </c>
      <c r="P34" s="228"/>
      <c r="Q34" s="229" t="s">
        <v>49</v>
      </c>
      <c r="R34" s="229"/>
      <c r="S34" s="37" t="s">
        <v>50</v>
      </c>
      <c r="T34" s="37" t="s">
        <v>62</v>
      </c>
      <c r="U34" s="37" t="s">
        <v>62</v>
      </c>
      <c r="V34" s="37" t="str">
        <f t="shared" si="0"/>
        <v>N/A</v>
      </c>
      <c r="W34" s="38">
        <f t="shared" si="1"/>
        <v>0</v>
      </c>
    </row>
    <row r="35" spans="2:23" ht="56.25" customHeight="1">
      <c r="B35" s="226" t="s">
        <v>1060</v>
      </c>
      <c r="C35" s="227"/>
      <c r="D35" s="227"/>
      <c r="E35" s="227"/>
      <c r="F35" s="227"/>
      <c r="G35" s="227"/>
      <c r="H35" s="227"/>
      <c r="I35" s="227"/>
      <c r="J35" s="227"/>
      <c r="K35" s="227"/>
      <c r="L35" s="227"/>
      <c r="M35" s="228" t="s">
        <v>1052</v>
      </c>
      <c r="N35" s="228"/>
      <c r="O35" s="228" t="s">
        <v>48</v>
      </c>
      <c r="P35" s="228"/>
      <c r="Q35" s="229" t="s">
        <v>69</v>
      </c>
      <c r="R35" s="229"/>
      <c r="S35" s="37" t="s">
        <v>50</v>
      </c>
      <c r="T35" s="37" t="s">
        <v>156</v>
      </c>
      <c r="U35" s="37" t="s">
        <v>156</v>
      </c>
      <c r="V35" s="37" t="str">
        <f t="shared" si="0"/>
        <v>N/A</v>
      </c>
      <c r="W35" s="38" t="str">
        <f t="shared" si="1"/>
        <v>N/A</v>
      </c>
    </row>
    <row r="36" spans="2:23" ht="56.25" customHeight="1">
      <c r="B36" s="226" t="s">
        <v>1059</v>
      </c>
      <c r="C36" s="227"/>
      <c r="D36" s="227"/>
      <c r="E36" s="227"/>
      <c r="F36" s="227"/>
      <c r="G36" s="227"/>
      <c r="H36" s="227"/>
      <c r="I36" s="227"/>
      <c r="J36" s="227"/>
      <c r="K36" s="227"/>
      <c r="L36" s="227"/>
      <c r="M36" s="228" t="s">
        <v>1052</v>
      </c>
      <c r="N36" s="228"/>
      <c r="O36" s="228" t="s">
        <v>48</v>
      </c>
      <c r="P36" s="228"/>
      <c r="Q36" s="229" t="s">
        <v>49</v>
      </c>
      <c r="R36" s="229"/>
      <c r="S36" s="37" t="s">
        <v>50</v>
      </c>
      <c r="T36" s="37" t="s">
        <v>99</v>
      </c>
      <c r="U36" s="37" t="s">
        <v>219</v>
      </c>
      <c r="V36" s="37">
        <f t="shared" si="0"/>
        <v>180</v>
      </c>
      <c r="W36" s="38">
        <f t="shared" si="1"/>
        <v>18</v>
      </c>
    </row>
    <row r="37" spans="2:23" ht="56.25" customHeight="1">
      <c r="B37" s="226" t="s">
        <v>1058</v>
      </c>
      <c r="C37" s="227"/>
      <c r="D37" s="227"/>
      <c r="E37" s="227"/>
      <c r="F37" s="227"/>
      <c r="G37" s="227"/>
      <c r="H37" s="227"/>
      <c r="I37" s="227"/>
      <c r="J37" s="227"/>
      <c r="K37" s="227"/>
      <c r="L37" s="227"/>
      <c r="M37" s="228" t="s">
        <v>1052</v>
      </c>
      <c r="N37" s="228"/>
      <c r="O37" s="228" t="s">
        <v>48</v>
      </c>
      <c r="P37" s="228"/>
      <c r="Q37" s="229" t="s">
        <v>49</v>
      </c>
      <c r="R37" s="229"/>
      <c r="S37" s="37" t="s">
        <v>435</v>
      </c>
      <c r="T37" s="37" t="s">
        <v>1057</v>
      </c>
      <c r="U37" s="37" t="s">
        <v>1056</v>
      </c>
      <c r="V37" s="37">
        <f t="shared" si="0"/>
        <v>96.25</v>
      </c>
      <c r="W37" s="38">
        <f t="shared" si="1"/>
        <v>73.400000000000006</v>
      </c>
    </row>
    <row r="38" spans="2:23" ht="56.25" customHeight="1">
      <c r="B38" s="226" t="s">
        <v>1055</v>
      </c>
      <c r="C38" s="227"/>
      <c r="D38" s="227"/>
      <c r="E38" s="227"/>
      <c r="F38" s="227"/>
      <c r="G38" s="227"/>
      <c r="H38" s="227"/>
      <c r="I38" s="227"/>
      <c r="J38" s="227"/>
      <c r="K38" s="227"/>
      <c r="L38" s="227"/>
      <c r="M38" s="228" t="s">
        <v>1052</v>
      </c>
      <c r="N38" s="228"/>
      <c r="O38" s="228" t="s">
        <v>48</v>
      </c>
      <c r="P38" s="228"/>
      <c r="Q38" s="229" t="s">
        <v>49</v>
      </c>
      <c r="R38" s="229"/>
      <c r="S38" s="37" t="s">
        <v>201</v>
      </c>
      <c r="T38" s="37" t="s">
        <v>1054</v>
      </c>
      <c r="U38" s="37" t="s">
        <v>895</v>
      </c>
      <c r="V38" s="37">
        <f t="shared" si="0"/>
        <v>45.45</v>
      </c>
      <c r="W38" s="38">
        <f t="shared" si="1"/>
        <v>6.82</v>
      </c>
    </row>
    <row r="39" spans="2:23" ht="56.25" customHeight="1">
      <c r="B39" s="226" t="s">
        <v>1053</v>
      </c>
      <c r="C39" s="227"/>
      <c r="D39" s="227"/>
      <c r="E39" s="227"/>
      <c r="F39" s="227"/>
      <c r="G39" s="227"/>
      <c r="H39" s="227"/>
      <c r="I39" s="227"/>
      <c r="J39" s="227"/>
      <c r="K39" s="227"/>
      <c r="L39" s="227"/>
      <c r="M39" s="228" t="s">
        <v>1052</v>
      </c>
      <c r="N39" s="228"/>
      <c r="O39" s="228" t="s">
        <v>48</v>
      </c>
      <c r="P39" s="228"/>
      <c r="Q39" s="229" t="s">
        <v>49</v>
      </c>
      <c r="R39" s="229"/>
      <c r="S39" s="37" t="s">
        <v>291</v>
      </c>
      <c r="T39" s="37" t="s">
        <v>1051</v>
      </c>
      <c r="U39" s="37" t="s">
        <v>1050</v>
      </c>
      <c r="V39" s="37">
        <f t="shared" si="0"/>
        <v>89.51</v>
      </c>
      <c r="W39" s="38">
        <f t="shared" si="1"/>
        <v>38.67</v>
      </c>
    </row>
    <row r="40" spans="2:23" ht="56.25" customHeight="1">
      <c r="B40" s="226" t="s">
        <v>1049</v>
      </c>
      <c r="C40" s="227"/>
      <c r="D40" s="227"/>
      <c r="E40" s="227"/>
      <c r="F40" s="227"/>
      <c r="G40" s="227"/>
      <c r="H40" s="227"/>
      <c r="I40" s="227"/>
      <c r="J40" s="227"/>
      <c r="K40" s="227"/>
      <c r="L40" s="227"/>
      <c r="M40" s="228" t="s">
        <v>1048</v>
      </c>
      <c r="N40" s="228"/>
      <c r="O40" s="228" t="s">
        <v>48</v>
      </c>
      <c r="P40" s="228"/>
      <c r="Q40" s="229" t="s">
        <v>49</v>
      </c>
      <c r="R40" s="229"/>
      <c r="S40" s="37" t="s">
        <v>50</v>
      </c>
      <c r="T40" s="37" t="s">
        <v>51</v>
      </c>
      <c r="U40" s="37" t="s">
        <v>51</v>
      </c>
      <c r="V40" s="37">
        <f t="shared" si="0"/>
        <v>100</v>
      </c>
      <c r="W40" s="38">
        <f t="shared" si="1"/>
        <v>25</v>
      </c>
    </row>
    <row r="41" spans="2:23" ht="56.25" customHeight="1">
      <c r="B41" s="226" t="s">
        <v>1047</v>
      </c>
      <c r="C41" s="227"/>
      <c r="D41" s="227"/>
      <c r="E41" s="227"/>
      <c r="F41" s="227"/>
      <c r="G41" s="227"/>
      <c r="H41" s="227"/>
      <c r="I41" s="227"/>
      <c r="J41" s="227"/>
      <c r="K41" s="227"/>
      <c r="L41" s="227"/>
      <c r="M41" s="228" t="s">
        <v>666</v>
      </c>
      <c r="N41" s="228"/>
      <c r="O41" s="228" t="s">
        <v>48</v>
      </c>
      <c r="P41" s="228"/>
      <c r="Q41" s="229" t="s">
        <v>49</v>
      </c>
      <c r="R41" s="229"/>
      <c r="S41" s="37" t="s">
        <v>50</v>
      </c>
      <c r="T41" s="37" t="s">
        <v>1046</v>
      </c>
      <c r="U41" s="37" t="s">
        <v>1045</v>
      </c>
      <c r="V41" s="37">
        <f t="shared" si="0"/>
        <v>116.33</v>
      </c>
      <c r="W41" s="38">
        <f t="shared" si="1"/>
        <v>86.9</v>
      </c>
    </row>
    <row r="42" spans="2:23" ht="56.25" customHeight="1">
      <c r="B42" s="226" t="s">
        <v>1044</v>
      </c>
      <c r="C42" s="227"/>
      <c r="D42" s="227"/>
      <c r="E42" s="227"/>
      <c r="F42" s="227"/>
      <c r="G42" s="227"/>
      <c r="H42" s="227"/>
      <c r="I42" s="227"/>
      <c r="J42" s="227"/>
      <c r="K42" s="227"/>
      <c r="L42" s="227"/>
      <c r="M42" s="228" t="s">
        <v>666</v>
      </c>
      <c r="N42" s="228"/>
      <c r="O42" s="228" t="s">
        <v>48</v>
      </c>
      <c r="P42" s="228"/>
      <c r="Q42" s="229" t="s">
        <v>49</v>
      </c>
      <c r="R42" s="229"/>
      <c r="S42" s="37" t="s">
        <v>50</v>
      </c>
      <c r="T42" s="37" t="s">
        <v>1043</v>
      </c>
      <c r="U42" s="37" t="s">
        <v>1042</v>
      </c>
      <c r="V42" s="37">
        <f t="shared" si="0"/>
        <v>90</v>
      </c>
      <c r="W42" s="38">
        <f t="shared" si="1"/>
        <v>56.25</v>
      </c>
    </row>
    <row r="43" spans="2:23" ht="56.25" customHeight="1">
      <c r="B43" s="226" t="s">
        <v>1041</v>
      </c>
      <c r="C43" s="227"/>
      <c r="D43" s="227"/>
      <c r="E43" s="227"/>
      <c r="F43" s="227"/>
      <c r="G43" s="227"/>
      <c r="H43" s="227"/>
      <c r="I43" s="227"/>
      <c r="J43" s="227"/>
      <c r="K43" s="227"/>
      <c r="L43" s="227"/>
      <c r="M43" s="228" t="s">
        <v>666</v>
      </c>
      <c r="N43" s="228"/>
      <c r="O43" s="228" t="s">
        <v>48</v>
      </c>
      <c r="P43" s="228"/>
      <c r="Q43" s="229" t="s">
        <v>49</v>
      </c>
      <c r="R43" s="229"/>
      <c r="S43" s="37" t="s">
        <v>50</v>
      </c>
      <c r="T43" s="37" t="s">
        <v>316</v>
      </c>
      <c r="U43" s="37" t="s">
        <v>1040</v>
      </c>
      <c r="V43" s="37">
        <f t="shared" si="0"/>
        <v>116.93</v>
      </c>
      <c r="W43" s="38">
        <f t="shared" si="1"/>
        <v>87.7</v>
      </c>
    </row>
    <row r="44" spans="2:23" ht="56.25" customHeight="1">
      <c r="B44" s="226" t="s">
        <v>1039</v>
      </c>
      <c r="C44" s="227"/>
      <c r="D44" s="227"/>
      <c r="E44" s="227"/>
      <c r="F44" s="227"/>
      <c r="G44" s="227"/>
      <c r="H44" s="227"/>
      <c r="I44" s="227"/>
      <c r="J44" s="227"/>
      <c r="K44" s="227"/>
      <c r="L44" s="227"/>
      <c r="M44" s="228" t="s">
        <v>666</v>
      </c>
      <c r="N44" s="228"/>
      <c r="O44" s="228" t="s">
        <v>48</v>
      </c>
      <c r="P44" s="228"/>
      <c r="Q44" s="229" t="s">
        <v>49</v>
      </c>
      <c r="R44" s="229"/>
      <c r="S44" s="37" t="s">
        <v>50</v>
      </c>
      <c r="T44" s="37" t="s">
        <v>1038</v>
      </c>
      <c r="U44" s="37" t="s">
        <v>1037</v>
      </c>
      <c r="V44" s="37">
        <f t="shared" si="0"/>
        <v>132.07</v>
      </c>
      <c r="W44" s="38">
        <f t="shared" si="1"/>
        <v>94.3</v>
      </c>
    </row>
    <row r="45" spans="2:23" ht="56.25" customHeight="1">
      <c r="B45" s="226" t="s">
        <v>1036</v>
      </c>
      <c r="C45" s="227"/>
      <c r="D45" s="227"/>
      <c r="E45" s="227"/>
      <c r="F45" s="227"/>
      <c r="G45" s="227"/>
      <c r="H45" s="227"/>
      <c r="I45" s="227"/>
      <c r="J45" s="227"/>
      <c r="K45" s="227"/>
      <c r="L45" s="227"/>
      <c r="M45" s="228" t="s">
        <v>666</v>
      </c>
      <c r="N45" s="228"/>
      <c r="O45" s="228" t="s">
        <v>48</v>
      </c>
      <c r="P45" s="228"/>
      <c r="Q45" s="229" t="s">
        <v>49</v>
      </c>
      <c r="R45" s="229"/>
      <c r="S45" s="37" t="s">
        <v>1035</v>
      </c>
      <c r="T45" s="37" t="s">
        <v>1034</v>
      </c>
      <c r="U45" s="37" t="s">
        <v>1033</v>
      </c>
      <c r="V45" s="37">
        <f t="shared" si="0"/>
        <v>102.68</v>
      </c>
      <c r="W45" s="38">
        <f t="shared" si="1"/>
        <v>85.08</v>
      </c>
    </row>
    <row r="46" spans="2:23" ht="56.25" customHeight="1">
      <c r="B46" s="226" t="s">
        <v>1032</v>
      </c>
      <c r="C46" s="227"/>
      <c r="D46" s="227"/>
      <c r="E46" s="227"/>
      <c r="F46" s="227"/>
      <c r="G46" s="227"/>
      <c r="H46" s="227"/>
      <c r="I46" s="227"/>
      <c r="J46" s="227"/>
      <c r="K46" s="227"/>
      <c r="L46" s="227"/>
      <c r="M46" s="228" t="s">
        <v>666</v>
      </c>
      <c r="N46" s="228"/>
      <c r="O46" s="228" t="s">
        <v>48</v>
      </c>
      <c r="P46" s="228"/>
      <c r="Q46" s="229" t="s">
        <v>49</v>
      </c>
      <c r="R46" s="229"/>
      <c r="S46" s="37" t="s">
        <v>1031</v>
      </c>
      <c r="T46" s="37" t="s">
        <v>1030</v>
      </c>
      <c r="U46" s="37" t="s">
        <v>789</v>
      </c>
      <c r="V46" s="37">
        <f t="shared" si="0"/>
        <v>192.59</v>
      </c>
      <c r="W46" s="38">
        <f t="shared" si="1"/>
        <v>48.15</v>
      </c>
    </row>
    <row r="47" spans="2:23" ht="56.25" customHeight="1">
      <c r="B47" s="226" t="s">
        <v>1029</v>
      </c>
      <c r="C47" s="227"/>
      <c r="D47" s="227"/>
      <c r="E47" s="227"/>
      <c r="F47" s="227"/>
      <c r="G47" s="227"/>
      <c r="H47" s="227"/>
      <c r="I47" s="227"/>
      <c r="J47" s="227"/>
      <c r="K47" s="227"/>
      <c r="L47" s="227"/>
      <c r="M47" s="228" t="s">
        <v>666</v>
      </c>
      <c r="N47" s="228"/>
      <c r="O47" s="228" t="s">
        <v>48</v>
      </c>
      <c r="P47" s="228"/>
      <c r="Q47" s="229" t="s">
        <v>49</v>
      </c>
      <c r="R47" s="229"/>
      <c r="S47" s="37" t="s">
        <v>1028</v>
      </c>
      <c r="T47" s="37" t="s">
        <v>1027</v>
      </c>
      <c r="U47" s="37" t="s">
        <v>814</v>
      </c>
      <c r="V47" s="37">
        <f t="shared" si="0"/>
        <v>72.44</v>
      </c>
      <c r="W47" s="38">
        <f t="shared" si="1"/>
        <v>78.06</v>
      </c>
    </row>
    <row r="48" spans="2:23" ht="56.25" customHeight="1">
      <c r="B48" s="226" t="s">
        <v>1026</v>
      </c>
      <c r="C48" s="227"/>
      <c r="D48" s="227"/>
      <c r="E48" s="227"/>
      <c r="F48" s="227"/>
      <c r="G48" s="227"/>
      <c r="H48" s="227"/>
      <c r="I48" s="227"/>
      <c r="J48" s="227"/>
      <c r="K48" s="227"/>
      <c r="L48" s="227"/>
      <c r="M48" s="228" t="s">
        <v>666</v>
      </c>
      <c r="N48" s="228"/>
      <c r="O48" s="228" t="s">
        <v>48</v>
      </c>
      <c r="P48" s="228"/>
      <c r="Q48" s="229" t="s">
        <v>49</v>
      </c>
      <c r="R48" s="229"/>
      <c r="S48" s="37" t="s">
        <v>521</v>
      </c>
      <c r="T48" s="37" t="s">
        <v>521</v>
      </c>
      <c r="U48" s="37" t="s">
        <v>1025</v>
      </c>
      <c r="V48" s="37">
        <f t="shared" si="0"/>
        <v>115.5</v>
      </c>
      <c r="W48" s="38">
        <f t="shared" si="1"/>
        <v>115.5</v>
      </c>
    </row>
    <row r="49" spans="2:23" ht="56.25" customHeight="1">
      <c r="B49" s="226" t="s">
        <v>1024</v>
      </c>
      <c r="C49" s="227"/>
      <c r="D49" s="227"/>
      <c r="E49" s="227"/>
      <c r="F49" s="227"/>
      <c r="G49" s="227"/>
      <c r="H49" s="227"/>
      <c r="I49" s="227"/>
      <c r="J49" s="227"/>
      <c r="K49" s="227"/>
      <c r="L49" s="227"/>
      <c r="M49" s="228" t="s">
        <v>666</v>
      </c>
      <c r="N49" s="228"/>
      <c r="O49" s="228" t="s">
        <v>48</v>
      </c>
      <c r="P49" s="228"/>
      <c r="Q49" s="229" t="s">
        <v>49</v>
      </c>
      <c r="R49" s="229"/>
      <c r="S49" s="37" t="s">
        <v>50</v>
      </c>
      <c r="T49" s="37" t="s">
        <v>1023</v>
      </c>
      <c r="U49" s="37" t="s">
        <v>1022</v>
      </c>
      <c r="V49" s="37">
        <f t="shared" si="0"/>
        <v>105.58</v>
      </c>
      <c r="W49" s="38">
        <f t="shared" si="1"/>
        <v>73.8</v>
      </c>
    </row>
    <row r="50" spans="2:23" ht="56.25" customHeight="1">
      <c r="B50" s="226" t="s">
        <v>1021</v>
      </c>
      <c r="C50" s="227"/>
      <c r="D50" s="227"/>
      <c r="E50" s="227"/>
      <c r="F50" s="227"/>
      <c r="G50" s="227"/>
      <c r="H50" s="227"/>
      <c r="I50" s="227"/>
      <c r="J50" s="227"/>
      <c r="K50" s="227"/>
      <c r="L50" s="227"/>
      <c r="M50" s="228" t="s">
        <v>666</v>
      </c>
      <c r="N50" s="228"/>
      <c r="O50" s="228" t="s">
        <v>48</v>
      </c>
      <c r="P50" s="228"/>
      <c r="Q50" s="229" t="s">
        <v>49</v>
      </c>
      <c r="R50" s="229"/>
      <c r="S50" s="37" t="s">
        <v>50</v>
      </c>
      <c r="T50" s="37" t="s">
        <v>51</v>
      </c>
      <c r="U50" s="37" t="s">
        <v>1020</v>
      </c>
      <c r="V50" s="37">
        <f t="shared" si="0"/>
        <v>115.2</v>
      </c>
      <c r="W50" s="38">
        <f t="shared" si="1"/>
        <v>28.8</v>
      </c>
    </row>
    <row r="51" spans="2:23" ht="56.25" customHeight="1">
      <c r="B51" s="226" t="s">
        <v>1019</v>
      </c>
      <c r="C51" s="227"/>
      <c r="D51" s="227"/>
      <c r="E51" s="227"/>
      <c r="F51" s="227"/>
      <c r="G51" s="227"/>
      <c r="H51" s="227"/>
      <c r="I51" s="227"/>
      <c r="J51" s="227"/>
      <c r="K51" s="227"/>
      <c r="L51" s="227"/>
      <c r="M51" s="228" t="s">
        <v>666</v>
      </c>
      <c r="N51" s="228"/>
      <c r="O51" s="228" t="s">
        <v>48</v>
      </c>
      <c r="P51" s="228"/>
      <c r="Q51" s="229" t="s">
        <v>49</v>
      </c>
      <c r="R51" s="229"/>
      <c r="S51" s="37" t="s">
        <v>50</v>
      </c>
      <c r="T51" s="37" t="s">
        <v>1018</v>
      </c>
      <c r="U51" s="37" t="s">
        <v>1017</v>
      </c>
      <c r="V51" s="37">
        <f t="shared" si="0"/>
        <v>105.29</v>
      </c>
      <c r="W51" s="38">
        <f t="shared" si="1"/>
        <v>77.599999999999994</v>
      </c>
    </row>
    <row r="52" spans="2:23" ht="56.25" customHeight="1">
      <c r="B52" s="226" t="s">
        <v>1016</v>
      </c>
      <c r="C52" s="227"/>
      <c r="D52" s="227"/>
      <c r="E52" s="227"/>
      <c r="F52" s="227"/>
      <c r="G52" s="227"/>
      <c r="H52" s="227"/>
      <c r="I52" s="227"/>
      <c r="J52" s="227"/>
      <c r="K52" s="227"/>
      <c r="L52" s="227"/>
      <c r="M52" s="228" t="s">
        <v>666</v>
      </c>
      <c r="N52" s="228"/>
      <c r="O52" s="228" t="s">
        <v>48</v>
      </c>
      <c r="P52" s="228"/>
      <c r="Q52" s="229" t="s">
        <v>49</v>
      </c>
      <c r="R52" s="229"/>
      <c r="S52" s="37" t="s">
        <v>50</v>
      </c>
      <c r="T52" s="37" t="s">
        <v>62</v>
      </c>
      <c r="U52" s="37" t="s">
        <v>62</v>
      </c>
      <c r="V52" s="37" t="str">
        <f t="shared" si="0"/>
        <v>N/A</v>
      </c>
      <c r="W52" s="38">
        <f t="shared" si="1"/>
        <v>0</v>
      </c>
    </row>
    <row r="53" spans="2:23" ht="56.25" customHeight="1">
      <c r="B53" s="226" t="s">
        <v>1015</v>
      </c>
      <c r="C53" s="227"/>
      <c r="D53" s="227"/>
      <c r="E53" s="227"/>
      <c r="F53" s="227"/>
      <c r="G53" s="227"/>
      <c r="H53" s="227"/>
      <c r="I53" s="227"/>
      <c r="J53" s="227"/>
      <c r="K53" s="227"/>
      <c r="L53" s="227"/>
      <c r="M53" s="228" t="s">
        <v>666</v>
      </c>
      <c r="N53" s="228"/>
      <c r="O53" s="228" t="s">
        <v>48</v>
      </c>
      <c r="P53" s="228"/>
      <c r="Q53" s="229" t="s">
        <v>49</v>
      </c>
      <c r="R53" s="229"/>
      <c r="S53" s="37" t="s">
        <v>50</v>
      </c>
      <c r="T53" s="37" t="s">
        <v>1014</v>
      </c>
      <c r="U53" s="37" t="s">
        <v>1013</v>
      </c>
      <c r="V53" s="37">
        <f t="shared" si="0"/>
        <v>133.28</v>
      </c>
      <c r="W53" s="38">
        <f t="shared" si="1"/>
        <v>88.9</v>
      </c>
    </row>
    <row r="54" spans="2:23" ht="56.25" customHeight="1">
      <c r="B54" s="226" t="s">
        <v>1012</v>
      </c>
      <c r="C54" s="227"/>
      <c r="D54" s="227"/>
      <c r="E54" s="227"/>
      <c r="F54" s="227"/>
      <c r="G54" s="227"/>
      <c r="H54" s="227"/>
      <c r="I54" s="227"/>
      <c r="J54" s="227"/>
      <c r="K54" s="227"/>
      <c r="L54" s="227"/>
      <c r="M54" s="228" t="s">
        <v>666</v>
      </c>
      <c r="N54" s="228"/>
      <c r="O54" s="228" t="s">
        <v>48</v>
      </c>
      <c r="P54" s="228"/>
      <c r="Q54" s="229" t="s">
        <v>49</v>
      </c>
      <c r="R54" s="229"/>
      <c r="S54" s="37" t="s">
        <v>435</v>
      </c>
      <c r="T54" s="37" t="s">
        <v>1011</v>
      </c>
      <c r="U54" s="37" t="s">
        <v>1011</v>
      </c>
      <c r="V54" s="37">
        <f t="shared" ref="V54:V73" si="2">+IF(ISERR(U54/T54*100),"N/A",ROUND(U54/T54*100,2))</f>
        <v>100</v>
      </c>
      <c r="W54" s="38">
        <f t="shared" ref="W54:W73" si="3">+IF(ISERR(U54/S54*100),"N/A",ROUND(U54/S54*100,2))</f>
        <v>177</v>
      </c>
    </row>
    <row r="55" spans="2:23" ht="56.25" customHeight="1">
      <c r="B55" s="226" t="s">
        <v>1010</v>
      </c>
      <c r="C55" s="227"/>
      <c r="D55" s="227"/>
      <c r="E55" s="227"/>
      <c r="F55" s="227"/>
      <c r="G55" s="227"/>
      <c r="H55" s="227"/>
      <c r="I55" s="227"/>
      <c r="J55" s="227"/>
      <c r="K55" s="227"/>
      <c r="L55" s="227"/>
      <c r="M55" s="228" t="s">
        <v>666</v>
      </c>
      <c r="N55" s="228"/>
      <c r="O55" s="228" t="s">
        <v>48</v>
      </c>
      <c r="P55" s="228"/>
      <c r="Q55" s="229" t="s">
        <v>49</v>
      </c>
      <c r="R55" s="229"/>
      <c r="S55" s="37" t="s">
        <v>50</v>
      </c>
      <c r="T55" s="37" t="s">
        <v>125</v>
      </c>
      <c r="U55" s="37" t="s">
        <v>125</v>
      </c>
      <c r="V55" s="37">
        <f t="shared" si="2"/>
        <v>100</v>
      </c>
      <c r="W55" s="38">
        <f t="shared" si="3"/>
        <v>20</v>
      </c>
    </row>
    <row r="56" spans="2:23" ht="56.25" customHeight="1">
      <c r="B56" s="226" t="s">
        <v>1009</v>
      </c>
      <c r="C56" s="227"/>
      <c r="D56" s="227"/>
      <c r="E56" s="227"/>
      <c r="F56" s="227"/>
      <c r="G56" s="227"/>
      <c r="H56" s="227"/>
      <c r="I56" s="227"/>
      <c r="J56" s="227"/>
      <c r="K56" s="227"/>
      <c r="L56" s="227"/>
      <c r="M56" s="228" t="s">
        <v>666</v>
      </c>
      <c r="N56" s="228"/>
      <c r="O56" s="228" t="s">
        <v>48</v>
      </c>
      <c r="P56" s="228"/>
      <c r="Q56" s="229" t="s">
        <v>49</v>
      </c>
      <c r="R56" s="229"/>
      <c r="S56" s="37" t="s">
        <v>50</v>
      </c>
      <c r="T56" s="37" t="s">
        <v>1008</v>
      </c>
      <c r="U56" s="37" t="s">
        <v>1008</v>
      </c>
      <c r="V56" s="37">
        <f t="shared" si="2"/>
        <v>100</v>
      </c>
      <c r="W56" s="38">
        <f t="shared" si="3"/>
        <v>67.7</v>
      </c>
    </row>
    <row r="57" spans="2:23" ht="56.25" customHeight="1">
      <c r="B57" s="226" t="s">
        <v>1007</v>
      </c>
      <c r="C57" s="227"/>
      <c r="D57" s="227"/>
      <c r="E57" s="227"/>
      <c r="F57" s="227"/>
      <c r="G57" s="227"/>
      <c r="H57" s="227"/>
      <c r="I57" s="227"/>
      <c r="J57" s="227"/>
      <c r="K57" s="227"/>
      <c r="L57" s="227"/>
      <c r="M57" s="228" t="s">
        <v>666</v>
      </c>
      <c r="N57" s="228"/>
      <c r="O57" s="228" t="s">
        <v>48</v>
      </c>
      <c r="P57" s="228"/>
      <c r="Q57" s="229" t="s">
        <v>49</v>
      </c>
      <c r="R57" s="229"/>
      <c r="S57" s="37" t="s">
        <v>50</v>
      </c>
      <c r="T57" s="37" t="s">
        <v>1006</v>
      </c>
      <c r="U57" s="37" t="s">
        <v>1006</v>
      </c>
      <c r="V57" s="37">
        <f t="shared" si="2"/>
        <v>100</v>
      </c>
      <c r="W57" s="38">
        <f t="shared" si="3"/>
        <v>68.5</v>
      </c>
    </row>
    <row r="58" spans="2:23" ht="56.25" customHeight="1">
      <c r="B58" s="226" t="s">
        <v>1005</v>
      </c>
      <c r="C58" s="227"/>
      <c r="D58" s="227"/>
      <c r="E58" s="227"/>
      <c r="F58" s="227"/>
      <c r="G58" s="227"/>
      <c r="H58" s="227"/>
      <c r="I58" s="227"/>
      <c r="J58" s="227"/>
      <c r="K58" s="227"/>
      <c r="L58" s="227"/>
      <c r="M58" s="228" t="s">
        <v>666</v>
      </c>
      <c r="N58" s="228"/>
      <c r="O58" s="228" t="s">
        <v>48</v>
      </c>
      <c r="P58" s="228"/>
      <c r="Q58" s="229" t="s">
        <v>49</v>
      </c>
      <c r="R58" s="229"/>
      <c r="S58" s="37" t="s">
        <v>50</v>
      </c>
      <c r="T58" s="37" t="s">
        <v>50</v>
      </c>
      <c r="U58" s="37" t="s">
        <v>1004</v>
      </c>
      <c r="V58" s="37">
        <f t="shared" si="2"/>
        <v>103.2</v>
      </c>
      <c r="W58" s="38">
        <f t="shared" si="3"/>
        <v>103.2</v>
      </c>
    </row>
    <row r="59" spans="2:23" ht="56.25" customHeight="1">
      <c r="B59" s="226" t="s">
        <v>1003</v>
      </c>
      <c r="C59" s="227"/>
      <c r="D59" s="227"/>
      <c r="E59" s="227"/>
      <c r="F59" s="227"/>
      <c r="G59" s="227"/>
      <c r="H59" s="227"/>
      <c r="I59" s="227"/>
      <c r="J59" s="227"/>
      <c r="K59" s="227"/>
      <c r="L59" s="227"/>
      <c r="M59" s="228" t="s">
        <v>666</v>
      </c>
      <c r="N59" s="228"/>
      <c r="O59" s="228" t="s">
        <v>48</v>
      </c>
      <c r="P59" s="228"/>
      <c r="Q59" s="229" t="s">
        <v>49</v>
      </c>
      <c r="R59" s="229"/>
      <c r="S59" s="37" t="s">
        <v>50</v>
      </c>
      <c r="T59" s="37" t="s">
        <v>50</v>
      </c>
      <c r="U59" s="37" t="s">
        <v>1002</v>
      </c>
      <c r="V59" s="37">
        <f t="shared" si="2"/>
        <v>103.3</v>
      </c>
      <c r="W59" s="38">
        <f t="shared" si="3"/>
        <v>103.3</v>
      </c>
    </row>
    <row r="60" spans="2:23" ht="56.25" customHeight="1">
      <c r="B60" s="226" t="s">
        <v>1001</v>
      </c>
      <c r="C60" s="227"/>
      <c r="D60" s="227"/>
      <c r="E60" s="227"/>
      <c r="F60" s="227"/>
      <c r="G60" s="227"/>
      <c r="H60" s="227"/>
      <c r="I60" s="227"/>
      <c r="J60" s="227"/>
      <c r="K60" s="227"/>
      <c r="L60" s="227"/>
      <c r="M60" s="228" t="s">
        <v>666</v>
      </c>
      <c r="N60" s="228"/>
      <c r="O60" s="228" t="s">
        <v>48</v>
      </c>
      <c r="P60" s="228"/>
      <c r="Q60" s="229" t="s">
        <v>49</v>
      </c>
      <c r="R60" s="229"/>
      <c r="S60" s="37" t="s">
        <v>50</v>
      </c>
      <c r="T60" s="37" t="s">
        <v>50</v>
      </c>
      <c r="U60" s="37" t="s">
        <v>1000</v>
      </c>
      <c r="V60" s="37">
        <f t="shared" si="2"/>
        <v>103.1</v>
      </c>
      <c r="W60" s="38">
        <f t="shared" si="3"/>
        <v>103.1</v>
      </c>
    </row>
    <row r="61" spans="2:23" ht="56.25" customHeight="1">
      <c r="B61" s="226" t="s">
        <v>999</v>
      </c>
      <c r="C61" s="227"/>
      <c r="D61" s="227"/>
      <c r="E61" s="227"/>
      <c r="F61" s="227"/>
      <c r="G61" s="227"/>
      <c r="H61" s="227"/>
      <c r="I61" s="227"/>
      <c r="J61" s="227"/>
      <c r="K61" s="227"/>
      <c r="L61" s="227"/>
      <c r="M61" s="228" t="s">
        <v>666</v>
      </c>
      <c r="N61" s="228"/>
      <c r="O61" s="228" t="s">
        <v>48</v>
      </c>
      <c r="P61" s="228"/>
      <c r="Q61" s="229" t="s">
        <v>49</v>
      </c>
      <c r="R61" s="229"/>
      <c r="S61" s="37" t="s">
        <v>50</v>
      </c>
      <c r="T61" s="37" t="s">
        <v>50</v>
      </c>
      <c r="U61" s="37" t="s">
        <v>50</v>
      </c>
      <c r="V61" s="37">
        <f t="shared" si="2"/>
        <v>100</v>
      </c>
      <c r="W61" s="38">
        <f t="shared" si="3"/>
        <v>100</v>
      </c>
    </row>
    <row r="62" spans="2:23" ht="56.25" customHeight="1">
      <c r="B62" s="226" t="s">
        <v>998</v>
      </c>
      <c r="C62" s="227"/>
      <c r="D62" s="227"/>
      <c r="E62" s="227"/>
      <c r="F62" s="227"/>
      <c r="G62" s="227"/>
      <c r="H62" s="227"/>
      <c r="I62" s="227"/>
      <c r="J62" s="227"/>
      <c r="K62" s="227"/>
      <c r="L62" s="227"/>
      <c r="M62" s="228" t="s">
        <v>666</v>
      </c>
      <c r="N62" s="228"/>
      <c r="O62" s="228" t="s">
        <v>48</v>
      </c>
      <c r="P62" s="228"/>
      <c r="Q62" s="229" t="s">
        <v>49</v>
      </c>
      <c r="R62" s="229"/>
      <c r="S62" s="37" t="s">
        <v>50</v>
      </c>
      <c r="T62" s="37" t="s">
        <v>50</v>
      </c>
      <c r="U62" s="37" t="s">
        <v>997</v>
      </c>
      <c r="V62" s="37">
        <f t="shared" si="2"/>
        <v>116.7</v>
      </c>
      <c r="W62" s="38">
        <f t="shared" si="3"/>
        <v>116.7</v>
      </c>
    </row>
    <row r="63" spans="2:23" ht="56.25" customHeight="1">
      <c r="B63" s="226" t="s">
        <v>996</v>
      </c>
      <c r="C63" s="227"/>
      <c r="D63" s="227"/>
      <c r="E63" s="227"/>
      <c r="F63" s="227"/>
      <c r="G63" s="227"/>
      <c r="H63" s="227"/>
      <c r="I63" s="227"/>
      <c r="J63" s="227"/>
      <c r="K63" s="227"/>
      <c r="L63" s="227"/>
      <c r="M63" s="228" t="s">
        <v>666</v>
      </c>
      <c r="N63" s="228"/>
      <c r="O63" s="228" t="s">
        <v>48</v>
      </c>
      <c r="P63" s="228"/>
      <c r="Q63" s="229" t="s">
        <v>49</v>
      </c>
      <c r="R63" s="229"/>
      <c r="S63" s="37" t="s">
        <v>50</v>
      </c>
      <c r="T63" s="37" t="s">
        <v>50</v>
      </c>
      <c r="U63" s="37" t="s">
        <v>995</v>
      </c>
      <c r="V63" s="37">
        <f t="shared" si="2"/>
        <v>103</v>
      </c>
      <c r="W63" s="38">
        <f t="shared" si="3"/>
        <v>103</v>
      </c>
    </row>
    <row r="64" spans="2:23" ht="56.25" customHeight="1">
      <c r="B64" s="226" t="s">
        <v>994</v>
      </c>
      <c r="C64" s="227"/>
      <c r="D64" s="227"/>
      <c r="E64" s="227"/>
      <c r="F64" s="227"/>
      <c r="G64" s="227"/>
      <c r="H64" s="227"/>
      <c r="I64" s="227"/>
      <c r="J64" s="227"/>
      <c r="K64" s="227"/>
      <c r="L64" s="227"/>
      <c r="M64" s="228" t="s">
        <v>666</v>
      </c>
      <c r="N64" s="228"/>
      <c r="O64" s="228" t="s">
        <v>48</v>
      </c>
      <c r="P64" s="228"/>
      <c r="Q64" s="229" t="s">
        <v>49</v>
      </c>
      <c r="R64" s="229"/>
      <c r="S64" s="37" t="s">
        <v>50</v>
      </c>
      <c r="T64" s="37" t="s">
        <v>50</v>
      </c>
      <c r="U64" s="37" t="s">
        <v>50</v>
      </c>
      <c r="V64" s="37">
        <f t="shared" si="2"/>
        <v>100</v>
      </c>
      <c r="W64" s="38">
        <f t="shared" si="3"/>
        <v>100</v>
      </c>
    </row>
    <row r="65" spans="2:25" ht="56.25" customHeight="1">
      <c r="B65" s="226" t="s">
        <v>993</v>
      </c>
      <c r="C65" s="227"/>
      <c r="D65" s="227"/>
      <c r="E65" s="227"/>
      <c r="F65" s="227"/>
      <c r="G65" s="227"/>
      <c r="H65" s="227"/>
      <c r="I65" s="227"/>
      <c r="J65" s="227"/>
      <c r="K65" s="227"/>
      <c r="L65" s="227"/>
      <c r="M65" s="228" t="s">
        <v>786</v>
      </c>
      <c r="N65" s="228"/>
      <c r="O65" s="228" t="s">
        <v>48</v>
      </c>
      <c r="P65" s="228"/>
      <c r="Q65" s="229" t="s">
        <v>49</v>
      </c>
      <c r="R65" s="229"/>
      <c r="S65" s="37" t="s">
        <v>992</v>
      </c>
      <c r="T65" s="37" t="s">
        <v>991</v>
      </c>
      <c r="U65" s="37" t="s">
        <v>990</v>
      </c>
      <c r="V65" s="37">
        <f t="shared" si="2"/>
        <v>113.76</v>
      </c>
      <c r="W65" s="38">
        <f t="shared" si="3"/>
        <v>254.72</v>
      </c>
    </row>
    <row r="66" spans="2:25" ht="56.25" customHeight="1">
      <c r="B66" s="226" t="s">
        <v>989</v>
      </c>
      <c r="C66" s="227"/>
      <c r="D66" s="227"/>
      <c r="E66" s="227"/>
      <c r="F66" s="227"/>
      <c r="G66" s="227"/>
      <c r="H66" s="227"/>
      <c r="I66" s="227"/>
      <c r="J66" s="227"/>
      <c r="K66" s="227"/>
      <c r="L66" s="227"/>
      <c r="M66" s="228" t="s">
        <v>786</v>
      </c>
      <c r="N66" s="228"/>
      <c r="O66" s="228" t="s">
        <v>48</v>
      </c>
      <c r="P66" s="228"/>
      <c r="Q66" s="229" t="s">
        <v>49</v>
      </c>
      <c r="R66" s="229"/>
      <c r="S66" s="37" t="s">
        <v>988</v>
      </c>
      <c r="T66" s="37" t="s">
        <v>987</v>
      </c>
      <c r="U66" s="37" t="s">
        <v>986</v>
      </c>
      <c r="V66" s="37">
        <f t="shared" si="2"/>
        <v>115.59</v>
      </c>
      <c r="W66" s="38">
        <f t="shared" si="3"/>
        <v>120.63</v>
      </c>
    </row>
    <row r="67" spans="2:25" ht="56.25" customHeight="1">
      <c r="B67" s="226" t="s">
        <v>985</v>
      </c>
      <c r="C67" s="227"/>
      <c r="D67" s="227"/>
      <c r="E67" s="227"/>
      <c r="F67" s="227"/>
      <c r="G67" s="227"/>
      <c r="H67" s="227"/>
      <c r="I67" s="227"/>
      <c r="J67" s="227"/>
      <c r="K67" s="227"/>
      <c r="L67" s="227"/>
      <c r="M67" s="228" t="s">
        <v>786</v>
      </c>
      <c r="N67" s="228"/>
      <c r="O67" s="228" t="s">
        <v>48</v>
      </c>
      <c r="P67" s="228"/>
      <c r="Q67" s="229" t="s">
        <v>49</v>
      </c>
      <c r="R67" s="229"/>
      <c r="S67" s="37" t="s">
        <v>781</v>
      </c>
      <c r="T67" s="37" t="s">
        <v>781</v>
      </c>
      <c r="U67" s="37" t="s">
        <v>984</v>
      </c>
      <c r="V67" s="37">
        <f t="shared" si="2"/>
        <v>76.67</v>
      </c>
      <c r="W67" s="38">
        <f t="shared" si="3"/>
        <v>76.67</v>
      </c>
    </row>
    <row r="68" spans="2:25" ht="56.25" customHeight="1">
      <c r="B68" s="226" t="s">
        <v>983</v>
      </c>
      <c r="C68" s="227"/>
      <c r="D68" s="227"/>
      <c r="E68" s="227"/>
      <c r="F68" s="227"/>
      <c r="G68" s="227"/>
      <c r="H68" s="227"/>
      <c r="I68" s="227"/>
      <c r="J68" s="227"/>
      <c r="K68" s="227"/>
      <c r="L68" s="227"/>
      <c r="M68" s="228" t="s">
        <v>786</v>
      </c>
      <c r="N68" s="228"/>
      <c r="O68" s="228" t="s">
        <v>48</v>
      </c>
      <c r="P68" s="228"/>
      <c r="Q68" s="229" t="s">
        <v>49</v>
      </c>
      <c r="R68" s="229"/>
      <c r="S68" s="37" t="s">
        <v>982</v>
      </c>
      <c r="T68" s="37" t="s">
        <v>981</v>
      </c>
      <c r="U68" s="37" t="s">
        <v>980</v>
      </c>
      <c r="V68" s="37">
        <f t="shared" si="2"/>
        <v>118.34</v>
      </c>
      <c r="W68" s="38">
        <f t="shared" si="3"/>
        <v>98.95</v>
      </c>
    </row>
    <row r="69" spans="2:25" ht="56.25" customHeight="1">
      <c r="B69" s="226" t="s">
        <v>979</v>
      </c>
      <c r="C69" s="227"/>
      <c r="D69" s="227"/>
      <c r="E69" s="227"/>
      <c r="F69" s="227"/>
      <c r="G69" s="227"/>
      <c r="H69" s="227"/>
      <c r="I69" s="227"/>
      <c r="J69" s="227"/>
      <c r="K69" s="227"/>
      <c r="L69" s="227"/>
      <c r="M69" s="228" t="s">
        <v>786</v>
      </c>
      <c r="N69" s="228"/>
      <c r="O69" s="228" t="s">
        <v>48</v>
      </c>
      <c r="P69" s="228"/>
      <c r="Q69" s="229" t="s">
        <v>49</v>
      </c>
      <c r="R69" s="229"/>
      <c r="S69" s="37" t="s">
        <v>978</v>
      </c>
      <c r="T69" s="37" t="s">
        <v>521</v>
      </c>
      <c r="U69" s="37" t="s">
        <v>977</v>
      </c>
      <c r="V69" s="37">
        <f t="shared" si="2"/>
        <v>2.25</v>
      </c>
      <c r="W69" s="38">
        <f t="shared" si="3"/>
        <v>2.41</v>
      </c>
    </row>
    <row r="70" spans="2:25" ht="56.25" customHeight="1">
      <c r="B70" s="226" t="s">
        <v>976</v>
      </c>
      <c r="C70" s="227"/>
      <c r="D70" s="227"/>
      <c r="E70" s="227"/>
      <c r="F70" s="227"/>
      <c r="G70" s="227"/>
      <c r="H70" s="227"/>
      <c r="I70" s="227"/>
      <c r="J70" s="227"/>
      <c r="K70" s="227"/>
      <c r="L70" s="227"/>
      <c r="M70" s="228" t="s">
        <v>786</v>
      </c>
      <c r="N70" s="228"/>
      <c r="O70" s="228" t="s">
        <v>48</v>
      </c>
      <c r="P70" s="228"/>
      <c r="Q70" s="229" t="s">
        <v>49</v>
      </c>
      <c r="R70" s="229"/>
      <c r="S70" s="37" t="s">
        <v>511</v>
      </c>
      <c r="T70" s="37" t="s">
        <v>975</v>
      </c>
      <c r="U70" s="37" t="s">
        <v>974</v>
      </c>
      <c r="V70" s="37">
        <f t="shared" si="2"/>
        <v>105</v>
      </c>
      <c r="W70" s="38">
        <f t="shared" si="3"/>
        <v>87.17</v>
      </c>
    </row>
    <row r="71" spans="2:25" ht="56.25" customHeight="1">
      <c r="B71" s="226" t="s">
        <v>973</v>
      </c>
      <c r="C71" s="227"/>
      <c r="D71" s="227"/>
      <c r="E71" s="227"/>
      <c r="F71" s="227"/>
      <c r="G71" s="227"/>
      <c r="H71" s="227"/>
      <c r="I71" s="227"/>
      <c r="J71" s="227"/>
      <c r="K71" s="227"/>
      <c r="L71" s="227"/>
      <c r="M71" s="228" t="s">
        <v>968</v>
      </c>
      <c r="N71" s="228"/>
      <c r="O71" s="228" t="s">
        <v>48</v>
      </c>
      <c r="P71" s="228"/>
      <c r="Q71" s="229" t="s">
        <v>49</v>
      </c>
      <c r="R71" s="229"/>
      <c r="S71" s="37" t="s">
        <v>972</v>
      </c>
      <c r="T71" s="37" t="s">
        <v>971</v>
      </c>
      <c r="U71" s="37" t="s">
        <v>970</v>
      </c>
      <c r="V71" s="37">
        <f t="shared" si="2"/>
        <v>100.33</v>
      </c>
      <c r="W71" s="38">
        <f t="shared" si="3"/>
        <v>1.29</v>
      </c>
    </row>
    <row r="72" spans="2:25" ht="56.25" customHeight="1">
      <c r="B72" s="226" t="s">
        <v>969</v>
      </c>
      <c r="C72" s="227"/>
      <c r="D72" s="227"/>
      <c r="E72" s="227"/>
      <c r="F72" s="227"/>
      <c r="G72" s="227"/>
      <c r="H72" s="227"/>
      <c r="I72" s="227"/>
      <c r="J72" s="227"/>
      <c r="K72" s="227"/>
      <c r="L72" s="227"/>
      <c r="M72" s="228" t="s">
        <v>968</v>
      </c>
      <c r="N72" s="228"/>
      <c r="O72" s="228" t="s">
        <v>48</v>
      </c>
      <c r="P72" s="228"/>
      <c r="Q72" s="229" t="s">
        <v>49</v>
      </c>
      <c r="R72" s="229"/>
      <c r="S72" s="37" t="s">
        <v>967</v>
      </c>
      <c r="T72" s="37" t="s">
        <v>966</v>
      </c>
      <c r="U72" s="37" t="s">
        <v>796</v>
      </c>
      <c r="V72" s="37">
        <f t="shared" si="2"/>
        <v>129.82</v>
      </c>
      <c r="W72" s="38">
        <f t="shared" si="3"/>
        <v>1.1599999999999999</v>
      </c>
    </row>
    <row r="73" spans="2:25" ht="56.25" customHeight="1" thickBot="1">
      <c r="B73" s="226" t="s">
        <v>965</v>
      </c>
      <c r="C73" s="227"/>
      <c r="D73" s="227"/>
      <c r="E73" s="227"/>
      <c r="F73" s="227"/>
      <c r="G73" s="227"/>
      <c r="H73" s="227"/>
      <c r="I73" s="227"/>
      <c r="J73" s="227"/>
      <c r="K73" s="227"/>
      <c r="L73" s="227"/>
      <c r="M73" s="228" t="s">
        <v>661</v>
      </c>
      <c r="N73" s="228"/>
      <c r="O73" s="228" t="s">
        <v>48</v>
      </c>
      <c r="P73" s="228"/>
      <c r="Q73" s="229" t="s">
        <v>49</v>
      </c>
      <c r="R73" s="229"/>
      <c r="S73" s="37" t="s">
        <v>964</v>
      </c>
      <c r="T73" s="37" t="s">
        <v>963</v>
      </c>
      <c r="U73" s="37" t="s">
        <v>962</v>
      </c>
      <c r="V73" s="37">
        <f t="shared" si="2"/>
        <v>97.09</v>
      </c>
      <c r="W73" s="38">
        <f t="shared" si="3"/>
        <v>98.52</v>
      </c>
    </row>
    <row r="74" spans="2:25" ht="21.75" customHeight="1" thickTop="1" thickBot="1">
      <c r="B74" s="15" t="s">
        <v>64</v>
      </c>
      <c r="C74" s="16"/>
      <c r="D74" s="16"/>
      <c r="E74" s="16"/>
      <c r="F74" s="16"/>
      <c r="G74" s="16"/>
      <c r="H74" s="17"/>
      <c r="I74" s="17"/>
      <c r="J74" s="17"/>
      <c r="K74" s="17"/>
      <c r="L74" s="17"/>
      <c r="M74" s="17"/>
      <c r="N74" s="17"/>
      <c r="O74" s="17"/>
      <c r="P74" s="17"/>
      <c r="Q74" s="17"/>
      <c r="R74" s="17"/>
      <c r="S74" s="17"/>
      <c r="T74" s="17"/>
      <c r="U74" s="17"/>
      <c r="V74" s="17"/>
      <c r="W74" s="18"/>
      <c r="X74" s="7"/>
    </row>
    <row r="75" spans="2:25" ht="29.25" customHeight="1" thickTop="1" thickBot="1">
      <c r="B75" s="239" t="s">
        <v>1943</v>
      </c>
      <c r="C75" s="240"/>
      <c r="D75" s="240"/>
      <c r="E75" s="240"/>
      <c r="F75" s="240"/>
      <c r="G75" s="240"/>
      <c r="H75" s="240"/>
      <c r="I75" s="240"/>
      <c r="J75" s="240"/>
      <c r="K75" s="240"/>
      <c r="L75" s="240"/>
      <c r="M75" s="240"/>
      <c r="N75" s="240"/>
      <c r="O75" s="240"/>
      <c r="P75" s="240"/>
      <c r="Q75" s="241"/>
      <c r="R75" s="39" t="s">
        <v>41</v>
      </c>
      <c r="S75" s="213" t="s">
        <v>42</v>
      </c>
      <c r="T75" s="213"/>
      <c r="U75" s="40" t="s">
        <v>65</v>
      </c>
      <c r="V75" s="212" t="s">
        <v>66</v>
      </c>
      <c r="W75" s="214"/>
    </row>
    <row r="76" spans="2:25" ht="30.75" customHeight="1" thickBot="1">
      <c r="B76" s="242"/>
      <c r="C76" s="243"/>
      <c r="D76" s="243"/>
      <c r="E76" s="243"/>
      <c r="F76" s="243"/>
      <c r="G76" s="243"/>
      <c r="H76" s="243"/>
      <c r="I76" s="243"/>
      <c r="J76" s="243"/>
      <c r="K76" s="243"/>
      <c r="L76" s="243"/>
      <c r="M76" s="243"/>
      <c r="N76" s="243"/>
      <c r="O76" s="243"/>
      <c r="P76" s="243"/>
      <c r="Q76" s="244"/>
      <c r="R76" s="41" t="s">
        <v>67</v>
      </c>
      <c r="S76" s="41" t="s">
        <v>67</v>
      </c>
      <c r="T76" s="41" t="s">
        <v>48</v>
      </c>
      <c r="U76" s="41" t="s">
        <v>67</v>
      </c>
      <c r="V76" s="41" t="s">
        <v>68</v>
      </c>
      <c r="W76" s="42" t="s">
        <v>69</v>
      </c>
      <c r="Y76" s="7"/>
    </row>
    <row r="77" spans="2:25" ht="23.25" customHeight="1" thickBot="1">
      <c r="B77" s="245" t="s">
        <v>70</v>
      </c>
      <c r="C77" s="246"/>
      <c r="D77" s="246"/>
      <c r="E77" s="43" t="s">
        <v>960</v>
      </c>
      <c r="F77" s="43"/>
      <c r="G77" s="43"/>
      <c r="H77" s="44"/>
      <c r="I77" s="44"/>
      <c r="J77" s="44"/>
      <c r="K77" s="44"/>
      <c r="L77" s="44"/>
      <c r="M77" s="44"/>
      <c r="N77" s="44"/>
      <c r="O77" s="44"/>
      <c r="P77" s="45"/>
      <c r="Q77" s="45"/>
      <c r="R77" s="46" t="s">
        <v>961</v>
      </c>
      <c r="S77" s="47" t="s">
        <v>10</v>
      </c>
      <c r="T77" s="45"/>
      <c r="U77" s="47" t="s">
        <v>957</v>
      </c>
      <c r="V77" s="45"/>
      <c r="W77" s="48">
        <f t="shared" ref="W77:W88" si="4">+IF(ISERR(U77/R77*100),"N/A",ROUND(U77/R77*100,2))</f>
        <v>20.53</v>
      </c>
    </row>
    <row r="78" spans="2:25" ht="26.25" customHeight="1">
      <c r="B78" s="247" t="s">
        <v>74</v>
      </c>
      <c r="C78" s="248"/>
      <c r="D78" s="248"/>
      <c r="E78" s="49" t="s">
        <v>960</v>
      </c>
      <c r="F78" s="49"/>
      <c r="G78" s="49"/>
      <c r="H78" s="50"/>
      <c r="I78" s="50"/>
      <c r="J78" s="50"/>
      <c r="K78" s="50"/>
      <c r="L78" s="50"/>
      <c r="M78" s="50"/>
      <c r="N78" s="50"/>
      <c r="O78" s="50"/>
      <c r="P78" s="51"/>
      <c r="Q78" s="51"/>
      <c r="R78" s="52" t="s">
        <v>959</v>
      </c>
      <c r="S78" s="53" t="s">
        <v>958</v>
      </c>
      <c r="T78" s="53">
        <f>+IF(ISERR(S78/R78*100),"N/A",ROUND(S78/R78*100,2))</f>
        <v>36.200000000000003</v>
      </c>
      <c r="U78" s="53" t="s">
        <v>957</v>
      </c>
      <c r="V78" s="53">
        <f>+IF(ISERR(U78/S78*100),"N/A",ROUND(U78/S78*100,2))</f>
        <v>56.55</v>
      </c>
      <c r="W78" s="54">
        <f t="shared" si="4"/>
        <v>20.47</v>
      </c>
    </row>
    <row r="79" spans="2:25" ht="23.25" customHeight="1" thickBot="1">
      <c r="B79" s="245" t="s">
        <v>70</v>
      </c>
      <c r="C79" s="246"/>
      <c r="D79" s="246"/>
      <c r="E79" s="43" t="s">
        <v>956</v>
      </c>
      <c r="F79" s="43"/>
      <c r="G79" s="43"/>
      <c r="H79" s="44"/>
      <c r="I79" s="44"/>
      <c r="J79" s="44"/>
      <c r="K79" s="44"/>
      <c r="L79" s="44"/>
      <c r="M79" s="44"/>
      <c r="N79" s="44"/>
      <c r="O79" s="44"/>
      <c r="P79" s="45"/>
      <c r="Q79" s="45"/>
      <c r="R79" s="46" t="s">
        <v>582</v>
      </c>
      <c r="S79" s="47" t="s">
        <v>10</v>
      </c>
      <c r="T79" s="45"/>
      <c r="U79" s="47" t="s">
        <v>62</v>
      </c>
      <c r="V79" s="45"/>
      <c r="W79" s="48">
        <f t="shared" si="4"/>
        <v>0</v>
      </c>
    </row>
    <row r="80" spans="2:25" ht="26.25" customHeight="1">
      <c r="B80" s="247" t="s">
        <v>74</v>
      </c>
      <c r="C80" s="248"/>
      <c r="D80" s="248"/>
      <c r="E80" s="49" t="s">
        <v>956</v>
      </c>
      <c r="F80" s="49"/>
      <c r="G80" s="49"/>
      <c r="H80" s="50"/>
      <c r="I80" s="50"/>
      <c r="J80" s="50"/>
      <c r="K80" s="50"/>
      <c r="L80" s="50"/>
      <c r="M80" s="50"/>
      <c r="N80" s="50"/>
      <c r="O80" s="50"/>
      <c r="P80" s="51"/>
      <c r="Q80" s="51"/>
      <c r="R80" s="52" t="s">
        <v>582</v>
      </c>
      <c r="S80" s="53" t="s">
        <v>62</v>
      </c>
      <c r="T80" s="53">
        <f>+IF(ISERR(S80/R80*100),"N/A",ROUND(S80/R80*100,2))</f>
        <v>0</v>
      </c>
      <c r="U80" s="53" t="s">
        <v>62</v>
      </c>
      <c r="V80" s="53" t="str">
        <f>+IF(ISERR(U80/S80*100),"N/A",ROUND(U80/S80*100,2))</f>
        <v>N/A</v>
      </c>
      <c r="W80" s="54">
        <f t="shared" si="4"/>
        <v>0</v>
      </c>
    </row>
    <row r="81" spans="2:23" ht="23.25" customHeight="1" thickBot="1">
      <c r="B81" s="245" t="s">
        <v>70</v>
      </c>
      <c r="C81" s="246"/>
      <c r="D81" s="246"/>
      <c r="E81" s="43" t="s">
        <v>649</v>
      </c>
      <c r="F81" s="43"/>
      <c r="G81" s="43"/>
      <c r="H81" s="44"/>
      <c r="I81" s="44"/>
      <c r="J81" s="44"/>
      <c r="K81" s="44"/>
      <c r="L81" s="44"/>
      <c r="M81" s="44"/>
      <c r="N81" s="44"/>
      <c r="O81" s="44"/>
      <c r="P81" s="45"/>
      <c r="Q81" s="45"/>
      <c r="R81" s="46" t="s">
        <v>955</v>
      </c>
      <c r="S81" s="47" t="s">
        <v>10</v>
      </c>
      <c r="T81" s="45"/>
      <c r="U81" s="47" t="s">
        <v>582</v>
      </c>
      <c r="V81" s="45"/>
      <c r="W81" s="48">
        <f t="shared" si="4"/>
        <v>0.1</v>
      </c>
    </row>
    <row r="82" spans="2:23" ht="26.25" customHeight="1">
      <c r="B82" s="247" t="s">
        <v>74</v>
      </c>
      <c r="C82" s="248"/>
      <c r="D82" s="248"/>
      <c r="E82" s="49" t="s">
        <v>649</v>
      </c>
      <c r="F82" s="49"/>
      <c r="G82" s="49"/>
      <c r="H82" s="50"/>
      <c r="I82" s="50"/>
      <c r="J82" s="50"/>
      <c r="K82" s="50"/>
      <c r="L82" s="50"/>
      <c r="M82" s="50"/>
      <c r="N82" s="50"/>
      <c r="O82" s="50"/>
      <c r="P82" s="51"/>
      <c r="Q82" s="51"/>
      <c r="R82" s="52" t="s">
        <v>954</v>
      </c>
      <c r="S82" s="53" t="s">
        <v>953</v>
      </c>
      <c r="T82" s="53">
        <f>+IF(ISERR(S82/R82*100),"N/A",ROUND(S82/R82*100,2))</f>
        <v>0.12</v>
      </c>
      <c r="U82" s="53" t="s">
        <v>582</v>
      </c>
      <c r="V82" s="53">
        <f>+IF(ISERR(U82/S82*100),"N/A",ROUND(U82/S82*100,2))</f>
        <v>81.25</v>
      </c>
      <c r="W82" s="54">
        <f t="shared" si="4"/>
        <v>0.1</v>
      </c>
    </row>
    <row r="83" spans="2:23" ht="23.25" customHeight="1" thickBot="1">
      <c r="B83" s="245" t="s">
        <v>70</v>
      </c>
      <c r="C83" s="246"/>
      <c r="D83" s="246"/>
      <c r="E83" s="43" t="s">
        <v>744</v>
      </c>
      <c r="F83" s="43"/>
      <c r="G83" s="43"/>
      <c r="H83" s="44"/>
      <c r="I83" s="44"/>
      <c r="J83" s="44"/>
      <c r="K83" s="44"/>
      <c r="L83" s="44"/>
      <c r="M83" s="44"/>
      <c r="N83" s="44"/>
      <c r="O83" s="44"/>
      <c r="P83" s="45"/>
      <c r="Q83" s="45"/>
      <c r="R83" s="46" t="s">
        <v>952</v>
      </c>
      <c r="S83" s="47" t="s">
        <v>10</v>
      </c>
      <c r="T83" s="45"/>
      <c r="U83" s="47" t="s">
        <v>62</v>
      </c>
      <c r="V83" s="45"/>
      <c r="W83" s="48">
        <f t="shared" si="4"/>
        <v>0</v>
      </c>
    </row>
    <row r="84" spans="2:23" ht="26.25" customHeight="1">
      <c r="B84" s="247" t="s">
        <v>74</v>
      </c>
      <c r="C84" s="248"/>
      <c r="D84" s="248"/>
      <c r="E84" s="49" t="s">
        <v>744</v>
      </c>
      <c r="F84" s="49"/>
      <c r="G84" s="49"/>
      <c r="H84" s="50"/>
      <c r="I84" s="50"/>
      <c r="J84" s="50"/>
      <c r="K84" s="50"/>
      <c r="L84" s="50"/>
      <c r="M84" s="50"/>
      <c r="N84" s="50"/>
      <c r="O84" s="50"/>
      <c r="P84" s="51"/>
      <c r="Q84" s="51"/>
      <c r="R84" s="52" t="s">
        <v>952</v>
      </c>
      <c r="S84" s="53" t="s">
        <v>62</v>
      </c>
      <c r="T84" s="53">
        <f>+IF(ISERR(S84/R84*100),"N/A",ROUND(S84/R84*100,2))</f>
        <v>0</v>
      </c>
      <c r="U84" s="53" t="s">
        <v>62</v>
      </c>
      <c r="V84" s="53" t="str">
        <f>+IF(ISERR(U84/S84*100),"N/A",ROUND(U84/S84*100,2))</f>
        <v>N/A</v>
      </c>
      <c r="W84" s="54">
        <f t="shared" si="4"/>
        <v>0</v>
      </c>
    </row>
    <row r="85" spans="2:23" ht="23.25" customHeight="1" thickBot="1">
      <c r="B85" s="245" t="s">
        <v>70</v>
      </c>
      <c r="C85" s="246"/>
      <c r="D85" s="246"/>
      <c r="E85" s="43" t="s">
        <v>951</v>
      </c>
      <c r="F85" s="43"/>
      <c r="G85" s="43"/>
      <c r="H85" s="44"/>
      <c r="I85" s="44"/>
      <c r="J85" s="44"/>
      <c r="K85" s="44"/>
      <c r="L85" s="44"/>
      <c r="M85" s="44"/>
      <c r="N85" s="44"/>
      <c r="O85" s="44"/>
      <c r="P85" s="45"/>
      <c r="Q85" s="45"/>
      <c r="R85" s="46" t="s">
        <v>271</v>
      </c>
      <c r="S85" s="47" t="s">
        <v>10</v>
      </c>
      <c r="T85" s="45"/>
      <c r="U85" s="47" t="s">
        <v>62</v>
      </c>
      <c r="V85" s="45"/>
      <c r="W85" s="48">
        <f t="shared" si="4"/>
        <v>0</v>
      </c>
    </row>
    <row r="86" spans="2:23" ht="26.25" customHeight="1">
      <c r="B86" s="247" t="s">
        <v>74</v>
      </c>
      <c r="C86" s="248"/>
      <c r="D86" s="248"/>
      <c r="E86" s="49" t="s">
        <v>951</v>
      </c>
      <c r="F86" s="49"/>
      <c r="G86" s="49"/>
      <c r="H86" s="50"/>
      <c r="I86" s="50"/>
      <c r="J86" s="50"/>
      <c r="K86" s="50"/>
      <c r="L86" s="50"/>
      <c r="M86" s="50"/>
      <c r="N86" s="50"/>
      <c r="O86" s="50"/>
      <c r="P86" s="51"/>
      <c r="Q86" s="51"/>
      <c r="R86" s="52" t="s">
        <v>950</v>
      </c>
      <c r="S86" s="53" t="s">
        <v>62</v>
      </c>
      <c r="T86" s="53">
        <f>+IF(ISERR(S86/R86*100),"N/A",ROUND(S86/R86*100,2))</f>
        <v>0</v>
      </c>
      <c r="U86" s="53" t="s">
        <v>62</v>
      </c>
      <c r="V86" s="53" t="str">
        <f>+IF(ISERR(U86/S86*100),"N/A",ROUND(U86/S86*100,2))</f>
        <v>N/A</v>
      </c>
      <c r="W86" s="54">
        <f t="shared" si="4"/>
        <v>0</v>
      </c>
    </row>
    <row r="87" spans="2:23" ht="23.25" customHeight="1" thickBot="1">
      <c r="B87" s="245" t="s">
        <v>70</v>
      </c>
      <c r="C87" s="246"/>
      <c r="D87" s="246"/>
      <c r="E87" s="43" t="s">
        <v>647</v>
      </c>
      <c r="F87" s="43"/>
      <c r="G87" s="43"/>
      <c r="H87" s="44"/>
      <c r="I87" s="44"/>
      <c r="J87" s="44"/>
      <c r="K87" s="44"/>
      <c r="L87" s="44"/>
      <c r="M87" s="44"/>
      <c r="N87" s="44"/>
      <c r="O87" s="44"/>
      <c r="P87" s="45"/>
      <c r="Q87" s="45"/>
      <c r="R87" s="46" t="s">
        <v>949</v>
      </c>
      <c r="S87" s="47" t="s">
        <v>10</v>
      </c>
      <c r="T87" s="45"/>
      <c r="U87" s="47" t="s">
        <v>948</v>
      </c>
      <c r="V87" s="45"/>
      <c r="W87" s="48">
        <f t="shared" si="4"/>
        <v>14.72</v>
      </c>
    </row>
    <row r="88" spans="2:23" ht="26.25" customHeight="1" thickBot="1">
      <c r="B88" s="247" t="s">
        <v>74</v>
      </c>
      <c r="C88" s="248"/>
      <c r="D88" s="248"/>
      <c r="E88" s="49" t="s">
        <v>647</v>
      </c>
      <c r="F88" s="49"/>
      <c r="G88" s="49"/>
      <c r="H88" s="50"/>
      <c r="I88" s="50"/>
      <c r="J88" s="50"/>
      <c r="K88" s="50"/>
      <c r="L88" s="50"/>
      <c r="M88" s="50"/>
      <c r="N88" s="50"/>
      <c r="O88" s="50"/>
      <c r="P88" s="51"/>
      <c r="Q88" s="51"/>
      <c r="R88" s="52" t="s">
        <v>949</v>
      </c>
      <c r="S88" s="53" t="s">
        <v>948</v>
      </c>
      <c r="T88" s="53">
        <f>+IF(ISERR(S88/R88*100),"N/A",ROUND(S88/R88*100,2))</f>
        <v>14.72</v>
      </c>
      <c r="U88" s="53" t="s">
        <v>948</v>
      </c>
      <c r="V88" s="53">
        <f>+IF(ISERR(U88/S88*100),"N/A",ROUND(U88/S88*100,2))</f>
        <v>100</v>
      </c>
      <c r="W88" s="54">
        <f t="shared" si="4"/>
        <v>14.72</v>
      </c>
    </row>
    <row r="89" spans="2:23" ht="22.5" customHeight="1" thickTop="1" thickBot="1">
      <c r="B89" s="15" t="s">
        <v>76</v>
      </c>
      <c r="C89" s="16"/>
      <c r="D89" s="16"/>
      <c r="E89" s="16"/>
      <c r="F89" s="16"/>
      <c r="G89" s="16"/>
      <c r="H89" s="17"/>
      <c r="I89" s="17"/>
      <c r="J89" s="17"/>
      <c r="K89" s="17"/>
      <c r="L89" s="17"/>
      <c r="M89" s="17"/>
      <c r="N89" s="17"/>
      <c r="O89" s="17"/>
      <c r="P89" s="17"/>
      <c r="Q89" s="17"/>
      <c r="R89" s="17"/>
      <c r="S89" s="17"/>
      <c r="T89" s="17"/>
      <c r="U89" s="17"/>
      <c r="V89" s="17"/>
      <c r="W89" s="18"/>
    </row>
    <row r="90" spans="2:23" ht="37.5" customHeight="1" thickTop="1">
      <c r="B90" s="230" t="s">
        <v>2095</v>
      </c>
      <c r="C90" s="231"/>
      <c r="D90" s="231"/>
      <c r="E90" s="231"/>
      <c r="F90" s="231"/>
      <c r="G90" s="231"/>
      <c r="H90" s="231"/>
      <c r="I90" s="231"/>
      <c r="J90" s="231"/>
      <c r="K90" s="231"/>
      <c r="L90" s="231"/>
      <c r="M90" s="231"/>
      <c r="N90" s="231"/>
      <c r="O90" s="231"/>
      <c r="P90" s="231"/>
      <c r="Q90" s="231"/>
      <c r="R90" s="231"/>
      <c r="S90" s="231"/>
      <c r="T90" s="231"/>
      <c r="U90" s="231"/>
      <c r="V90" s="231"/>
      <c r="W90" s="232"/>
    </row>
    <row r="91" spans="2:23" ht="307.5" customHeight="1" thickBot="1">
      <c r="B91" s="233"/>
      <c r="C91" s="234"/>
      <c r="D91" s="234"/>
      <c r="E91" s="234"/>
      <c r="F91" s="234"/>
      <c r="G91" s="234"/>
      <c r="H91" s="234"/>
      <c r="I91" s="234"/>
      <c r="J91" s="234"/>
      <c r="K91" s="234"/>
      <c r="L91" s="234"/>
      <c r="M91" s="234"/>
      <c r="N91" s="234"/>
      <c r="O91" s="234"/>
      <c r="P91" s="234"/>
      <c r="Q91" s="234"/>
      <c r="R91" s="234"/>
      <c r="S91" s="234"/>
      <c r="T91" s="234"/>
      <c r="U91" s="234"/>
      <c r="V91" s="234"/>
      <c r="W91" s="235"/>
    </row>
    <row r="92" spans="2:23" ht="37.5" customHeight="1" thickTop="1">
      <c r="B92" s="230" t="s">
        <v>2096</v>
      </c>
      <c r="C92" s="231"/>
      <c r="D92" s="231"/>
      <c r="E92" s="231"/>
      <c r="F92" s="231"/>
      <c r="G92" s="231"/>
      <c r="H92" s="231"/>
      <c r="I92" s="231"/>
      <c r="J92" s="231"/>
      <c r="K92" s="231"/>
      <c r="L92" s="231"/>
      <c r="M92" s="231"/>
      <c r="N92" s="231"/>
      <c r="O92" s="231"/>
      <c r="P92" s="231"/>
      <c r="Q92" s="231"/>
      <c r="R92" s="231"/>
      <c r="S92" s="231"/>
      <c r="T92" s="231"/>
      <c r="U92" s="231"/>
      <c r="V92" s="231"/>
      <c r="W92" s="232"/>
    </row>
    <row r="93" spans="2:23" ht="394.5" customHeight="1" thickBot="1">
      <c r="B93" s="233"/>
      <c r="C93" s="234"/>
      <c r="D93" s="234"/>
      <c r="E93" s="234"/>
      <c r="F93" s="234"/>
      <c r="G93" s="234"/>
      <c r="H93" s="234"/>
      <c r="I93" s="234"/>
      <c r="J93" s="234"/>
      <c r="K93" s="234"/>
      <c r="L93" s="234"/>
      <c r="M93" s="234"/>
      <c r="N93" s="234"/>
      <c r="O93" s="234"/>
      <c r="P93" s="234"/>
      <c r="Q93" s="234"/>
      <c r="R93" s="234"/>
      <c r="S93" s="234"/>
      <c r="T93" s="234"/>
      <c r="U93" s="234"/>
      <c r="V93" s="234"/>
      <c r="W93" s="235"/>
    </row>
    <row r="94" spans="2:23" ht="37.5" customHeight="1" thickTop="1">
      <c r="B94" s="230" t="s">
        <v>2097</v>
      </c>
      <c r="C94" s="231"/>
      <c r="D94" s="231"/>
      <c r="E94" s="231"/>
      <c r="F94" s="231"/>
      <c r="G94" s="231"/>
      <c r="H94" s="231"/>
      <c r="I94" s="231"/>
      <c r="J94" s="231"/>
      <c r="K94" s="231"/>
      <c r="L94" s="231"/>
      <c r="M94" s="231"/>
      <c r="N94" s="231"/>
      <c r="O94" s="231"/>
      <c r="P94" s="231"/>
      <c r="Q94" s="231"/>
      <c r="R94" s="231"/>
      <c r="S94" s="231"/>
      <c r="T94" s="231"/>
      <c r="U94" s="231"/>
      <c r="V94" s="231"/>
      <c r="W94" s="232"/>
    </row>
    <row r="95" spans="2:23" ht="298.5" customHeight="1" thickBot="1">
      <c r="B95" s="236"/>
      <c r="C95" s="237"/>
      <c r="D95" s="237"/>
      <c r="E95" s="237"/>
      <c r="F95" s="237"/>
      <c r="G95" s="237"/>
      <c r="H95" s="237"/>
      <c r="I95" s="237"/>
      <c r="J95" s="237"/>
      <c r="K95" s="237"/>
      <c r="L95" s="237"/>
      <c r="M95" s="237"/>
      <c r="N95" s="237"/>
      <c r="O95" s="237"/>
      <c r="P95" s="237"/>
      <c r="Q95" s="237"/>
      <c r="R95" s="237"/>
      <c r="S95" s="237"/>
      <c r="T95" s="237"/>
      <c r="U95" s="237"/>
      <c r="V95" s="237"/>
      <c r="W95" s="238"/>
    </row>
  </sheetData>
  <mergeCells count="266">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B14:I14"/>
    <mergeCell ref="K14:Q14"/>
    <mergeCell ref="S14:W14"/>
    <mergeCell ref="C10:W11"/>
    <mergeCell ref="B10:B11"/>
    <mergeCell ref="C15:I15"/>
    <mergeCell ref="L15:Q15"/>
    <mergeCell ref="T15:W15"/>
    <mergeCell ref="C16:I16"/>
    <mergeCell ref="L16:Q16"/>
    <mergeCell ref="T16:W16"/>
    <mergeCell ref="C17:W17"/>
    <mergeCell ref="B19:T19"/>
    <mergeCell ref="U19:W19"/>
    <mergeCell ref="B20:L21"/>
    <mergeCell ref="M20:N21"/>
    <mergeCell ref="O20:P21"/>
    <mergeCell ref="Q20:R21"/>
    <mergeCell ref="S20:S21"/>
    <mergeCell ref="T20:T21"/>
    <mergeCell ref="U20:U21"/>
    <mergeCell ref="V20:V21"/>
    <mergeCell ref="W20:W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37:L37"/>
    <mergeCell ref="M37:N37"/>
    <mergeCell ref="O37:P37"/>
    <mergeCell ref="Q37:R37"/>
    <mergeCell ref="B38:L38"/>
    <mergeCell ref="M38:N38"/>
    <mergeCell ref="O38:P38"/>
    <mergeCell ref="Q38:R38"/>
    <mergeCell ref="B39:L39"/>
    <mergeCell ref="M39:N39"/>
    <mergeCell ref="O39:P39"/>
    <mergeCell ref="Q39:R39"/>
    <mergeCell ref="B40:L40"/>
    <mergeCell ref="M40:N40"/>
    <mergeCell ref="O40:P40"/>
    <mergeCell ref="Q40:R40"/>
    <mergeCell ref="B41:L41"/>
    <mergeCell ref="M41:N41"/>
    <mergeCell ref="O41:P41"/>
    <mergeCell ref="Q41:R41"/>
    <mergeCell ref="B42:L42"/>
    <mergeCell ref="M42:N42"/>
    <mergeCell ref="O42:P42"/>
    <mergeCell ref="Q42:R42"/>
    <mergeCell ref="B43:L43"/>
    <mergeCell ref="M43:N43"/>
    <mergeCell ref="O43:P43"/>
    <mergeCell ref="Q43:R43"/>
    <mergeCell ref="B44:L44"/>
    <mergeCell ref="M44:N44"/>
    <mergeCell ref="O44:P44"/>
    <mergeCell ref="Q44:R44"/>
    <mergeCell ref="B45:L45"/>
    <mergeCell ref="M45:N45"/>
    <mergeCell ref="O45:P45"/>
    <mergeCell ref="Q45:R45"/>
    <mergeCell ref="B46:L46"/>
    <mergeCell ref="M46:N46"/>
    <mergeCell ref="O46:P46"/>
    <mergeCell ref="Q46:R46"/>
    <mergeCell ref="B47:L47"/>
    <mergeCell ref="M47:N47"/>
    <mergeCell ref="O47:P47"/>
    <mergeCell ref="Q47:R47"/>
    <mergeCell ref="B48:L48"/>
    <mergeCell ref="M48:N48"/>
    <mergeCell ref="O48:P48"/>
    <mergeCell ref="Q48:R48"/>
    <mergeCell ref="B49:L49"/>
    <mergeCell ref="M49:N49"/>
    <mergeCell ref="O49:P49"/>
    <mergeCell ref="Q49:R49"/>
    <mergeCell ref="B50:L50"/>
    <mergeCell ref="M50:N50"/>
    <mergeCell ref="O50:P50"/>
    <mergeCell ref="Q50:R50"/>
    <mergeCell ref="B51:L51"/>
    <mergeCell ref="M51:N51"/>
    <mergeCell ref="O51:P51"/>
    <mergeCell ref="Q51:R51"/>
    <mergeCell ref="B52:L52"/>
    <mergeCell ref="M52:N52"/>
    <mergeCell ref="O52:P52"/>
    <mergeCell ref="Q52:R52"/>
    <mergeCell ref="B53:L53"/>
    <mergeCell ref="M53:N53"/>
    <mergeCell ref="O53:P53"/>
    <mergeCell ref="Q53:R53"/>
    <mergeCell ref="B54:L54"/>
    <mergeCell ref="M54:N54"/>
    <mergeCell ref="O54:P54"/>
    <mergeCell ref="Q54:R54"/>
    <mergeCell ref="B55:L55"/>
    <mergeCell ref="M55:N55"/>
    <mergeCell ref="O55:P55"/>
    <mergeCell ref="Q55:R55"/>
    <mergeCell ref="B56:L56"/>
    <mergeCell ref="M56:N56"/>
    <mergeCell ref="O56:P56"/>
    <mergeCell ref="Q56:R56"/>
    <mergeCell ref="B57:L57"/>
    <mergeCell ref="M57:N57"/>
    <mergeCell ref="O57:P57"/>
    <mergeCell ref="Q57:R57"/>
    <mergeCell ref="B58:L58"/>
    <mergeCell ref="M58:N58"/>
    <mergeCell ref="O58:P58"/>
    <mergeCell ref="Q58:R58"/>
    <mergeCell ref="B59:L59"/>
    <mergeCell ref="M59:N59"/>
    <mergeCell ref="O59:P59"/>
    <mergeCell ref="Q59:R59"/>
    <mergeCell ref="B60:L60"/>
    <mergeCell ref="M60:N60"/>
    <mergeCell ref="O60:P60"/>
    <mergeCell ref="Q60:R60"/>
    <mergeCell ref="B61:L61"/>
    <mergeCell ref="M61:N61"/>
    <mergeCell ref="O61:P61"/>
    <mergeCell ref="Q61:R61"/>
    <mergeCell ref="B62:L62"/>
    <mergeCell ref="M62:N62"/>
    <mergeCell ref="O62:P62"/>
    <mergeCell ref="Q62:R62"/>
    <mergeCell ref="B63:L63"/>
    <mergeCell ref="M63:N63"/>
    <mergeCell ref="O63:P63"/>
    <mergeCell ref="Q63:R63"/>
    <mergeCell ref="B64:L64"/>
    <mergeCell ref="M64:N64"/>
    <mergeCell ref="O64:P64"/>
    <mergeCell ref="Q64:R64"/>
    <mergeCell ref="B65:L65"/>
    <mergeCell ref="M65:N65"/>
    <mergeCell ref="O65:P65"/>
    <mergeCell ref="Q65:R65"/>
    <mergeCell ref="B66:L66"/>
    <mergeCell ref="M66:N66"/>
    <mergeCell ref="O66:P66"/>
    <mergeCell ref="Q66:R66"/>
    <mergeCell ref="B67:L67"/>
    <mergeCell ref="M67:N67"/>
    <mergeCell ref="O67:P67"/>
    <mergeCell ref="Q67:R67"/>
    <mergeCell ref="B68:L68"/>
    <mergeCell ref="M68:N68"/>
    <mergeCell ref="O68:P68"/>
    <mergeCell ref="Q68:R68"/>
    <mergeCell ref="B69:L69"/>
    <mergeCell ref="M69:N69"/>
    <mergeCell ref="O69:P69"/>
    <mergeCell ref="Q69:R69"/>
    <mergeCell ref="B70:L70"/>
    <mergeCell ref="M70:N70"/>
    <mergeCell ref="O70:P70"/>
    <mergeCell ref="Q70:R70"/>
    <mergeCell ref="B71:L71"/>
    <mergeCell ref="M71:N71"/>
    <mergeCell ref="O71:P71"/>
    <mergeCell ref="Q71:R71"/>
    <mergeCell ref="B72:L72"/>
    <mergeCell ref="M72:N72"/>
    <mergeCell ref="O72:P72"/>
    <mergeCell ref="Q72:R72"/>
    <mergeCell ref="B73:L73"/>
    <mergeCell ref="M73:N73"/>
    <mergeCell ref="O73:P73"/>
    <mergeCell ref="Q73:R73"/>
    <mergeCell ref="B75:Q76"/>
    <mergeCell ref="S75:T75"/>
    <mergeCell ref="V75:W75"/>
    <mergeCell ref="B77:D77"/>
    <mergeCell ref="B78:D78"/>
    <mergeCell ref="B79:D79"/>
    <mergeCell ref="B80:D80"/>
    <mergeCell ref="B81:D81"/>
    <mergeCell ref="B88:D88"/>
    <mergeCell ref="B90:W91"/>
    <mergeCell ref="B92:W93"/>
    <mergeCell ref="B94:W95"/>
    <mergeCell ref="B82:D82"/>
    <mergeCell ref="B83:D83"/>
    <mergeCell ref="B84:D84"/>
    <mergeCell ref="B85:D85"/>
    <mergeCell ref="B86:D86"/>
    <mergeCell ref="B87:D87"/>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4" manualBreakCount="4">
    <brk id="12" min="1" max="22" man="1"/>
    <brk id="17" min="1" max="22" man="1"/>
    <brk id="91" min="1" max="22" man="1"/>
    <brk id="93" min="1" max="22"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686</v>
      </c>
      <c r="D4" s="192" t="s">
        <v>685</v>
      </c>
      <c r="E4" s="192"/>
      <c r="F4" s="192"/>
      <c r="G4" s="192"/>
      <c r="H4" s="193"/>
      <c r="I4" s="22"/>
      <c r="J4" s="194" t="s">
        <v>6</v>
      </c>
      <c r="K4" s="192"/>
      <c r="L4" s="21" t="s">
        <v>1115</v>
      </c>
      <c r="M4" s="195" t="s">
        <v>1114</v>
      </c>
      <c r="N4" s="195"/>
      <c r="O4" s="195"/>
      <c r="P4" s="195"/>
      <c r="Q4" s="196"/>
      <c r="R4" s="23"/>
      <c r="S4" s="197" t="s">
        <v>1944</v>
      </c>
      <c r="T4" s="198"/>
      <c r="U4" s="198"/>
      <c r="V4" s="199" t="s">
        <v>1113</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1108</v>
      </c>
      <c r="D6" s="201" t="s">
        <v>1112</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509</v>
      </c>
      <c r="K8" s="29" t="s">
        <v>515</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03.5" customHeight="1" thickTop="1" thickBot="1">
      <c r="B10" s="30" t="s">
        <v>21</v>
      </c>
      <c r="C10" s="199" t="s">
        <v>1111</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1110</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1109</v>
      </c>
      <c r="C21" s="227"/>
      <c r="D21" s="227"/>
      <c r="E21" s="227"/>
      <c r="F21" s="227"/>
      <c r="G21" s="227"/>
      <c r="H21" s="227"/>
      <c r="I21" s="227"/>
      <c r="J21" s="227"/>
      <c r="K21" s="227"/>
      <c r="L21" s="227"/>
      <c r="M21" s="228" t="s">
        <v>1108</v>
      </c>
      <c r="N21" s="228"/>
      <c r="O21" s="228" t="s">
        <v>48</v>
      </c>
      <c r="P21" s="228"/>
      <c r="Q21" s="229" t="s">
        <v>214</v>
      </c>
      <c r="R21" s="229"/>
      <c r="S21" s="37" t="s">
        <v>1107</v>
      </c>
      <c r="T21" s="37" t="s">
        <v>156</v>
      </c>
      <c r="U21" s="37" t="s">
        <v>156</v>
      </c>
      <c r="V21" s="37" t="str">
        <f>+IF(ISERR(U21/T21*100),"N/A",ROUND(U21/T21*100,2))</f>
        <v>N/A</v>
      </c>
      <c r="W21" s="38" t="str">
        <f>+IF(ISERR(U21/S21*100),"N/A",ROUND(U21/S21*100,2))</f>
        <v>N/A</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1106</v>
      </c>
      <c r="F25" s="43"/>
      <c r="G25" s="43"/>
      <c r="H25" s="44"/>
      <c r="I25" s="44"/>
      <c r="J25" s="44"/>
      <c r="K25" s="44"/>
      <c r="L25" s="44"/>
      <c r="M25" s="44"/>
      <c r="N25" s="44"/>
      <c r="O25" s="44"/>
      <c r="P25" s="45"/>
      <c r="Q25" s="45"/>
      <c r="R25" s="46" t="s">
        <v>1105</v>
      </c>
      <c r="S25" s="47" t="s">
        <v>10</v>
      </c>
      <c r="T25" s="45"/>
      <c r="U25" s="47" t="s">
        <v>1103</v>
      </c>
      <c r="V25" s="45"/>
      <c r="W25" s="48">
        <f>+IF(ISERR(U25/R25*100),"N/A",ROUND(U25/R25*100,2))</f>
        <v>16.73</v>
      </c>
    </row>
    <row r="26" spans="2:27" ht="26.25" customHeight="1" thickBot="1">
      <c r="B26" s="247" t="s">
        <v>74</v>
      </c>
      <c r="C26" s="248"/>
      <c r="D26" s="248"/>
      <c r="E26" s="49" t="s">
        <v>1106</v>
      </c>
      <c r="F26" s="49"/>
      <c r="G26" s="49"/>
      <c r="H26" s="50"/>
      <c r="I26" s="50"/>
      <c r="J26" s="50"/>
      <c r="K26" s="50"/>
      <c r="L26" s="50"/>
      <c r="M26" s="50"/>
      <c r="N26" s="50"/>
      <c r="O26" s="50"/>
      <c r="P26" s="51"/>
      <c r="Q26" s="51"/>
      <c r="R26" s="52" t="s">
        <v>1105</v>
      </c>
      <c r="S26" s="53" t="s">
        <v>1104</v>
      </c>
      <c r="T26" s="53">
        <f>+IF(ISERR(S26/R26*100),"N/A",ROUND(S26/R26*100,2))</f>
        <v>20.99</v>
      </c>
      <c r="U26" s="53" t="s">
        <v>1103</v>
      </c>
      <c r="V26" s="53">
        <f>+IF(ISERR(U26/S26*100),"N/A",ROUND(U26/S26*100,2))</f>
        <v>79.72</v>
      </c>
      <c r="W26" s="54">
        <f>+IF(ISERR(U26/R26*100),"N/A",ROUND(U26/R26*100,2))</f>
        <v>16.73</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1966</v>
      </c>
      <c r="C28" s="231"/>
      <c r="D28" s="231"/>
      <c r="E28" s="231"/>
      <c r="F28" s="231"/>
      <c r="G28" s="231"/>
      <c r="H28" s="231"/>
      <c r="I28" s="231"/>
      <c r="J28" s="231"/>
      <c r="K28" s="231"/>
      <c r="L28" s="231"/>
      <c r="M28" s="231"/>
      <c r="N28" s="231"/>
      <c r="O28" s="231"/>
      <c r="P28" s="231"/>
      <c r="Q28" s="231"/>
      <c r="R28" s="231"/>
      <c r="S28" s="231"/>
      <c r="T28" s="231"/>
      <c r="U28" s="231"/>
      <c r="V28" s="231"/>
      <c r="W28" s="232"/>
    </row>
    <row r="29" spans="2:27" ht="1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1967</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1968</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1131</v>
      </c>
      <c r="D4" s="192" t="s">
        <v>1130</v>
      </c>
      <c r="E4" s="192"/>
      <c r="F4" s="192"/>
      <c r="G4" s="192"/>
      <c r="H4" s="193"/>
      <c r="I4" s="22"/>
      <c r="J4" s="194" t="s">
        <v>6</v>
      </c>
      <c r="K4" s="192"/>
      <c r="L4" s="21" t="s">
        <v>1129</v>
      </c>
      <c r="M4" s="195" t="s">
        <v>1128</v>
      </c>
      <c r="N4" s="195"/>
      <c r="O4" s="195"/>
      <c r="P4" s="195"/>
      <c r="Q4" s="196"/>
      <c r="R4" s="23"/>
      <c r="S4" s="197" t="s">
        <v>1944</v>
      </c>
      <c r="T4" s="198"/>
      <c r="U4" s="198"/>
      <c r="V4" s="199" t="s">
        <v>1127</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1118</v>
      </c>
      <c r="D6" s="201" t="s">
        <v>1126</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1125</v>
      </c>
      <c r="K8" s="29" t="s">
        <v>1124</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206.25" customHeight="1" thickTop="1" thickBot="1">
      <c r="B10" s="30" t="s">
        <v>21</v>
      </c>
      <c r="C10" s="199" t="s">
        <v>1123</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1122</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1121</v>
      </c>
      <c r="C21" s="227"/>
      <c r="D21" s="227"/>
      <c r="E21" s="227"/>
      <c r="F21" s="227"/>
      <c r="G21" s="227"/>
      <c r="H21" s="227"/>
      <c r="I21" s="227"/>
      <c r="J21" s="227"/>
      <c r="K21" s="227"/>
      <c r="L21" s="227"/>
      <c r="M21" s="228" t="s">
        <v>1118</v>
      </c>
      <c r="N21" s="228"/>
      <c r="O21" s="228" t="s">
        <v>48</v>
      </c>
      <c r="P21" s="228"/>
      <c r="Q21" s="229" t="s">
        <v>49</v>
      </c>
      <c r="R21" s="229"/>
      <c r="S21" s="37" t="s">
        <v>50</v>
      </c>
      <c r="T21" s="37" t="s">
        <v>62</v>
      </c>
      <c r="U21" s="37" t="s">
        <v>62</v>
      </c>
      <c r="V21" s="37" t="str">
        <f>+IF(ISERR(U21/T21*100),"N/A",ROUND(U21/T21*100,2))</f>
        <v>N/A</v>
      </c>
      <c r="W21" s="38">
        <f>+IF(ISERR(U21/S21*100),"N/A",ROUND(U21/S21*100,2))</f>
        <v>0</v>
      </c>
    </row>
    <row r="22" spans="2:27" ht="56.25" customHeight="1">
      <c r="B22" s="226" t="s">
        <v>1120</v>
      </c>
      <c r="C22" s="227"/>
      <c r="D22" s="227"/>
      <c r="E22" s="227"/>
      <c r="F22" s="227"/>
      <c r="G22" s="227"/>
      <c r="H22" s="227"/>
      <c r="I22" s="227"/>
      <c r="J22" s="227"/>
      <c r="K22" s="227"/>
      <c r="L22" s="227"/>
      <c r="M22" s="228" t="s">
        <v>1118</v>
      </c>
      <c r="N22" s="228"/>
      <c r="O22" s="228" t="s">
        <v>48</v>
      </c>
      <c r="P22" s="228"/>
      <c r="Q22" s="229" t="s">
        <v>49</v>
      </c>
      <c r="R22" s="229"/>
      <c r="S22" s="37" t="s">
        <v>50</v>
      </c>
      <c r="T22" s="37" t="s">
        <v>62</v>
      </c>
      <c r="U22" s="37" t="s">
        <v>62</v>
      </c>
      <c r="V22" s="37" t="str">
        <f>+IF(ISERR(U22/T22*100),"N/A",ROUND(U22/T22*100,2))</f>
        <v>N/A</v>
      </c>
      <c r="W22" s="38">
        <f>+IF(ISERR(U22/S22*100),"N/A",ROUND(U22/S22*100,2))</f>
        <v>0</v>
      </c>
    </row>
    <row r="23" spans="2:27" ht="56.25" customHeight="1" thickBot="1">
      <c r="B23" s="226" t="s">
        <v>1119</v>
      </c>
      <c r="C23" s="227"/>
      <c r="D23" s="227"/>
      <c r="E23" s="227"/>
      <c r="F23" s="227"/>
      <c r="G23" s="227"/>
      <c r="H23" s="227"/>
      <c r="I23" s="227"/>
      <c r="J23" s="227"/>
      <c r="K23" s="227"/>
      <c r="L23" s="227"/>
      <c r="M23" s="228" t="s">
        <v>1118</v>
      </c>
      <c r="N23" s="228"/>
      <c r="O23" s="228" t="s">
        <v>48</v>
      </c>
      <c r="P23" s="228"/>
      <c r="Q23" s="229" t="s">
        <v>49</v>
      </c>
      <c r="R23" s="229"/>
      <c r="S23" s="37" t="s">
        <v>50</v>
      </c>
      <c r="T23" s="37" t="s">
        <v>62</v>
      </c>
      <c r="U23" s="37" t="s">
        <v>62</v>
      </c>
      <c r="V23" s="37" t="str">
        <f>+IF(ISERR(U23/T23*100),"N/A",ROUND(U23/T23*100,2))</f>
        <v>N/A</v>
      </c>
      <c r="W23" s="38">
        <f>+IF(ISERR(U23/S23*100),"N/A",ROUND(U23/S23*100,2))</f>
        <v>0</v>
      </c>
    </row>
    <row r="24" spans="2:27" ht="21.75" customHeight="1" thickTop="1" thickBot="1">
      <c r="B24" s="15" t="s">
        <v>64</v>
      </c>
      <c r="C24" s="16"/>
      <c r="D24" s="16"/>
      <c r="E24" s="16"/>
      <c r="F24" s="16"/>
      <c r="G24" s="16"/>
      <c r="H24" s="17"/>
      <c r="I24" s="17"/>
      <c r="J24" s="17"/>
      <c r="K24" s="17"/>
      <c r="L24" s="17"/>
      <c r="M24" s="17"/>
      <c r="N24" s="17"/>
      <c r="O24" s="17"/>
      <c r="P24" s="17"/>
      <c r="Q24" s="17"/>
      <c r="R24" s="17"/>
      <c r="S24" s="17"/>
      <c r="T24" s="17"/>
      <c r="U24" s="17"/>
      <c r="V24" s="17"/>
      <c r="W24" s="18"/>
      <c r="X24" s="7"/>
    </row>
    <row r="25" spans="2:27" ht="29.25" customHeight="1" thickTop="1" thickBot="1">
      <c r="B25" s="239" t="s">
        <v>1943</v>
      </c>
      <c r="C25" s="240"/>
      <c r="D25" s="240"/>
      <c r="E25" s="240"/>
      <c r="F25" s="240"/>
      <c r="G25" s="240"/>
      <c r="H25" s="240"/>
      <c r="I25" s="240"/>
      <c r="J25" s="240"/>
      <c r="K25" s="240"/>
      <c r="L25" s="240"/>
      <c r="M25" s="240"/>
      <c r="N25" s="240"/>
      <c r="O25" s="240"/>
      <c r="P25" s="240"/>
      <c r="Q25" s="241"/>
      <c r="R25" s="39" t="s">
        <v>41</v>
      </c>
      <c r="S25" s="213" t="s">
        <v>42</v>
      </c>
      <c r="T25" s="213"/>
      <c r="U25" s="40" t="s">
        <v>65</v>
      </c>
      <c r="V25" s="212" t="s">
        <v>66</v>
      </c>
      <c r="W25" s="214"/>
    </row>
    <row r="26" spans="2:27" ht="30.75" customHeight="1" thickBot="1">
      <c r="B26" s="242"/>
      <c r="C26" s="243"/>
      <c r="D26" s="243"/>
      <c r="E26" s="243"/>
      <c r="F26" s="243"/>
      <c r="G26" s="243"/>
      <c r="H26" s="243"/>
      <c r="I26" s="243"/>
      <c r="J26" s="243"/>
      <c r="K26" s="243"/>
      <c r="L26" s="243"/>
      <c r="M26" s="243"/>
      <c r="N26" s="243"/>
      <c r="O26" s="243"/>
      <c r="P26" s="243"/>
      <c r="Q26" s="244"/>
      <c r="R26" s="41" t="s">
        <v>67</v>
      </c>
      <c r="S26" s="41" t="s">
        <v>67</v>
      </c>
      <c r="T26" s="41" t="s">
        <v>48</v>
      </c>
      <c r="U26" s="41" t="s">
        <v>67</v>
      </c>
      <c r="V26" s="41" t="s">
        <v>68</v>
      </c>
      <c r="W26" s="42" t="s">
        <v>69</v>
      </c>
      <c r="Y26" s="7"/>
    </row>
    <row r="27" spans="2:27" ht="23.25" customHeight="1" thickBot="1">
      <c r="B27" s="245" t="s">
        <v>70</v>
      </c>
      <c r="C27" s="246"/>
      <c r="D27" s="246"/>
      <c r="E27" s="43" t="s">
        <v>1117</v>
      </c>
      <c r="F27" s="43"/>
      <c r="G27" s="43"/>
      <c r="H27" s="44"/>
      <c r="I27" s="44"/>
      <c r="J27" s="44"/>
      <c r="K27" s="44"/>
      <c r="L27" s="44"/>
      <c r="M27" s="44"/>
      <c r="N27" s="44"/>
      <c r="O27" s="44"/>
      <c r="P27" s="45"/>
      <c r="Q27" s="45"/>
      <c r="R27" s="46" t="s">
        <v>1116</v>
      </c>
      <c r="S27" s="47" t="s">
        <v>10</v>
      </c>
      <c r="T27" s="45"/>
      <c r="U27" s="47" t="s">
        <v>62</v>
      </c>
      <c r="V27" s="45"/>
      <c r="W27" s="48">
        <f>+IF(ISERR(U27/R27*100),"N/A",ROUND(U27/R27*100,2))</f>
        <v>0</v>
      </c>
    </row>
    <row r="28" spans="2:27" ht="26.25" customHeight="1" thickBot="1">
      <c r="B28" s="247" t="s">
        <v>74</v>
      </c>
      <c r="C28" s="248"/>
      <c r="D28" s="248"/>
      <c r="E28" s="49" t="s">
        <v>1117</v>
      </c>
      <c r="F28" s="49"/>
      <c r="G28" s="49"/>
      <c r="H28" s="50"/>
      <c r="I28" s="50"/>
      <c r="J28" s="50"/>
      <c r="K28" s="50"/>
      <c r="L28" s="50"/>
      <c r="M28" s="50"/>
      <c r="N28" s="50"/>
      <c r="O28" s="50"/>
      <c r="P28" s="51"/>
      <c r="Q28" s="51"/>
      <c r="R28" s="52" t="s">
        <v>1116</v>
      </c>
      <c r="S28" s="53" t="s">
        <v>62</v>
      </c>
      <c r="T28" s="53">
        <f>+IF(ISERR(S28/R28*100),"N/A",ROUND(S28/R28*100,2))</f>
        <v>0</v>
      </c>
      <c r="U28" s="53" t="s">
        <v>62</v>
      </c>
      <c r="V28" s="53" t="str">
        <f>+IF(ISERR(U28/S28*100),"N/A",ROUND(U28/S28*100,2))</f>
        <v>N/A</v>
      </c>
      <c r="W28" s="54">
        <f>+IF(ISERR(U28/R28*100),"N/A",ROUND(U28/R28*100,2))</f>
        <v>0</v>
      </c>
    </row>
    <row r="29" spans="2:27" ht="22.5" customHeight="1" thickTop="1" thickBot="1">
      <c r="B29" s="15" t="s">
        <v>76</v>
      </c>
      <c r="C29" s="16"/>
      <c r="D29" s="16"/>
      <c r="E29" s="16"/>
      <c r="F29" s="16"/>
      <c r="G29" s="16"/>
      <c r="H29" s="17"/>
      <c r="I29" s="17"/>
      <c r="J29" s="17"/>
      <c r="K29" s="17"/>
      <c r="L29" s="17"/>
      <c r="M29" s="17"/>
      <c r="N29" s="17"/>
      <c r="O29" s="17"/>
      <c r="P29" s="17"/>
      <c r="Q29" s="17"/>
      <c r="R29" s="17"/>
      <c r="S29" s="17"/>
      <c r="T29" s="17"/>
      <c r="U29" s="17"/>
      <c r="V29" s="17"/>
      <c r="W29" s="18"/>
    </row>
    <row r="30" spans="2:27" ht="37.5" customHeight="1" thickTop="1">
      <c r="B30" s="230" t="s">
        <v>2092</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03.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2093</v>
      </c>
      <c r="C32" s="231"/>
      <c r="D32" s="231"/>
      <c r="E32" s="231"/>
      <c r="F32" s="231"/>
      <c r="G32" s="231"/>
      <c r="H32" s="231"/>
      <c r="I32" s="231"/>
      <c r="J32" s="231"/>
      <c r="K32" s="231"/>
      <c r="L32" s="231"/>
      <c r="M32" s="231"/>
      <c r="N32" s="231"/>
      <c r="O32" s="231"/>
      <c r="P32" s="231"/>
      <c r="Q32" s="231"/>
      <c r="R32" s="231"/>
      <c r="S32" s="231"/>
      <c r="T32" s="231"/>
      <c r="U32" s="231"/>
      <c r="V32" s="231"/>
      <c r="W32" s="232"/>
    </row>
    <row r="33" spans="2:23" ht="25.5"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row r="34" spans="2:23" ht="37.5" customHeight="1" thickTop="1">
      <c r="B34" s="230" t="s">
        <v>2094</v>
      </c>
      <c r="C34" s="231"/>
      <c r="D34" s="231"/>
      <c r="E34" s="231"/>
      <c r="F34" s="231"/>
      <c r="G34" s="231"/>
      <c r="H34" s="231"/>
      <c r="I34" s="231"/>
      <c r="J34" s="231"/>
      <c r="K34" s="231"/>
      <c r="L34" s="231"/>
      <c r="M34" s="231"/>
      <c r="N34" s="231"/>
      <c r="O34" s="231"/>
      <c r="P34" s="231"/>
      <c r="Q34" s="231"/>
      <c r="R34" s="231"/>
      <c r="S34" s="231"/>
      <c r="T34" s="231"/>
      <c r="U34" s="231"/>
      <c r="V34" s="231"/>
      <c r="W34" s="232"/>
    </row>
    <row r="35" spans="2:23" ht="27" customHeight="1" thickBot="1">
      <c r="B35" s="236"/>
      <c r="C35" s="237"/>
      <c r="D35" s="237"/>
      <c r="E35" s="237"/>
      <c r="F35" s="237"/>
      <c r="G35" s="237"/>
      <c r="H35" s="237"/>
      <c r="I35" s="237"/>
      <c r="J35" s="237"/>
      <c r="K35" s="237"/>
      <c r="L35" s="237"/>
      <c r="M35" s="237"/>
      <c r="N35" s="237"/>
      <c r="O35" s="237"/>
      <c r="P35" s="237"/>
      <c r="Q35" s="237"/>
      <c r="R35" s="237"/>
      <c r="S35" s="237"/>
      <c r="T35" s="237"/>
      <c r="U35" s="237"/>
      <c r="V35" s="237"/>
      <c r="W35" s="238"/>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1160</v>
      </c>
      <c r="D4" s="192" t="s">
        <v>1159</v>
      </c>
      <c r="E4" s="192"/>
      <c r="F4" s="192"/>
      <c r="G4" s="192"/>
      <c r="H4" s="193"/>
      <c r="I4" s="22"/>
      <c r="J4" s="194" t="s">
        <v>6</v>
      </c>
      <c r="K4" s="192"/>
      <c r="L4" s="21" t="s">
        <v>1158</v>
      </c>
      <c r="M4" s="195" t="s">
        <v>1157</v>
      </c>
      <c r="N4" s="195"/>
      <c r="O4" s="195"/>
      <c r="P4" s="195"/>
      <c r="Q4" s="196"/>
      <c r="R4" s="23"/>
      <c r="S4" s="197" t="s">
        <v>1944</v>
      </c>
      <c r="T4" s="198"/>
      <c r="U4" s="198"/>
      <c r="V4" s="199" t="s">
        <v>1156</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1146</v>
      </c>
      <c r="D6" s="201" t="s">
        <v>1155</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1140</v>
      </c>
      <c r="D7" s="188" t="s">
        <v>1154</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1153</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1152</v>
      </c>
      <c r="C21" s="227"/>
      <c r="D21" s="227"/>
      <c r="E21" s="227"/>
      <c r="F21" s="227"/>
      <c r="G21" s="227"/>
      <c r="H21" s="227"/>
      <c r="I21" s="227"/>
      <c r="J21" s="227"/>
      <c r="K21" s="227"/>
      <c r="L21" s="227"/>
      <c r="M21" s="228" t="s">
        <v>1146</v>
      </c>
      <c r="N21" s="228"/>
      <c r="O21" s="228" t="s">
        <v>1151</v>
      </c>
      <c r="P21" s="228"/>
      <c r="Q21" s="229" t="s">
        <v>69</v>
      </c>
      <c r="R21" s="229"/>
      <c r="S21" s="37" t="s">
        <v>782</v>
      </c>
      <c r="T21" s="37" t="s">
        <v>156</v>
      </c>
      <c r="U21" s="37" t="s">
        <v>156</v>
      </c>
      <c r="V21" s="37" t="str">
        <f>+IF(ISERR(U21/T21*100),"N/A",ROUND(U21/T21*100,2))</f>
        <v>N/A</v>
      </c>
      <c r="W21" s="38" t="str">
        <f>+IF(ISERR(U21/S21*100),"N/A",ROUND(U21/S21*100,2))</f>
        <v>N/A</v>
      </c>
    </row>
    <row r="22" spans="2:27" ht="56.25" customHeight="1">
      <c r="B22" s="226" t="s">
        <v>1150</v>
      </c>
      <c r="C22" s="227"/>
      <c r="D22" s="227"/>
      <c r="E22" s="227"/>
      <c r="F22" s="227"/>
      <c r="G22" s="227"/>
      <c r="H22" s="227"/>
      <c r="I22" s="227"/>
      <c r="J22" s="227"/>
      <c r="K22" s="227"/>
      <c r="L22" s="227"/>
      <c r="M22" s="228" t="s">
        <v>1146</v>
      </c>
      <c r="N22" s="228"/>
      <c r="O22" s="228" t="s">
        <v>48</v>
      </c>
      <c r="P22" s="228"/>
      <c r="Q22" s="229" t="s">
        <v>49</v>
      </c>
      <c r="R22" s="229"/>
      <c r="S22" s="37" t="s">
        <v>1149</v>
      </c>
      <c r="T22" s="37" t="s">
        <v>1144</v>
      </c>
      <c r="U22" s="37" t="s">
        <v>1148</v>
      </c>
      <c r="V22" s="37">
        <f>+IF(ISERR(U22/T22*100),"N/A",ROUND(U22/T22*100,2))</f>
        <v>165.44</v>
      </c>
      <c r="W22" s="38">
        <f>+IF(ISERR(U22/S22*100),"N/A",ROUND(U22/S22*100,2))</f>
        <v>0</v>
      </c>
    </row>
    <row r="23" spans="2:27" ht="56.25" customHeight="1">
      <c r="B23" s="226" t="s">
        <v>1147</v>
      </c>
      <c r="C23" s="227"/>
      <c r="D23" s="227"/>
      <c r="E23" s="227"/>
      <c r="F23" s="227"/>
      <c r="G23" s="227"/>
      <c r="H23" s="227"/>
      <c r="I23" s="227"/>
      <c r="J23" s="227"/>
      <c r="K23" s="227"/>
      <c r="L23" s="227"/>
      <c r="M23" s="228" t="s">
        <v>1146</v>
      </c>
      <c r="N23" s="228"/>
      <c r="O23" s="228" t="s">
        <v>48</v>
      </c>
      <c r="P23" s="228"/>
      <c r="Q23" s="229" t="s">
        <v>49</v>
      </c>
      <c r="R23" s="229"/>
      <c r="S23" s="37" t="s">
        <v>1145</v>
      </c>
      <c r="T23" s="37" t="s">
        <v>1144</v>
      </c>
      <c r="U23" s="37" t="s">
        <v>1143</v>
      </c>
      <c r="V23" s="37">
        <f>+IF(ISERR(U23/T23*100),"N/A",ROUND(U23/T23*100,2))</f>
        <v>14.56</v>
      </c>
      <c r="W23" s="38">
        <f>+IF(ISERR(U23/S23*100),"N/A",ROUND(U23/S23*100,2))</f>
        <v>0</v>
      </c>
    </row>
    <row r="24" spans="2:27" ht="56.25" customHeight="1">
      <c r="B24" s="226" t="s">
        <v>1142</v>
      </c>
      <c r="C24" s="227"/>
      <c r="D24" s="227"/>
      <c r="E24" s="227"/>
      <c r="F24" s="227"/>
      <c r="G24" s="227"/>
      <c r="H24" s="227"/>
      <c r="I24" s="227"/>
      <c r="J24" s="227"/>
      <c r="K24" s="227"/>
      <c r="L24" s="227"/>
      <c r="M24" s="228" t="s">
        <v>1140</v>
      </c>
      <c r="N24" s="228"/>
      <c r="O24" s="228" t="s">
        <v>48</v>
      </c>
      <c r="P24" s="228"/>
      <c r="Q24" s="229" t="s">
        <v>49</v>
      </c>
      <c r="R24" s="229"/>
      <c r="S24" s="37" t="s">
        <v>50</v>
      </c>
      <c r="T24" s="37" t="s">
        <v>51</v>
      </c>
      <c r="U24" s="37" t="s">
        <v>156</v>
      </c>
      <c r="V24" s="37" t="str">
        <f>+IF(ISERR(U24/T24*100),"N/A",ROUND(U24/T24*100,2))</f>
        <v>N/A</v>
      </c>
      <c r="W24" s="38" t="str">
        <f>+IF(ISERR(U24/S24*100),"N/A",ROUND(U24/S24*100,2))</f>
        <v>N/A</v>
      </c>
    </row>
    <row r="25" spans="2:27" ht="56.25" customHeight="1" thickBot="1">
      <c r="B25" s="226" t="s">
        <v>1141</v>
      </c>
      <c r="C25" s="227"/>
      <c r="D25" s="227"/>
      <c r="E25" s="227"/>
      <c r="F25" s="227"/>
      <c r="G25" s="227"/>
      <c r="H25" s="227"/>
      <c r="I25" s="227"/>
      <c r="J25" s="227"/>
      <c r="K25" s="227"/>
      <c r="L25" s="227"/>
      <c r="M25" s="228" t="s">
        <v>1140</v>
      </c>
      <c r="N25" s="228"/>
      <c r="O25" s="228" t="s">
        <v>48</v>
      </c>
      <c r="P25" s="228"/>
      <c r="Q25" s="229" t="s">
        <v>49</v>
      </c>
      <c r="R25" s="229"/>
      <c r="S25" s="37" t="s">
        <v>50</v>
      </c>
      <c r="T25" s="37" t="s">
        <v>51</v>
      </c>
      <c r="U25" s="37" t="s">
        <v>156</v>
      </c>
      <c r="V25" s="37" t="str">
        <f>+IF(ISERR(U25/T25*100),"N/A",ROUND(U25/T25*100,2))</f>
        <v>N/A</v>
      </c>
      <c r="W25" s="38" t="str">
        <f>+IF(ISERR(U25/S25*100),"N/A",ROUND(U25/S25*100,2))</f>
        <v>N/A</v>
      </c>
    </row>
    <row r="26" spans="2:27" ht="21.75" customHeight="1" thickTop="1" thickBot="1">
      <c r="B26" s="15" t="s">
        <v>64</v>
      </c>
      <c r="C26" s="16"/>
      <c r="D26" s="16"/>
      <c r="E26" s="16"/>
      <c r="F26" s="16"/>
      <c r="G26" s="16"/>
      <c r="H26" s="17"/>
      <c r="I26" s="17"/>
      <c r="J26" s="17"/>
      <c r="K26" s="17"/>
      <c r="L26" s="17"/>
      <c r="M26" s="17"/>
      <c r="N26" s="17"/>
      <c r="O26" s="17"/>
      <c r="P26" s="17"/>
      <c r="Q26" s="17"/>
      <c r="R26" s="17"/>
      <c r="S26" s="17"/>
      <c r="T26" s="17"/>
      <c r="U26" s="17"/>
      <c r="V26" s="17"/>
      <c r="W26" s="18"/>
      <c r="X26" s="7"/>
    </row>
    <row r="27" spans="2:27" ht="29.25" customHeight="1" thickTop="1" thickBot="1">
      <c r="B27" s="239" t="s">
        <v>1943</v>
      </c>
      <c r="C27" s="240"/>
      <c r="D27" s="240"/>
      <c r="E27" s="240"/>
      <c r="F27" s="240"/>
      <c r="G27" s="240"/>
      <c r="H27" s="240"/>
      <c r="I27" s="240"/>
      <c r="J27" s="240"/>
      <c r="K27" s="240"/>
      <c r="L27" s="240"/>
      <c r="M27" s="240"/>
      <c r="N27" s="240"/>
      <c r="O27" s="240"/>
      <c r="P27" s="240"/>
      <c r="Q27" s="241"/>
      <c r="R27" s="39" t="s">
        <v>41</v>
      </c>
      <c r="S27" s="213" t="s">
        <v>42</v>
      </c>
      <c r="T27" s="213"/>
      <c r="U27" s="40" t="s">
        <v>65</v>
      </c>
      <c r="V27" s="212" t="s">
        <v>66</v>
      </c>
      <c r="W27" s="214"/>
    </row>
    <row r="28" spans="2:27" ht="30.75" customHeight="1" thickBot="1">
      <c r="B28" s="242"/>
      <c r="C28" s="243"/>
      <c r="D28" s="243"/>
      <c r="E28" s="243"/>
      <c r="F28" s="243"/>
      <c r="G28" s="243"/>
      <c r="H28" s="243"/>
      <c r="I28" s="243"/>
      <c r="J28" s="243"/>
      <c r="K28" s="243"/>
      <c r="L28" s="243"/>
      <c r="M28" s="243"/>
      <c r="N28" s="243"/>
      <c r="O28" s="243"/>
      <c r="P28" s="243"/>
      <c r="Q28" s="244"/>
      <c r="R28" s="41" t="s">
        <v>67</v>
      </c>
      <c r="S28" s="41" t="s">
        <v>67</v>
      </c>
      <c r="T28" s="41" t="s">
        <v>48</v>
      </c>
      <c r="U28" s="41" t="s">
        <v>67</v>
      </c>
      <c r="V28" s="41" t="s">
        <v>68</v>
      </c>
      <c r="W28" s="42" t="s">
        <v>69</v>
      </c>
      <c r="Y28" s="7"/>
    </row>
    <row r="29" spans="2:27" ht="23.25" customHeight="1" thickBot="1">
      <c r="B29" s="245" t="s">
        <v>70</v>
      </c>
      <c r="C29" s="246"/>
      <c r="D29" s="246"/>
      <c r="E29" s="43" t="s">
        <v>1138</v>
      </c>
      <c r="F29" s="43"/>
      <c r="G29" s="43"/>
      <c r="H29" s="44"/>
      <c r="I29" s="44"/>
      <c r="J29" s="44"/>
      <c r="K29" s="44"/>
      <c r="L29" s="44"/>
      <c r="M29" s="44"/>
      <c r="N29" s="44"/>
      <c r="O29" s="44"/>
      <c r="P29" s="45"/>
      <c r="Q29" s="45"/>
      <c r="R29" s="46" t="s">
        <v>1139</v>
      </c>
      <c r="S29" s="47" t="s">
        <v>10</v>
      </c>
      <c r="T29" s="45"/>
      <c r="U29" s="47" t="s">
        <v>1135</v>
      </c>
      <c r="V29" s="45"/>
      <c r="W29" s="48">
        <f>+IF(ISERR(U29/R29*100),"N/A",ROUND(U29/R29*100,2))</f>
        <v>8.81</v>
      </c>
    </row>
    <row r="30" spans="2:27" ht="26.25" customHeight="1">
      <c r="B30" s="247" t="s">
        <v>74</v>
      </c>
      <c r="C30" s="248"/>
      <c r="D30" s="248"/>
      <c r="E30" s="49" t="s">
        <v>1138</v>
      </c>
      <c r="F30" s="49"/>
      <c r="G30" s="49"/>
      <c r="H30" s="50"/>
      <c r="I30" s="50"/>
      <c r="J30" s="50"/>
      <c r="K30" s="50"/>
      <c r="L30" s="50"/>
      <c r="M30" s="50"/>
      <c r="N30" s="50"/>
      <c r="O30" s="50"/>
      <c r="P30" s="51"/>
      <c r="Q30" s="51"/>
      <c r="R30" s="52" t="s">
        <v>1137</v>
      </c>
      <c r="S30" s="53" t="s">
        <v>1136</v>
      </c>
      <c r="T30" s="53">
        <f>+IF(ISERR(S30/R30*100),"N/A",ROUND(S30/R30*100,2))</f>
        <v>7.97</v>
      </c>
      <c r="U30" s="53" t="s">
        <v>1135</v>
      </c>
      <c r="V30" s="53">
        <f>+IF(ISERR(U30/S30*100),"N/A",ROUND(U30/S30*100,2))</f>
        <v>98.21</v>
      </c>
      <c r="W30" s="54">
        <f>+IF(ISERR(U30/R30*100),"N/A",ROUND(U30/R30*100,2))</f>
        <v>7.83</v>
      </c>
    </row>
    <row r="31" spans="2:27" ht="23.25" customHeight="1" thickBot="1">
      <c r="B31" s="245" t="s">
        <v>70</v>
      </c>
      <c r="C31" s="246"/>
      <c r="D31" s="246"/>
      <c r="E31" s="43" t="s">
        <v>1133</v>
      </c>
      <c r="F31" s="43"/>
      <c r="G31" s="43"/>
      <c r="H31" s="44"/>
      <c r="I31" s="44"/>
      <c r="J31" s="44"/>
      <c r="K31" s="44"/>
      <c r="L31" s="44"/>
      <c r="M31" s="44"/>
      <c r="N31" s="44"/>
      <c r="O31" s="44"/>
      <c r="P31" s="45"/>
      <c r="Q31" s="45"/>
      <c r="R31" s="46" t="s">
        <v>1134</v>
      </c>
      <c r="S31" s="47" t="s">
        <v>10</v>
      </c>
      <c r="T31" s="45"/>
      <c r="U31" s="47" t="s">
        <v>582</v>
      </c>
      <c r="V31" s="45"/>
      <c r="W31" s="48">
        <f>+IF(ISERR(U31/R31*100),"N/A",ROUND(U31/R31*100,2))</f>
        <v>2.66</v>
      </c>
    </row>
    <row r="32" spans="2:27" ht="26.25" customHeight="1" thickBot="1">
      <c r="B32" s="247" t="s">
        <v>74</v>
      </c>
      <c r="C32" s="248"/>
      <c r="D32" s="248"/>
      <c r="E32" s="49" t="s">
        <v>1133</v>
      </c>
      <c r="F32" s="49"/>
      <c r="G32" s="49"/>
      <c r="H32" s="50"/>
      <c r="I32" s="50"/>
      <c r="J32" s="50"/>
      <c r="K32" s="50"/>
      <c r="L32" s="50"/>
      <c r="M32" s="50"/>
      <c r="N32" s="50"/>
      <c r="O32" s="50"/>
      <c r="P32" s="51"/>
      <c r="Q32" s="51"/>
      <c r="R32" s="52" t="s">
        <v>1132</v>
      </c>
      <c r="S32" s="53" t="s">
        <v>953</v>
      </c>
      <c r="T32" s="53">
        <f>+IF(ISERR(S32/R32*100),"N/A",ROUND(S32/R32*100,2))</f>
        <v>1.59</v>
      </c>
      <c r="U32" s="53" t="s">
        <v>582</v>
      </c>
      <c r="V32" s="53">
        <f>+IF(ISERR(U32/S32*100),"N/A",ROUND(U32/S32*100,2))</f>
        <v>81.25</v>
      </c>
      <c r="W32" s="54">
        <f>+IF(ISERR(U32/R32*100),"N/A",ROUND(U32/R32*100,2))</f>
        <v>1.29</v>
      </c>
    </row>
    <row r="33" spans="2:23" ht="22.5" customHeight="1" thickTop="1" thickBot="1">
      <c r="B33" s="15" t="s">
        <v>76</v>
      </c>
      <c r="C33" s="16"/>
      <c r="D33" s="16"/>
      <c r="E33" s="16"/>
      <c r="F33" s="16"/>
      <c r="G33" s="16"/>
      <c r="H33" s="17"/>
      <c r="I33" s="17"/>
      <c r="J33" s="17"/>
      <c r="K33" s="17"/>
      <c r="L33" s="17"/>
      <c r="M33" s="17"/>
      <c r="N33" s="17"/>
      <c r="O33" s="17"/>
      <c r="P33" s="17"/>
      <c r="Q33" s="17"/>
      <c r="R33" s="17"/>
      <c r="S33" s="17"/>
      <c r="T33" s="17"/>
      <c r="U33" s="17"/>
      <c r="V33" s="17"/>
      <c r="W33" s="18"/>
    </row>
    <row r="34" spans="2:23" ht="37.5" customHeight="1" thickTop="1">
      <c r="B34" s="230" t="s">
        <v>2089</v>
      </c>
      <c r="C34" s="231"/>
      <c r="D34" s="231"/>
      <c r="E34" s="231"/>
      <c r="F34" s="231"/>
      <c r="G34" s="231"/>
      <c r="H34" s="231"/>
      <c r="I34" s="231"/>
      <c r="J34" s="231"/>
      <c r="K34" s="231"/>
      <c r="L34" s="231"/>
      <c r="M34" s="231"/>
      <c r="N34" s="231"/>
      <c r="O34" s="231"/>
      <c r="P34" s="231"/>
      <c r="Q34" s="231"/>
      <c r="R34" s="231"/>
      <c r="S34" s="231"/>
      <c r="T34" s="231"/>
      <c r="U34" s="231"/>
      <c r="V34" s="231"/>
      <c r="W34" s="232"/>
    </row>
    <row r="35" spans="2:23" ht="97.5" customHeight="1" thickBot="1">
      <c r="B35" s="233"/>
      <c r="C35" s="234"/>
      <c r="D35" s="234"/>
      <c r="E35" s="234"/>
      <c r="F35" s="234"/>
      <c r="G35" s="234"/>
      <c r="H35" s="234"/>
      <c r="I35" s="234"/>
      <c r="J35" s="234"/>
      <c r="K35" s="234"/>
      <c r="L35" s="234"/>
      <c r="M35" s="234"/>
      <c r="N35" s="234"/>
      <c r="O35" s="234"/>
      <c r="P35" s="234"/>
      <c r="Q35" s="234"/>
      <c r="R35" s="234"/>
      <c r="S35" s="234"/>
      <c r="T35" s="234"/>
      <c r="U35" s="234"/>
      <c r="V35" s="234"/>
      <c r="W35" s="235"/>
    </row>
    <row r="36" spans="2:23" ht="37.5" customHeight="1" thickTop="1">
      <c r="B36" s="230" t="s">
        <v>2090</v>
      </c>
      <c r="C36" s="231"/>
      <c r="D36" s="231"/>
      <c r="E36" s="231"/>
      <c r="F36" s="231"/>
      <c r="G36" s="231"/>
      <c r="H36" s="231"/>
      <c r="I36" s="231"/>
      <c r="J36" s="231"/>
      <c r="K36" s="231"/>
      <c r="L36" s="231"/>
      <c r="M36" s="231"/>
      <c r="N36" s="231"/>
      <c r="O36" s="231"/>
      <c r="P36" s="231"/>
      <c r="Q36" s="231"/>
      <c r="R36" s="231"/>
      <c r="S36" s="231"/>
      <c r="T36" s="231"/>
      <c r="U36" s="231"/>
      <c r="V36" s="231"/>
      <c r="W36" s="232"/>
    </row>
    <row r="37" spans="2:23" ht="15" customHeight="1" thickBot="1">
      <c r="B37" s="233"/>
      <c r="C37" s="234"/>
      <c r="D37" s="234"/>
      <c r="E37" s="234"/>
      <c r="F37" s="234"/>
      <c r="G37" s="234"/>
      <c r="H37" s="234"/>
      <c r="I37" s="234"/>
      <c r="J37" s="234"/>
      <c r="K37" s="234"/>
      <c r="L37" s="234"/>
      <c r="M37" s="234"/>
      <c r="N37" s="234"/>
      <c r="O37" s="234"/>
      <c r="P37" s="234"/>
      <c r="Q37" s="234"/>
      <c r="R37" s="234"/>
      <c r="S37" s="234"/>
      <c r="T37" s="234"/>
      <c r="U37" s="234"/>
      <c r="V37" s="234"/>
      <c r="W37" s="235"/>
    </row>
    <row r="38" spans="2:23" ht="37.5" customHeight="1" thickTop="1">
      <c r="B38" s="230" t="s">
        <v>2091</v>
      </c>
      <c r="C38" s="231"/>
      <c r="D38" s="231"/>
      <c r="E38" s="231"/>
      <c r="F38" s="231"/>
      <c r="G38" s="231"/>
      <c r="H38" s="231"/>
      <c r="I38" s="231"/>
      <c r="J38" s="231"/>
      <c r="K38" s="231"/>
      <c r="L38" s="231"/>
      <c r="M38" s="231"/>
      <c r="N38" s="231"/>
      <c r="O38" s="231"/>
      <c r="P38" s="231"/>
      <c r="Q38" s="231"/>
      <c r="R38" s="231"/>
      <c r="S38" s="231"/>
      <c r="T38" s="231"/>
      <c r="U38" s="231"/>
      <c r="V38" s="231"/>
      <c r="W38" s="232"/>
    </row>
    <row r="39" spans="2:23" ht="74.25" customHeight="1" thickBot="1">
      <c r="B39" s="236"/>
      <c r="C39" s="237"/>
      <c r="D39" s="237"/>
      <c r="E39" s="237"/>
      <c r="F39" s="237"/>
      <c r="G39" s="237"/>
      <c r="H39" s="237"/>
      <c r="I39" s="237"/>
      <c r="J39" s="237"/>
      <c r="K39" s="237"/>
      <c r="L39" s="237"/>
      <c r="M39" s="237"/>
      <c r="N39" s="237"/>
      <c r="O39" s="237"/>
      <c r="P39" s="237"/>
      <c r="Q39" s="237"/>
      <c r="R39" s="237"/>
      <c r="S39" s="237"/>
      <c r="T39" s="237"/>
      <c r="U39" s="237"/>
      <c r="V39" s="237"/>
      <c r="W39" s="238"/>
    </row>
  </sheetData>
  <mergeCells count="6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2:D32"/>
    <mergeCell ref="B34:W35"/>
    <mergeCell ref="B36:W37"/>
    <mergeCell ref="B38:W39"/>
    <mergeCell ref="B27:Q28"/>
    <mergeCell ref="S27:T27"/>
    <mergeCell ref="V27:W27"/>
    <mergeCell ref="B29:D29"/>
    <mergeCell ref="B30:D30"/>
    <mergeCell ref="B31:D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1160</v>
      </c>
      <c r="D4" s="192" t="s">
        <v>1159</v>
      </c>
      <c r="E4" s="192"/>
      <c r="F4" s="192"/>
      <c r="G4" s="192"/>
      <c r="H4" s="193"/>
      <c r="I4" s="22"/>
      <c r="J4" s="194" t="s">
        <v>6</v>
      </c>
      <c r="K4" s="192"/>
      <c r="L4" s="21" t="s">
        <v>1171</v>
      </c>
      <c r="M4" s="195" t="s">
        <v>1170</v>
      </c>
      <c r="N4" s="195"/>
      <c r="O4" s="195"/>
      <c r="P4" s="195"/>
      <c r="Q4" s="196"/>
      <c r="R4" s="23"/>
      <c r="S4" s="197" t="s">
        <v>1944</v>
      </c>
      <c r="T4" s="198"/>
      <c r="U4" s="198"/>
      <c r="V4" s="199" t="s">
        <v>1169</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324</v>
      </c>
      <c r="D6" s="201" t="s">
        <v>1168</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1153</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1167</v>
      </c>
      <c r="C21" s="227"/>
      <c r="D21" s="227"/>
      <c r="E21" s="227"/>
      <c r="F21" s="227"/>
      <c r="G21" s="227"/>
      <c r="H21" s="227"/>
      <c r="I21" s="227"/>
      <c r="J21" s="227"/>
      <c r="K21" s="227"/>
      <c r="L21" s="227"/>
      <c r="M21" s="228" t="s">
        <v>324</v>
      </c>
      <c r="N21" s="228"/>
      <c r="O21" s="228" t="s">
        <v>48</v>
      </c>
      <c r="P21" s="228"/>
      <c r="Q21" s="229" t="s">
        <v>49</v>
      </c>
      <c r="R21" s="229"/>
      <c r="S21" s="37" t="s">
        <v>1166</v>
      </c>
      <c r="T21" s="37" t="s">
        <v>1165</v>
      </c>
      <c r="U21" s="37" t="s">
        <v>1164</v>
      </c>
      <c r="V21" s="37">
        <f>+IF(ISERR(U21/T21*100),"N/A",ROUND(U21/T21*100,2))</f>
        <v>70.38</v>
      </c>
      <c r="W21" s="38">
        <f>+IF(ISERR(U21/S21*100),"N/A",ROUND(U21/S21*100,2))</f>
        <v>8.51</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315</v>
      </c>
      <c r="F25" s="43"/>
      <c r="G25" s="43"/>
      <c r="H25" s="44"/>
      <c r="I25" s="44"/>
      <c r="J25" s="44"/>
      <c r="K25" s="44"/>
      <c r="L25" s="44"/>
      <c r="M25" s="44"/>
      <c r="N25" s="44"/>
      <c r="O25" s="44"/>
      <c r="P25" s="45"/>
      <c r="Q25" s="45"/>
      <c r="R25" s="46" t="s">
        <v>1163</v>
      </c>
      <c r="S25" s="47" t="s">
        <v>10</v>
      </c>
      <c r="T25" s="45"/>
      <c r="U25" s="47" t="s">
        <v>1161</v>
      </c>
      <c r="V25" s="45"/>
      <c r="W25" s="48">
        <f>+IF(ISERR(U25/R25*100),"N/A",ROUND(U25/R25*100,2))</f>
        <v>25.82</v>
      </c>
    </row>
    <row r="26" spans="2:27" ht="26.25" customHeight="1" thickBot="1">
      <c r="B26" s="247" t="s">
        <v>74</v>
      </c>
      <c r="C26" s="248"/>
      <c r="D26" s="248"/>
      <c r="E26" s="49" t="s">
        <v>315</v>
      </c>
      <c r="F26" s="49"/>
      <c r="G26" s="49"/>
      <c r="H26" s="50"/>
      <c r="I26" s="50"/>
      <c r="J26" s="50"/>
      <c r="K26" s="50"/>
      <c r="L26" s="50"/>
      <c r="M26" s="50"/>
      <c r="N26" s="50"/>
      <c r="O26" s="50"/>
      <c r="P26" s="51"/>
      <c r="Q26" s="51"/>
      <c r="R26" s="52" t="s">
        <v>1163</v>
      </c>
      <c r="S26" s="53" t="s">
        <v>1162</v>
      </c>
      <c r="T26" s="53">
        <f>+IF(ISERR(S26/R26*100),"N/A",ROUND(S26/R26*100,2))</f>
        <v>26.85</v>
      </c>
      <c r="U26" s="53" t="s">
        <v>1161</v>
      </c>
      <c r="V26" s="53">
        <f>+IF(ISERR(U26/S26*100),"N/A",ROUND(U26/S26*100,2))</f>
        <v>96.17</v>
      </c>
      <c r="W26" s="54">
        <f>+IF(ISERR(U26/R26*100),"N/A",ROUND(U26/R26*100,2))</f>
        <v>25.82</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2086</v>
      </c>
      <c r="C28" s="231"/>
      <c r="D28" s="231"/>
      <c r="E28" s="231"/>
      <c r="F28" s="231"/>
      <c r="G28" s="231"/>
      <c r="H28" s="231"/>
      <c r="I28" s="231"/>
      <c r="J28" s="231"/>
      <c r="K28" s="231"/>
      <c r="L28" s="231"/>
      <c r="M28" s="231"/>
      <c r="N28" s="231"/>
      <c r="O28" s="231"/>
      <c r="P28" s="231"/>
      <c r="Q28" s="231"/>
      <c r="R28" s="231"/>
      <c r="S28" s="231"/>
      <c r="T28" s="231"/>
      <c r="U28" s="231"/>
      <c r="V28" s="231"/>
      <c r="W28" s="232"/>
    </row>
    <row r="29" spans="2:27" ht="50.2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2087</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2088</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1181</v>
      </c>
      <c r="D4" s="192" t="s">
        <v>1180</v>
      </c>
      <c r="E4" s="192"/>
      <c r="F4" s="192"/>
      <c r="G4" s="192"/>
      <c r="H4" s="193"/>
      <c r="I4" s="22"/>
      <c r="J4" s="194" t="s">
        <v>6</v>
      </c>
      <c r="K4" s="192"/>
      <c r="L4" s="21" t="s">
        <v>195</v>
      </c>
      <c r="M4" s="195" t="s">
        <v>194</v>
      </c>
      <c r="N4" s="195"/>
      <c r="O4" s="195"/>
      <c r="P4" s="195"/>
      <c r="Q4" s="196"/>
      <c r="R4" s="23"/>
      <c r="S4" s="197" t="s">
        <v>1944</v>
      </c>
      <c r="T4" s="198"/>
      <c r="U4" s="198"/>
      <c r="V4" s="199" t="s">
        <v>1179</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1146</v>
      </c>
      <c r="D6" s="201" t="s">
        <v>1178</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509</v>
      </c>
      <c r="K8" s="29" t="s">
        <v>509</v>
      </c>
      <c r="L8" s="29" t="s">
        <v>1177</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62.75" customHeight="1" thickTop="1" thickBot="1">
      <c r="B10" s="30" t="s">
        <v>21</v>
      </c>
      <c r="C10" s="199" t="s">
        <v>1176</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1175</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1174</v>
      </c>
      <c r="C21" s="227"/>
      <c r="D21" s="227"/>
      <c r="E21" s="227"/>
      <c r="F21" s="227"/>
      <c r="G21" s="227"/>
      <c r="H21" s="227"/>
      <c r="I21" s="227"/>
      <c r="J21" s="227"/>
      <c r="K21" s="227"/>
      <c r="L21" s="227"/>
      <c r="M21" s="228" t="s">
        <v>1146</v>
      </c>
      <c r="N21" s="228"/>
      <c r="O21" s="228" t="s">
        <v>48</v>
      </c>
      <c r="P21" s="228"/>
      <c r="Q21" s="229" t="s">
        <v>49</v>
      </c>
      <c r="R21" s="229"/>
      <c r="S21" s="37" t="s">
        <v>50</v>
      </c>
      <c r="T21" s="37" t="s">
        <v>62</v>
      </c>
      <c r="U21" s="37" t="s">
        <v>62</v>
      </c>
      <c r="V21" s="37" t="str">
        <f>+IF(ISERR(U21/T21*100),"N/A",ROUND(U21/T21*100,2))</f>
        <v>N/A</v>
      </c>
      <c r="W21" s="38">
        <f>+IF(ISERR(U21/S21*100),"N/A",ROUND(U21/S21*100,2))</f>
        <v>0</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1138</v>
      </c>
      <c r="F25" s="43"/>
      <c r="G25" s="43"/>
      <c r="H25" s="44"/>
      <c r="I25" s="44"/>
      <c r="J25" s="44"/>
      <c r="K25" s="44"/>
      <c r="L25" s="44"/>
      <c r="M25" s="44"/>
      <c r="N25" s="44"/>
      <c r="O25" s="44"/>
      <c r="P25" s="45"/>
      <c r="Q25" s="45"/>
      <c r="R25" s="46" t="s">
        <v>1173</v>
      </c>
      <c r="S25" s="47" t="s">
        <v>10</v>
      </c>
      <c r="T25" s="45"/>
      <c r="U25" s="47" t="s">
        <v>62</v>
      </c>
      <c r="V25" s="45"/>
      <c r="W25" s="48">
        <f>+IF(ISERR(U25/R25*100),"N/A",ROUND(U25/R25*100,2))</f>
        <v>0</v>
      </c>
    </row>
    <row r="26" spans="2:27" ht="26.25" customHeight="1" thickBot="1">
      <c r="B26" s="247" t="s">
        <v>74</v>
      </c>
      <c r="C26" s="248"/>
      <c r="D26" s="248"/>
      <c r="E26" s="49" t="s">
        <v>1138</v>
      </c>
      <c r="F26" s="49"/>
      <c r="G26" s="49"/>
      <c r="H26" s="50"/>
      <c r="I26" s="50"/>
      <c r="J26" s="50"/>
      <c r="K26" s="50"/>
      <c r="L26" s="50"/>
      <c r="M26" s="50"/>
      <c r="N26" s="50"/>
      <c r="O26" s="50"/>
      <c r="P26" s="51"/>
      <c r="Q26" s="51"/>
      <c r="R26" s="52" t="s">
        <v>1173</v>
      </c>
      <c r="S26" s="53" t="s">
        <v>1172</v>
      </c>
      <c r="T26" s="53">
        <f>+IF(ISERR(S26/R26*100),"N/A",ROUND(S26/R26*100,2))</f>
        <v>59.93</v>
      </c>
      <c r="U26" s="53" t="s">
        <v>62</v>
      </c>
      <c r="V26" s="53">
        <f>+IF(ISERR(U26/S26*100),"N/A",ROUND(U26/S26*100,2))</f>
        <v>0</v>
      </c>
      <c r="W26" s="54">
        <f>+IF(ISERR(U26/R26*100),"N/A",ROUND(U26/R26*100,2))</f>
        <v>0</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2083</v>
      </c>
      <c r="C28" s="231"/>
      <c r="D28" s="231"/>
      <c r="E28" s="231"/>
      <c r="F28" s="231"/>
      <c r="G28" s="231"/>
      <c r="H28" s="231"/>
      <c r="I28" s="231"/>
      <c r="J28" s="231"/>
      <c r="K28" s="231"/>
      <c r="L28" s="231"/>
      <c r="M28" s="231"/>
      <c r="N28" s="231"/>
      <c r="O28" s="231"/>
      <c r="P28" s="231"/>
      <c r="Q28" s="231"/>
      <c r="R28" s="231"/>
      <c r="S28" s="231"/>
      <c r="T28" s="231"/>
      <c r="U28" s="231"/>
      <c r="V28" s="231"/>
      <c r="W28" s="232"/>
    </row>
    <row r="29" spans="2:27" ht="7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2084</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2085</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4</v>
      </c>
      <c r="D4" s="192" t="s">
        <v>5</v>
      </c>
      <c r="E4" s="192"/>
      <c r="F4" s="192"/>
      <c r="G4" s="192"/>
      <c r="H4" s="193"/>
      <c r="I4" s="22"/>
      <c r="J4" s="194" t="s">
        <v>6</v>
      </c>
      <c r="K4" s="192"/>
      <c r="L4" s="21" t="s">
        <v>89</v>
      </c>
      <c r="M4" s="195" t="s">
        <v>90</v>
      </c>
      <c r="N4" s="195"/>
      <c r="O4" s="195"/>
      <c r="P4" s="195"/>
      <c r="Q4" s="196"/>
      <c r="R4" s="23"/>
      <c r="S4" s="197" t="s">
        <v>1944</v>
      </c>
      <c r="T4" s="198"/>
      <c r="U4" s="198"/>
      <c r="V4" s="199" t="s">
        <v>91</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92</v>
      </c>
      <c r="D6" s="201" t="s">
        <v>93</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94</v>
      </c>
      <c r="D7" s="188" t="s">
        <v>95</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14.75" customHeight="1" thickTop="1" thickBot="1">
      <c r="B10" s="30" t="s">
        <v>21</v>
      </c>
      <c r="C10" s="199" t="s">
        <v>96</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97</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98</v>
      </c>
      <c r="C21" s="227"/>
      <c r="D21" s="227"/>
      <c r="E21" s="227"/>
      <c r="F21" s="227"/>
      <c r="G21" s="227"/>
      <c r="H21" s="227"/>
      <c r="I21" s="227"/>
      <c r="J21" s="227"/>
      <c r="K21" s="227"/>
      <c r="L21" s="227"/>
      <c r="M21" s="228" t="s">
        <v>92</v>
      </c>
      <c r="N21" s="228"/>
      <c r="O21" s="228" t="s">
        <v>48</v>
      </c>
      <c r="P21" s="228"/>
      <c r="Q21" s="229" t="s">
        <v>49</v>
      </c>
      <c r="R21" s="229"/>
      <c r="S21" s="37" t="s">
        <v>50</v>
      </c>
      <c r="T21" s="37" t="s">
        <v>99</v>
      </c>
      <c r="U21" s="37" t="s">
        <v>62</v>
      </c>
      <c r="V21" s="37">
        <f>+IF(ISERR(U21/T21*100),"N/A",ROUND(U21/T21*100,2))</f>
        <v>0</v>
      </c>
      <c r="W21" s="38">
        <f>+IF(ISERR(U21/S21*100),"N/A",ROUND(U21/S21*100,2))</f>
        <v>0</v>
      </c>
    </row>
    <row r="22" spans="2:27" ht="56.25" customHeight="1" thickBot="1">
      <c r="B22" s="226" t="s">
        <v>100</v>
      </c>
      <c r="C22" s="227"/>
      <c r="D22" s="227"/>
      <c r="E22" s="227"/>
      <c r="F22" s="227"/>
      <c r="G22" s="227"/>
      <c r="H22" s="227"/>
      <c r="I22" s="227"/>
      <c r="J22" s="227"/>
      <c r="K22" s="227"/>
      <c r="L22" s="227"/>
      <c r="M22" s="228" t="s">
        <v>94</v>
      </c>
      <c r="N22" s="228"/>
      <c r="O22" s="228" t="s">
        <v>48</v>
      </c>
      <c r="P22" s="228"/>
      <c r="Q22" s="229" t="s">
        <v>49</v>
      </c>
      <c r="R22" s="229"/>
      <c r="S22" s="37" t="s">
        <v>50</v>
      </c>
      <c r="T22" s="37" t="s">
        <v>62</v>
      </c>
      <c r="U22" s="37" t="s">
        <v>62</v>
      </c>
      <c r="V22" s="37" t="str">
        <f>+IF(ISERR(U22/T22*100),"N/A",ROUND(U22/T22*100,2))</f>
        <v>N/A</v>
      </c>
      <c r="W22" s="38">
        <f>+IF(ISERR(U22/S22*100),"N/A",ROUND(U22/S22*100,2))</f>
        <v>0</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101</v>
      </c>
      <c r="F26" s="43"/>
      <c r="G26" s="43"/>
      <c r="H26" s="44"/>
      <c r="I26" s="44"/>
      <c r="J26" s="44"/>
      <c r="K26" s="44"/>
      <c r="L26" s="44"/>
      <c r="M26" s="44"/>
      <c r="N26" s="44"/>
      <c r="O26" s="44"/>
      <c r="P26" s="45"/>
      <c r="Q26" s="45"/>
      <c r="R26" s="46" t="s">
        <v>102</v>
      </c>
      <c r="S26" s="47" t="s">
        <v>10</v>
      </c>
      <c r="T26" s="45"/>
      <c r="U26" s="47" t="s">
        <v>62</v>
      </c>
      <c r="V26" s="45"/>
      <c r="W26" s="48">
        <f>+IF(ISERR(U26/R26*100),"N/A",ROUND(U26/R26*100,2))</f>
        <v>0</v>
      </c>
    </row>
    <row r="27" spans="2:27" ht="26.25" customHeight="1">
      <c r="B27" s="247" t="s">
        <v>74</v>
      </c>
      <c r="C27" s="248"/>
      <c r="D27" s="248"/>
      <c r="E27" s="49" t="s">
        <v>101</v>
      </c>
      <c r="F27" s="49"/>
      <c r="G27" s="49"/>
      <c r="H27" s="50"/>
      <c r="I27" s="50"/>
      <c r="J27" s="50"/>
      <c r="K27" s="50"/>
      <c r="L27" s="50"/>
      <c r="M27" s="50"/>
      <c r="N27" s="50"/>
      <c r="O27" s="50"/>
      <c r="P27" s="51"/>
      <c r="Q27" s="51"/>
      <c r="R27" s="52" t="s">
        <v>103</v>
      </c>
      <c r="S27" s="53" t="s">
        <v>62</v>
      </c>
      <c r="T27" s="53">
        <f>+IF(ISERR(S27/R27*100),"N/A",ROUND(S27/R27*100,2))</f>
        <v>0</v>
      </c>
      <c r="U27" s="53" t="s">
        <v>62</v>
      </c>
      <c r="V27" s="53" t="str">
        <f>+IF(ISERR(U27/S27*100),"N/A",ROUND(U27/S27*100,2))</f>
        <v>N/A</v>
      </c>
      <c r="W27" s="54">
        <f>+IF(ISERR(U27/R27*100),"N/A",ROUND(U27/R27*100,2))</f>
        <v>0</v>
      </c>
    </row>
    <row r="28" spans="2:27" ht="23.25" customHeight="1" thickBot="1">
      <c r="B28" s="245" t="s">
        <v>70</v>
      </c>
      <c r="C28" s="246"/>
      <c r="D28" s="246"/>
      <c r="E28" s="43" t="s">
        <v>104</v>
      </c>
      <c r="F28" s="43"/>
      <c r="G28" s="43"/>
      <c r="H28" s="44"/>
      <c r="I28" s="44"/>
      <c r="J28" s="44"/>
      <c r="K28" s="44"/>
      <c r="L28" s="44"/>
      <c r="M28" s="44"/>
      <c r="N28" s="44"/>
      <c r="O28" s="44"/>
      <c r="P28" s="45"/>
      <c r="Q28" s="45"/>
      <c r="R28" s="46" t="s">
        <v>105</v>
      </c>
      <c r="S28" s="47" t="s">
        <v>10</v>
      </c>
      <c r="T28" s="45"/>
      <c r="U28" s="47" t="s">
        <v>62</v>
      </c>
      <c r="V28" s="45"/>
      <c r="W28" s="48">
        <f>+IF(ISERR(U28/R28*100),"N/A",ROUND(U28/R28*100,2))</f>
        <v>0</v>
      </c>
    </row>
    <row r="29" spans="2:27" ht="26.25" customHeight="1" thickBot="1">
      <c r="B29" s="247" t="s">
        <v>74</v>
      </c>
      <c r="C29" s="248"/>
      <c r="D29" s="248"/>
      <c r="E29" s="49" t="s">
        <v>104</v>
      </c>
      <c r="F29" s="49"/>
      <c r="G29" s="49"/>
      <c r="H29" s="50"/>
      <c r="I29" s="50"/>
      <c r="J29" s="50"/>
      <c r="K29" s="50"/>
      <c r="L29" s="50"/>
      <c r="M29" s="50"/>
      <c r="N29" s="50"/>
      <c r="O29" s="50"/>
      <c r="P29" s="51"/>
      <c r="Q29" s="51"/>
      <c r="R29" s="52" t="s">
        <v>105</v>
      </c>
      <c r="S29" s="53" t="s">
        <v>62</v>
      </c>
      <c r="T29" s="53">
        <f>+IF(ISERR(S29/R29*100),"N/A",ROUND(S29/R29*100,2))</f>
        <v>0</v>
      </c>
      <c r="U29" s="53" t="s">
        <v>62</v>
      </c>
      <c r="V29" s="53" t="str">
        <f>+IF(ISERR(U29/S29*100),"N/A",ROUND(U29/S29*100,2))</f>
        <v>N/A</v>
      </c>
      <c r="W29" s="54">
        <f>+IF(ISERR(U29/R29*100),"N/A",ROUND(U29/R29*100,2))</f>
        <v>0</v>
      </c>
    </row>
    <row r="30" spans="2:27" ht="22.5" customHeight="1" thickTop="1" thickBot="1">
      <c r="B30" s="15" t="s">
        <v>76</v>
      </c>
      <c r="C30" s="16"/>
      <c r="D30" s="16"/>
      <c r="E30" s="16"/>
      <c r="F30" s="16"/>
      <c r="G30" s="16"/>
      <c r="H30" s="17"/>
      <c r="I30" s="17"/>
      <c r="J30" s="17"/>
      <c r="K30" s="17"/>
      <c r="L30" s="17"/>
      <c r="M30" s="17"/>
      <c r="N30" s="17"/>
      <c r="O30" s="17"/>
      <c r="P30" s="17"/>
      <c r="Q30" s="17"/>
      <c r="R30" s="17"/>
      <c r="S30" s="17"/>
      <c r="T30" s="17"/>
      <c r="U30" s="17"/>
      <c r="V30" s="17"/>
      <c r="W30" s="18"/>
    </row>
    <row r="31" spans="2:27" ht="37.5" customHeight="1" thickTop="1">
      <c r="B31" s="230" t="s">
        <v>2209</v>
      </c>
      <c r="C31" s="231"/>
      <c r="D31" s="231"/>
      <c r="E31" s="231"/>
      <c r="F31" s="231"/>
      <c r="G31" s="231"/>
      <c r="H31" s="231"/>
      <c r="I31" s="231"/>
      <c r="J31" s="231"/>
      <c r="K31" s="231"/>
      <c r="L31" s="231"/>
      <c r="M31" s="231"/>
      <c r="N31" s="231"/>
      <c r="O31" s="231"/>
      <c r="P31" s="231"/>
      <c r="Q31" s="231"/>
      <c r="R31" s="231"/>
      <c r="S31" s="231"/>
      <c r="T31" s="231"/>
      <c r="U31" s="231"/>
      <c r="V31" s="231"/>
      <c r="W31" s="232"/>
    </row>
    <row r="32" spans="2:27" ht="61.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48.75" customHeight="1" thickTop="1">
      <c r="B33" s="230" t="s">
        <v>2210</v>
      </c>
      <c r="C33" s="231"/>
      <c r="D33" s="231"/>
      <c r="E33" s="231"/>
      <c r="F33" s="231"/>
      <c r="G33" s="231"/>
      <c r="H33" s="231"/>
      <c r="I33" s="231"/>
      <c r="J33" s="231"/>
      <c r="K33" s="231"/>
      <c r="L33" s="231"/>
      <c r="M33" s="231"/>
      <c r="N33" s="231"/>
      <c r="O33" s="231"/>
      <c r="P33" s="231"/>
      <c r="Q33" s="231"/>
      <c r="R33" s="231"/>
      <c r="S33" s="231"/>
      <c r="T33" s="231"/>
      <c r="U33" s="231"/>
      <c r="V33" s="231"/>
      <c r="W33" s="232"/>
    </row>
    <row r="34" spans="2:23" ht="48.75" customHeight="1" thickBot="1">
      <c r="B34" s="233"/>
      <c r="C34" s="234"/>
      <c r="D34" s="234"/>
      <c r="E34" s="234"/>
      <c r="F34" s="234"/>
      <c r="G34" s="234"/>
      <c r="H34" s="234"/>
      <c r="I34" s="234"/>
      <c r="J34" s="234"/>
      <c r="K34" s="234"/>
      <c r="L34" s="234"/>
      <c r="M34" s="234"/>
      <c r="N34" s="234"/>
      <c r="O34" s="234"/>
      <c r="P34" s="234"/>
      <c r="Q34" s="234"/>
      <c r="R34" s="234"/>
      <c r="S34" s="234"/>
      <c r="T34" s="234"/>
      <c r="U34" s="234"/>
      <c r="V34" s="234"/>
      <c r="W34" s="235"/>
    </row>
    <row r="35" spans="2:23" ht="37.5" customHeight="1" thickTop="1">
      <c r="B35" s="230" t="s">
        <v>2211</v>
      </c>
      <c r="C35" s="231"/>
      <c r="D35" s="231"/>
      <c r="E35" s="231"/>
      <c r="F35" s="231"/>
      <c r="G35" s="231"/>
      <c r="H35" s="231"/>
      <c r="I35" s="231"/>
      <c r="J35" s="231"/>
      <c r="K35" s="231"/>
      <c r="L35" s="231"/>
      <c r="M35" s="231"/>
      <c r="N35" s="231"/>
      <c r="O35" s="231"/>
      <c r="P35" s="231"/>
      <c r="Q35" s="231"/>
      <c r="R35" s="231"/>
      <c r="S35" s="231"/>
      <c r="T35" s="231"/>
      <c r="U35" s="231"/>
      <c r="V35" s="231"/>
      <c r="W35" s="232"/>
    </row>
    <row r="36" spans="2:23" ht="39.75" customHeight="1" thickBot="1">
      <c r="B36" s="236"/>
      <c r="C36" s="237"/>
      <c r="D36" s="237"/>
      <c r="E36" s="237"/>
      <c r="F36" s="237"/>
      <c r="G36" s="237"/>
      <c r="H36" s="237"/>
      <c r="I36" s="237"/>
      <c r="J36" s="237"/>
      <c r="K36" s="237"/>
      <c r="L36" s="237"/>
      <c r="M36" s="237"/>
      <c r="N36" s="237"/>
      <c r="O36" s="237"/>
      <c r="P36" s="237"/>
      <c r="Q36" s="237"/>
      <c r="R36" s="237"/>
      <c r="S36" s="237"/>
      <c r="T36" s="237"/>
      <c r="U36" s="237"/>
      <c r="V36" s="237"/>
      <c r="W36" s="238"/>
    </row>
  </sheetData>
  <mergeCells count="57">
    <mergeCell ref="B24:Q25"/>
    <mergeCell ref="B33:W34"/>
    <mergeCell ref="B35:W36"/>
    <mergeCell ref="V24:W24"/>
    <mergeCell ref="B26:D26"/>
    <mergeCell ref="B27:D27"/>
    <mergeCell ref="B28:D28"/>
    <mergeCell ref="B29:D29"/>
    <mergeCell ref="B31:W32"/>
    <mergeCell ref="S24:T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1181</v>
      </c>
      <c r="D4" s="192" t="s">
        <v>1180</v>
      </c>
      <c r="E4" s="192"/>
      <c r="F4" s="192"/>
      <c r="G4" s="192"/>
      <c r="H4" s="193"/>
      <c r="I4" s="22"/>
      <c r="J4" s="194" t="s">
        <v>6</v>
      </c>
      <c r="K4" s="192"/>
      <c r="L4" s="21" t="s">
        <v>1195</v>
      </c>
      <c r="M4" s="195" t="s">
        <v>1194</v>
      </c>
      <c r="N4" s="195"/>
      <c r="O4" s="195"/>
      <c r="P4" s="195"/>
      <c r="Q4" s="196"/>
      <c r="R4" s="23"/>
      <c r="S4" s="197" t="s">
        <v>1944</v>
      </c>
      <c r="T4" s="198"/>
      <c r="U4" s="198"/>
      <c r="V4" s="199" t="s">
        <v>1193</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1185</v>
      </c>
      <c r="D6" s="201" t="s">
        <v>1192</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1175</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1191</v>
      </c>
      <c r="C21" s="227"/>
      <c r="D21" s="227"/>
      <c r="E21" s="227"/>
      <c r="F21" s="227"/>
      <c r="G21" s="227"/>
      <c r="H21" s="227"/>
      <c r="I21" s="227"/>
      <c r="J21" s="227"/>
      <c r="K21" s="227"/>
      <c r="L21" s="227"/>
      <c r="M21" s="228" t="s">
        <v>1185</v>
      </c>
      <c r="N21" s="228"/>
      <c r="O21" s="228" t="s">
        <v>215</v>
      </c>
      <c r="P21" s="228"/>
      <c r="Q21" s="229" t="s">
        <v>214</v>
      </c>
      <c r="R21" s="229"/>
      <c r="S21" s="37" t="s">
        <v>50</v>
      </c>
      <c r="T21" s="37" t="s">
        <v>156</v>
      </c>
      <c r="U21" s="37" t="s">
        <v>156</v>
      </c>
      <c r="V21" s="37" t="str">
        <f>+IF(ISERR(U21/T21*100),"N/A",ROUND(U21/T21*100,2))</f>
        <v>N/A</v>
      </c>
      <c r="W21" s="38" t="str">
        <f>+IF(ISERR(U21/S21*100),"N/A",ROUND(U21/S21*100,2))</f>
        <v>N/A</v>
      </c>
    </row>
    <row r="22" spans="2:27" ht="56.25" customHeight="1">
      <c r="B22" s="226" t="s">
        <v>1190</v>
      </c>
      <c r="C22" s="227"/>
      <c r="D22" s="227"/>
      <c r="E22" s="227"/>
      <c r="F22" s="227"/>
      <c r="G22" s="227"/>
      <c r="H22" s="227"/>
      <c r="I22" s="227"/>
      <c r="J22" s="227"/>
      <c r="K22" s="227"/>
      <c r="L22" s="227"/>
      <c r="M22" s="228" t="s">
        <v>1185</v>
      </c>
      <c r="N22" s="228"/>
      <c r="O22" s="228" t="s">
        <v>1187</v>
      </c>
      <c r="P22" s="228"/>
      <c r="Q22" s="229" t="s">
        <v>214</v>
      </c>
      <c r="R22" s="229"/>
      <c r="S22" s="37" t="s">
        <v>1084</v>
      </c>
      <c r="T22" s="37" t="s">
        <v>156</v>
      </c>
      <c r="U22" s="37" t="s">
        <v>156</v>
      </c>
      <c r="V22" s="37" t="str">
        <f>+IF(ISERR(U22/T22*100),"N/A",ROUND(U22/T22*100,2))</f>
        <v>N/A</v>
      </c>
      <c r="W22" s="38" t="str">
        <f>+IF(ISERR(U22/S22*100),"N/A",ROUND(U22/S22*100,2))</f>
        <v>N/A</v>
      </c>
    </row>
    <row r="23" spans="2:27" ht="56.25" customHeight="1">
      <c r="B23" s="226" t="s">
        <v>1189</v>
      </c>
      <c r="C23" s="227"/>
      <c r="D23" s="227"/>
      <c r="E23" s="227"/>
      <c r="F23" s="227"/>
      <c r="G23" s="227"/>
      <c r="H23" s="227"/>
      <c r="I23" s="227"/>
      <c r="J23" s="227"/>
      <c r="K23" s="227"/>
      <c r="L23" s="227"/>
      <c r="M23" s="228" t="s">
        <v>1185</v>
      </c>
      <c r="N23" s="228"/>
      <c r="O23" s="228" t="s">
        <v>215</v>
      </c>
      <c r="P23" s="228"/>
      <c r="Q23" s="229" t="s">
        <v>214</v>
      </c>
      <c r="R23" s="229"/>
      <c r="S23" s="37" t="s">
        <v>50</v>
      </c>
      <c r="T23" s="37" t="s">
        <v>156</v>
      </c>
      <c r="U23" s="37" t="s">
        <v>156</v>
      </c>
      <c r="V23" s="37" t="str">
        <f>+IF(ISERR(U23/T23*100),"N/A",ROUND(U23/T23*100,2))</f>
        <v>N/A</v>
      </c>
      <c r="W23" s="38" t="str">
        <f>+IF(ISERR(U23/S23*100),"N/A",ROUND(U23/S23*100,2))</f>
        <v>N/A</v>
      </c>
    </row>
    <row r="24" spans="2:27" ht="56.25" customHeight="1">
      <c r="B24" s="226" t="s">
        <v>1188</v>
      </c>
      <c r="C24" s="227"/>
      <c r="D24" s="227"/>
      <c r="E24" s="227"/>
      <c r="F24" s="227"/>
      <c r="G24" s="227"/>
      <c r="H24" s="227"/>
      <c r="I24" s="227"/>
      <c r="J24" s="227"/>
      <c r="K24" s="227"/>
      <c r="L24" s="227"/>
      <c r="M24" s="228" t="s">
        <v>1185</v>
      </c>
      <c r="N24" s="228"/>
      <c r="O24" s="228" t="s">
        <v>1187</v>
      </c>
      <c r="P24" s="228"/>
      <c r="Q24" s="229" t="s">
        <v>214</v>
      </c>
      <c r="R24" s="229"/>
      <c r="S24" s="37" t="s">
        <v>51</v>
      </c>
      <c r="T24" s="37" t="s">
        <v>156</v>
      </c>
      <c r="U24" s="37" t="s">
        <v>156</v>
      </c>
      <c r="V24" s="37" t="str">
        <f>+IF(ISERR(U24/T24*100),"N/A",ROUND(U24/T24*100,2))</f>
        <v>N/A</v>
      </c>
      <c r="W24" s="38" t="str">
        <f>+IF(ISERR(U24/S24*100),"N/A",ROUND(U24/S24*100,2))</f>
        <v>N/A</v>
      </c>
    </row>
    <row r="25" spans="2:27" ht="56.25" customHeight="1" thickBot="1">
      <c r="B25" s="226" t="s">
        <v>1186</v>
      </c>
      <c r="C25" s="227"/>
      <c r="D25" s="227"/>
      <c r="E25" s="227"/>
      <c r="F25" s="227"/>
      <c r="G25" s="227"/>
      <c r="H25" s="227"/>
      <c r="I25" s="227"/>
      <c r="J25" s="227"/>
      <c r="K25" s="227"/>
      <c r="L25" s="227"/>
      <c r="M25" s="228" t="s">
        <v>1185</v>
      </c>
      <c r="N25" s="228"/>
      <c r="O25" s="228" t="s">
        <v>215</v>
      </c>
      <c r="P25" s="228"/>
      <c r="Q25" s="229" t="s">
        <v>214</v>
      </c>
      <c r="R25" s="229"/>
      <c r="S25" s="37" t="s">
        <v>50</v>
      </c>
      <c r="T25" s="37" t="s">
        <v>156</v>
      </c>
      <c r="U25" s="37" t="s">
        <v>156</v>
      </c>
      <c r="V25" s="37" t="str">
        <f>+IF(ISERR(U25/T25*100),"N/A",ROUND(U25/T25*100,2))</f>
        <v>N/A</v>
      </c>
      <c r="W25" s="38" t="str">
        <f>+IF(ISERR(U25/S25*100),"N/A",ROUND(U25/S25*100,2))</f>
        <v>N/A</v>
      </c>
    </row>
    <row r="26" spans="2:27" ht="21.75" customHeight="1" thickTop="1" thickBot="1">
      <c r="B26" s="15" t="s">
        <v>64</v>
      </c>
      <c r="C26" s="16"/>
      <c r="D26" s="16"/>
      <c r="E26" s="16"/>
      <c r="F26" s="16"/>
      <c r="G26" s="16"/>
      <c r="H26" s="17"/>
      <c r="I26" s="17"/>
      <c r="J26" s="17"/>
      <c r="K26" s="17"/>
      <c r="L26" s="17"/>
      <c r="M26" s="17"/>
      <c r="N26" s="17"/>
      <c r="O26" s="17"/>
      <c r="P26" s="17"/>
      <c r="Q26" s="17"/>
      <c r="R26" s="17"/>
      <c r="S26" s="17"/>
      <c r="T26" s="17"/>
      <c r="U26" s="17"/>
      <c r="V26" s="17"/>
      <c r="W26" s="18"/>
      <c r="X26" s="7"/>
    </row>
    <row r="27" spans="2:27" ht="29.25" customHeight="1" thickTop="1" thickBot="1">
      <c r="B27" s="239" t="s">
        <v>1943</v>
      </c>
      <c r="C27" s="240"/>
      <c r="D27" s="240"/>
      <c r="E27" s="240"/>
      <c r="F27" s="240"/>
      <c r="G27" s="240"/>
      <c r="H27" s="240"/>
      <c r="I27" s="240"/>
      <c r="J27" s="240"/>
      <c r="K27" s="240"/>
      <c r="L27" s="240"/>
      <c r="M27" s="240"/>
      <c r="N27" s="240"/>
      <c r="O27" s="240"/>
      <c r="P27" s="240"/>
      <c r="Q27" s="241"/>
      <c r="R27" s="39" t="s">
        <v>41</v>
      </c>
      <c r="S27" s="213" t="s">
        <v>42</v>
      </c>
      <c r="T27" s="213"/>
      <c r="U27" s="40" t="s">
        <v>65</v>
      </c>
      <c r="V27" s="212" t="s">
        <v>66</v>
      </c>
      <c r="W27" s="214"/>
    </row>
    <row r="28" spans="2:27" ht="30.75" customHeight="1" thickBot="1">
      <c r="B28" s="242"/>
      <c r="C28" s="243"/>
      <c r="D28" s="243"/>
      <c r="E28" s="243"/>
      <c r="F28" s="243"/>
      <c r="G28" s="243"/>
      <c r="H28" s="243"/>
      <c r="I28" s="243"/>
      <c r="J28" s="243"/>
      <c r="K28" s="243"/>
      <c r="L28" s="243"/>
      <c r="M28" s="243"/>
      <c r="N28" s="243"/>
      <c r="O28" s="243"/>
      <c r="P28" s="243"/>
      <c r="Q28" s="244"/>
      <c r="R28" s="41" t="s">
        <v>67</v>
      </c>
      <c r="S28" s="41" t="s">
        <v>67</v>
      </c>
      <c r="T28" s="41" t="s">
        <v>48</v>
      </c>
      <c r="U28" s="41" t="s">
        <v>67</v>
      </c>
      <c r="V28" s="41" t="s">
        <v>68</v>
      </c>
      <c r="W28" s="42" t="s">
        <v>69</v>
      </c>
      <c r="Y28" s="7"/>
    </row>
    <row r="29" spans="2:27" ht="23.25" customHeight="1" thickBot="1">
      <c r="B29" s="245" t="s">
        <v>70</v>
      </c>
      <c r="C29" s="246"/>
      <c r="D29" s="246"/>
      <c r="E29" s="43" t="s">
        <v>1184</v>
      </c>
      <c r="F29" s="43"/>
      <c r="G29" s="43"/>
      <c r="H29" s="44"/>
      <c r="I29" s="44"/>
      <c r="J29" s="44"/>
      <c r="K29" s="44"/>
      <c r="L29" s="44"/>
      <c r="M29" s="44"/>
      <c r="N29" s="44"/>
      <c r="O29" s="44"/>
      <c r="P29" s="45"/>
      <c r="Q29" s="45"/>
      <c r="R29" s="46" t="s">
        <v>1183</v>
      </c>
      <c r="S29" s="47" t="s">
        <v>10</v>
      </c>
      <c r="T29" s="45"/>
      <c r="U29" s="47" t="s">
        <v>62</v>
      </c>
      <c r="V29" s="45"/>
      <c r="W29" s="48">
        <f>+IF(ISERR(U29/R29*100),"N/A",ROUND(U29/R29*100,2))</f>
        <v>0</v>
      </c>
    </row>
    <row r="30" spans="2:27" ht="26.25" customHeight="1" thickBot="1">
      <c r="B30" s="247" t="s">
        <v>74</v>
      </c>
      <c r="C30" s="248"/>
      <c r="D30" s="248"/>
      <c r="E30" s="49" t="s">
        <v>1184</v>
      </c>
      <c r="F30" s="49"/>
      <c r="G30" s="49"/>
      <c r="H30" s="50"/>
      <c r="I30" s="50"/>
      <c r="J30" s="50"/>
      <c r="K30" s="50"/>
      <c r="L30" s="50"/>
      <c r="M30" s="50"/>
      <c r="N30" s="50"/>
      <c r="O30" s="50"/>
      <c r="P30" s="51"/>
      <c r="Q30" s="51"/>
      <c r="R30" s="52" t="s">
        <v>1183</v>
      </c>
      <c r="S30" s="53" t="s">
        <v>1182</v>
      </c>
      <c r="T30" s="53">
        <f>+IF(ISERR(S30/R30*100),"N/A",ROUND(S30/R30*100,2))</f>
        <v>4.84</v>
      </c>
      <c r="U30" s="53" t="s">
        <v>62</v>
      </c>
      <c r="V30" s="53">
        <f>+IF(ISERR(U30/S30*100),"N/A",ROUND(U30/S30*100,2))</f>
        <v>0</v>
      </c>
      <c r="W30" s="54">
        <f>+IF(ISERR(U30/R30*100),"N/A",ROUND(U30/R30*100,2))</f>
        <v>0</v>
      </c>
    </row>
    <row r="31" spans="2:27" ht="22.5" customHeight="1" thickTop="1" thickBot="1">
      <c r="B31" s="15" t="s">
        <v>76</v>
      </c>
      <c r="C31" s="16"/>
      <c r="D31" s="16"/>
      <c r="E31" s="16"/>
      <c r="F31" s="16"/>
      <c r="G31" s="16"/>
      <c r="H31" s="17"/>
      <c r="I31" s="17"/>
      <c r="J31" s="17"/>
      <c r="K31" s="17"/>
      <c r="L31" s="17"/>
      <c r="M31" s="17"/>
      <c r="N31" s="17"/>
      <c r="O31" s="17"/>
      <c r="P31" s="17"/>
      <c r="Q31" s="17"/>
      <c r="R31" s="17"/>
      <c r="S31" s="17"/>
      <c r="T31" s="17"/>
      <c r="U31" s="17"/>
      <c r="V31" s="17"/>
      <c r="W31" s="18"/>
    </row>
    <row r="32" spans="2:27" ht="37.5" customHeight="1" thickTop="1">
      <c r="B32" s="230" t="s">
        <v>2080</v>
      </c>
      <c r="C32" s="231"/>
      <c r="D32" s="231"/>
      <c r="E32" s="231"/>
      <c r="F32" s="231"/>
      <c r="G32" s="231"/>
      <c r="H32" s="231"/>
      <c r="I32" s="231"/>
      <c r="J32" s="231"/>
      <c r="K32" s="231"/>
      <c r="L32" s="231"/>
      <c r="M32" s="231"/>
      <c r="N32" s="231"/>
      <c r="O32" s="231"/>
      <c r="P32" s="231"/>
      <c r="Q32" s="231"/>
      <c r="R32" s="231"/>
      <c r="S32" s="231"/>
      <c r="T32" s="231"/>
      <c r="U32" s="231"/>
      <c r="V32" s="231"/>
      <c r="W32" s="232"/>
    </row>
    <row r="33" spans="2:23" ht="63"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row r="34" spans="2:23" ht="37.5" customHeight="1" thickTop="1">
      <c r="B34" s="230" t="s">
        <v>2081</v>
      </c>
      <c r="C34" s="231"/>
      <c r="D34" s="231"/>
      <c r="E34" s="231"/>
      <c r="F34" s="231"/>
      <c r="G34" s="231"/>
      <c r="H34" s="231"/>
      <c r="I34" s="231"/>
      <c r="J34" s="231"/>
      <c r="K34" s="231"/>
      <c r="L34" s="231"/>
      <c r="M34" s="231"/>
      <c r="N34" s="231"/>
      <c r="O34" s="231"/>
      <c r="P34" s="231"/>
      <c r="Q34" s="231"/>
      <c r="R34" s="231"/>
      <c r="S34" s="231"/>
      <c r="T34" s="231"/>
      <c r="U34" s="231"/>
      <c r="V34" s="231"/>
      <c r="W34" s="232"/>
    </row>
    <row r="35" spans="2:23" ht="15" customHeight="1" thickBot="1">
      <c r="B35" s="233"/>
      <c r="C35" s="234"/>
      <c r="D35" s="234"/>
      <c r="E35" s="234"/>
      <c r="F35" s="234"/>
      <c r="G35" s="234"/>
      <c r="H35" s="234"/>
      <c r="I35" s="234"/>
      <c r="J35" s="234"/>
      <c r="K35" s="234"/>
      <c r="L35" s="234"/>
      <c r="M35" s="234"/>
      <c r="N35" s="234"/>
      <c r="O35" s="234"/>
      <c r="P35" s="234"/>
      <c r="Q35" s="234"/>
      <c r="R35" s="234"/>
      <c r="S35" s="234"/>
      <c r="T35" s="234"/>
      <c r="U35" s="234"/>
      <c r="V35" s="234"/>
      <c r="W35" s="235"/>
    </row>
    <row r="36" spans="2:23" ht="37.5" customHeight="1" thickTop="1">
      <c r="B36" s="230" t="s">
        <v>2082</v>
      </c>
      <c r="C36" s="231"/>
      <c r="D36" s="231"/>
      <c r="E36" s="231"/>
      <c r="F36" s="231"/>
      <c r="G36" s="231"/>
      <c r="H36" s="231"/>
      <c r="I36" s="231"/>
      <c r="J36" s="231"/>
      <c r="K36" s="231"/>
      <c r="L36" s="231"/>
      <c r="M36" s="231"/>
      <c r="N36" s="231"/>
      <c r="O36" s="231"/>
      <c r="P36" s="231"/>
      <c r="Q36" s="231"/>
      <c r="R36" s="231"/>
      <c r="S36" s="231"/>
      <c r="T36" s="231"/>
      <c r="U36" s="231"/>
      <c r="V36" s="231"/>
      <c r="W36" s="232"/>
    </row>
    <row r="37" spans="2:23" ht="15.75" thickBot="1">
      <c r="B37" s="236"/>
      <c r="C37" s="237"/>
      <c r="D37" s="237"/>
      <c r="E37" s="237"/>
      <c r="F37" s="237"/>
      <c r="G37" s="237"/>
      <c r="H37" s="237"/>
      <c r="I37" s="237"/>
      <c r="J37" s="237"/>
      <c r="K37" s="237"/>
      <c r="L37" s="237"/>
      <c r="M37" s="237"/>
      <c r="N37" s="237"/>
      <c r="O37" s="237"/>
      <c r="P37" s="237"/>
      <c r="Q37" s="237"/>
      <c r="R37" s="237"/>
      <c r="S37" s="237"/>
      <c r="T37" s="237"/>
      <c r="U37" s="237"/>
      <c r="V37" s="237"/>
      <c r="W37" s="238"/>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1204</v>
      </c>
      <c r="D4" s="192" t="s">
        <v>1203</v>
      </c>
      <c r="E4" s="192"/>
      <c r="F4" s="192"/>
      <c r="G4" s="192"/>
      <c r="H4" s="193"/>
      <c r="I4" s="22"/>
      <c r="J4" s="194" t="s">
        <v>6</v>
      </c>
      <c r="K4" s="192"/>
      <c r="L4" s="21" t="s">
        <v>1202</v>
      </c>
      <c r="M4" s="195" t="s">
        <v>1201</v>
      </c>
      <c r="N4" s="195"/>
      <c r="O4" s="195"/>
      <c r="P4" s="195"/>
      <c r="Q4" s="196"/>
      <c r="R4" s="23"/>
      <c r="S4" s="197" t="s">
        <v>1944</v>
      </c>
      <c r="T4" s="198"/>
      <c r="U4" s="198"/>
      <c r="V4" s="199" t="s">
        <v>1200</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248</v>
      </c>
      <c r="D6" s="201" t="s">
        <v>1199</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08.75" customHeight="1" thickTop="1" thickBot="1">
      <c r="B10" s="30" t="s">
        <v>21</v>
      </c>
      <c r="C10" s="199" t="s">
        <v>1198</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1197</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1196</v>
      </c>
      <c r="C21" s="227"/>
      <c r="D21" s="227"/>
      <c r="E21" s="227"/>
      <c r="F21" s="227"/>
      <c r="G21" s="227"/>
      <c r="H21" s="227"/>
      <c r="I21" s="227"/>
      <c r="J21" s="227"/>
      <c r="K21" s="227"/>
      <c r="L21" s="227"/>
      <c r="M21" s="228" t="s">
        <v>248</v>
      </c>
      <c r="N21" s="228"/>
      <c r="O21" s="228" t="s">
        <v>48</v>
      </c>
      <c r="P21" s="228"/>
      <c r="Q21" s="229" t="s">
        <v>214</v>
      </c>
      <c r="R21" s="229"/>
      <c r="S21" s="37" t="s">
        <v>50</v>
      </c>
      <c r="T21" s="37" t="s">
        <v>156</v>
      </c>
      <c r="U21" s="37" t="s">
        <v>156</v>
      </c>
      <c r="V21" s="37" t="str">
        <f>+IF(ISERR(U21/T21*100),"N/A",ROUND(U21/T21*100,2))</f>
        <v>N/A</v>
      </c>
      <c r="W21" s="38" t="str">
        <f>+IF(ISERR(U21/S21*100),"N/A",ROUND(U21/S21*100,2))</f>
        <v>N/A</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235</v>
      </c>
      <c r="F25" s="43"/>
      <c r="G25" s="43"/>
      <c r="H25" s="44"/>
      <c r="I25" s="44"/>
      <c r="J25" s="44"/>
      <c r="K25" s="44"/>
      <c r="L25" s="44"/>
      <c r="M25" s="44"/>
      <c r="N25" s="44"/>
      <c r="O25" s="44"/>
      <c r="P25" s="45"/>
      <c r="Q25" s="45"/>
      <c r="R25" s="46" t="s">
        <v>420</v>
      </c>
      <c r="S25" s="47" t="s">
        <v>10</v>
      </c>
      <c r="T25" s="45"/>
      <c r="U25" s="47" t="s">
        <v>62</v>
      </c>
      <c r="V25" s="45"/>
      <c r="W25" s="48">
        <f>+IF(ISERR(U25/R25*100),"N/A",ROUND(U25/R25*100,2))</f>
        <v>0</v>
      </c>
    </row>
    <row r="26" spans="2:27" ht="26.25" customHeight="1" thickBot="1">
      <c r="B26" s="247" t="s">
        <v>74</v>
      </c>
      <c r="C26" s="248"/>
      <c r="D26" s="248"/>
      <c r="E26" s="49" t="s">
        <v>235</v>
      </c>
      <c r="F26" s="49"/>
      <c r="G26" s="49"/>
      <c r="H26" s="50"/>
      <c r="I26" s="50"/>
      <c r="J26" s="50"/>
      <c r="K26" s="50"/>
      <c r="L26" s="50"/>
      <c r="M26" s="50"/>
      <c r="N26" s="50"/>
      <c r="O26" s="50"/>
      <c r="P26" s="51"/>
      <c r="Q26" s="51"/>
      <c r="R26" s="52" t="s">
        <v>420</v>
      </c>
      <c r="S26" s="53" t="s">
        <v>135</v>
      </c>
      <c r="T26" s="53">
        <f>+IF(ISERR(S26/R26*100),"N/A",ROUND(S26/R26*100,2))</f>
        <v>6.67</v>
      </c>
      <c r="U26" s="53" t="s">
        <v>62</v>
      </c>
      <c r="V26" s="53">
        <f>+IF(ISERR(U26/S26*100),"N/A",ROUND(U26/S26*100,2))</f>
        <v>0</v>
      </c>
      <c r="W26" s="54">
        <f>+IF(ISERR(U26/R26*100),"N/A",ROUND(U26/R26*100,2))</f>
        <v>0</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1966</v>
      </c>
      <c r="C28" s="231"/>
      <c r="D28" s="231"/>
      <c r="E28" s="231"/>
      <c r="F28" s="231"/>
      <c r="G28" s="231"/>
      <c r="H28" s="231"/>
      <c r="I28" s="231"/>
      <c r="J28" s="231"/>
      <c r="K28" s="231"/>
      <c r="L28" s="231"/>
      <c r="M28" s="231"/>
      <c r="N28" s="231"/>
      <c r="O28" s="231"/>
      <c r="P28" s="231"/>
      <c r="Q28" s="231"/>
      <c r="R28" s="231"/>
      <c r="S28" s="231"/>
      <c r="T28" s="231"/>
      <c r="U28" s="231"/>
      <c r="V28" s="231"/>
      <c r="W28" s="232"/>
    </row>
    <row r="29" spans="2:27" ht="1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1967</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1968</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1204</v>
      </c>
      <c r="D4" s="192" t="s">
        <v>1203</v>
      </c>
      <c r="E4" s="192"/>
      <c r="F4" s="192"/>
      <c r="G4" s="192"/>
      <c r="H4" s="193"/>
      <c r="I4" s="22"/>
      <c r="J4" s="194" t="s">
        <v>6</v>
      </c>
      <c r="K4" s="192"/>
      <c r="L4" s="21" t="s">
        <v>1224</v>
      </c>
      <c r="M4" s="195" t="s">
        <v>1223</v>
      </c>
      <c r="N4" s="195"/>
      <c r="O4" s="195"/>
      <c r="P4" s="195"/>
      <c r="Q4" s="196"/>
      <c r="R4" s="23"/>
      <c r="S4" s="197" t="s">
        <v>1944</v>
      </c>
      <c r="T4" s="198"/>
      <c r="U4" s="198"/>
      <c r="V4" s="199" t="s">
        <v>1222</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1209</v>
      </c>
      <c r="D6" s="201" t="s">
        <v>1221</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1220</v>
      </c>
      <c r="K8" s="29" t="s">
        <v>1219</v>
      </c>
      <c r="L8" s="29" t="s">
        <v>1218</v>
      </c>
      <c r="M8" s="29" t="s">
        <v>1217</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25.25" customHeight="1" thickTop="1" thickBot="1">
      <c r="B10" s="30" t="s">
        <v>21</v>
      </c>
      <c r="C10" s="199" t="s">
        <v>1216</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1215</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1214</v>
      </c>
      <c r="C21" s="227"/>
      <c r="D21" s="227"/>
      <c r="E21" s="227"/>
      <c r="F21" s="227"/>
      <c r="G21" s="227"/>
      <c r="H21" s="227"/>
      <c r="I21" s="227"/>
      <c r="J21" s="227"/>
      <c r="K21" s="227"/>
      <c r="L21" s="227"/>
      <c r="M21" s="228" t="s">
        <v>1209</v>
      </c>
      <c r="N21" s="228"/>
      <c r="O21" s="228" t="s">
        <v>48</v>
      </c>
      <c r="P21" s="228"/>
      <c r="Q21" s="229" t="s">
        <v>69</v>
      </c>
      <c r="R21" s="229"/>
      <c r="S21" s="37" t="s">
        <v>1212</v>
      </c>
      <c r="T21" s="37" t="s">
        <v>156</v>
      </c>
      <c r="U21" s="37" t="s">
        <v>156</v>
      </c>
      <c r="V21" s="37" t="str">
        <f>+IF(ISERR(U21/T21*100),"N/A",ROUND(U21/T21*100,2))</f>
        <v>N/A</v>
      </c>
      <c r="W21" s="38" t="str">
        <f>+IF(ISERR(U21/S21*100),"N/A",ROUND(U21/S21*100,2))</f>
        <v>N/A</v>
      </c>
    </row>
    <row r="22" spans="2:27" ht="56.25" customHeight="1">
      <c r="B22" s="226" t="s">
        <v>1213</v>
      </c>
      <c r="C22" s="227"/>
      <c r="D22" s="227"/>
      <c r="E22" s="227"/>
      <c r="F22" s="227"/>
      <c r="G22" s="227"/>
      <c r="H22" s="227"/>
      <c r="I22" s="227"/>
      <c r="J22" s="227"/>
      <c r="K22" s="227"/>
      <c r="L22" s="227"/>
      <c r="M22" s="228" t="s">
        <v>1209</v>
      </c>
      <c r="N22" s="228"/>
      <c r="O22" s="228" t="s">
        <v>48</v>
      </c>
      <c r="P22" s="228"/>
      <c r="Q22" s="229" t="s">
        <v>49</v>
      </c>
      <c r="R22" s="229"/>
      <c r="S22" s="37" t="s">
        <v>1212</v>
      </c>
      <c r="T22" s="37" t="s">
        <v>62</v>
      </c>
      <c r="U22" s="37" t="s">
        <v>62</v>
      </c>
      <c r="V22" s="37" t="str">
        <f>+IF(ISERR(U22/T22*100),"N/A",ROUND(U22/T22*100,2))</f>
        <v>N/A</v>
      </c>
      <c r="W22" s="38">
        <f>+IF(ISERR(U22/S22*100),"N/A",ROUND(U22/S22*100,2))</f>
        <v>0</v>
      </c>
    </row>
    <row r="23" spans="2:27" ht="56.25" customHeight="1">
      <c r="B23" s="226" t="s">
        <v>1211</v>
      </c>
      <c r="C23" s="227"/>
      <c r="D23" s="227"/>
      <c r="E23" s="227"/>
      <c r="F23" s="227"/>
      <c r="G23" s="227"/>
      <c r="H23" s="227"/>
      <c r="I23" s="227"/>
      <c r="J23" s="227"/>
      <c r="K23" s="227"/>
      <c r="L23" s="227"/>
      <c r="M23" s="228" t="s">
        <v>1209</v>
      </c>
      <c r="N23" s="228"/>
      <c r="O23" s="228" t="s">
        <v>48</v>
      </c>
      <c r="P23" s="228"/>
      <c r="Q23" s="229" t="s">
        <v>49</v>
      </c>
      <c r="R23" s="229"/>
      <c r="S23" s="37" t="s">
        <v>875</v>
      </c>
      <c r="T23" s="37" t="s">
        <v>62</v>
      </c>
      <c r="U23" s="37" t="s">
        <v>62</v>
      </c>
      <c r="V23" s="37" t="str">
        <f>+IF(ISERR(U23/T23*100),"N/A",ROUND(U23/T23*100,2))</f>
        <v>N/A</v>
      </c>
      <c r="W23" s="38">
        <f>+IF(ISERR(U23/S23*100),"N/A",ROUND(U23/S23*100,2))</f>
        <v>0</v>
      </c>
    </row>
    <row r="24" spans="2:27" ht="56.25" customHeight="1" thickBot="1">
      <c r="B24" s="226" t="s">
        <v>1210</v>
      </c>
      <c r="C24" s="227"/>
      <c r="D24" s="227"/>
      <c r="E24" s="227"/>
      <c r="F24" s="227"/>
      <c r="G24" s="227"/>
      <c r="H24" s="227"/>
      <c r="I24" s="227"/>
      <c r="J24" s="227"/>
      <c r="K24" s="227"/>
      <c r="L24" s="227"/>
      <c r="M24" s="228" t="s">
        <v>1209</v>
      </c>
      <c r="N24" s="228"/>
      <c r="O24" s="228" t="s">
        <v>48</v>
      </c>
      <c r="P24" s="228"/>
      <c r="Q24" s="229" t="s">
        <v>69</v>
      </c>
      <c r="R24" s="229"/>
      <c r="S24" s="37" t="s">
        <v>1084</v>
      </c>
      <c r="T24" s="37" t="s">
        <v>156</v>
      </c>
      <c r="U24" s="37" t="s">
        <v>156</v>
      </c>
      <c r="V24" s="37" t="str">
        <f>+IF(ISERR(U24/T24*100),"N/A",ROUND(U24/T24*100,2))</f>
        <v>N/A</v>
      </c>
      <c r="W24" s="38" t="str">
        <f>+IF(ISERR(U24/S24*100),"N/A",ROUND(U24/S24*100,2))</f>
        <v>N/A</v>
      </c>
    </row>
    <row r="25" spans="2:27" ht="21.75" customHeight="1" thickTop="1" thickBot="1">
      <c r="B25" s="15" t="s">
        <v>64</v>
      </c>
      <c r="C25" s="16"/>
      <c r="D25" s="16"/>
      <c r="E25" s="16"/>
      <c r="F25" s="16"/>
      <c r="G25" s="16"/>
      <c r="H25" s="17"/>
      <c r="I25" s="17"/>
      <c r="J25" s="17"/>
      <c r="K25" s="17"/>
      <c r="L25" s="17"/>
      <c r="M25" s="17"/>
      <c r="N25" s="17"/>
      <c r="O25" s="17"/>
      <c r="P25" s="17"/>
      <c r="Q25" s="17"/>
      <c r="R25" s="17"/>
      <c r="S25" s="17"/>
      <c r="T25" s="17"/>
      <c r="U25" s="17"/>
      <c r="V25" s="17"/>
      <c r="W25" s="18"/>
      <c r="X25" s="7"/>
    </row>
    <row r="26" spans="2:27" ht="29.25" customHeight="1" thickTop="1" thickBot="1">
      <c r="B26" s="239" t="s">
        <v>1943</v>
      </c>
      <c r="C26" s="240"/>
      <c r="D26" s="240"/>
      <c r="E26" s="240"/>
      <c r="F26" s="240"/>
      <c r="G26" s="240"/>
      <c r="H26" s="240"/>
      <c r="I26" s="240"/>
      <c r="J26" s="240"/>
      <c r="K26" s="240"/>
      <c r="L26" s="240"/>
      <c r="M26" s="240"/>
      <c r="N26" s="240"/>
      <c r="O26" s="240"/>
      <c r="P26" s="240"/>
      <c r="Q26" s="241"/>
      <c r="R26" s="39" t="s">
        <v>41</v>
      </c>
      <c r="S26" s="213" t="s">
        <v>42</v>
      </c>
      <c r="T26" s="213"/>
      <c r="U26" s="40" t="s">
        <v>65</v>
      </c>
      <c r="V26" s="212" t="s">
        <v>66</v>
      </c>
      <c r="W26" s="214"/>
    </row>
    <row r="27" spans="2:27" ht="30.75" customHeight="1" thickBot="1">
      <c r="B27" s="242"/>
      <c r="C27" s="243"/>
      <c r="D27" s="243"/>
      <c r="E27" s="243"/>
      <c r="F27" s="243"/>
      <c r="G27" s="243"/>
      <c r="H27" s="243"/>
      <c r="I27" s="243"/>
      <c r="J27" s="243"/>
      <c r="K27" s="243"/>
      <c r="L27" s="243"/>
      <c r="M27" s="243"/>
      <c r="N27" s="243"/>
      <c r="O27" s="243"/>
      <c r="P27" s="243"/>
      <c r="Q27" s="244"/>
      <c r="R27" s="41" t="s">
        <v>67</v>
      </c>
      <c r="S27" s="41" t="s">
        <v>67</v>
      </c>
      <c r="T27" s="41" t="s">
        <v>48</v>
      </c>
      <c r="U27" s="41" t="s">
        <v>67</v>
      </c>
      <c r="V27" s="41" t="s">
        <v>68</v>
      </c>
      <c r="W27" s="42" t="s">
        <v>69</v>
      </c>
      <c r="Y27" s="7"/>
    </row>
    <row r="28" spans="2:27" ht="23.25" customHeight="1" thickBot="1">
      <c r="B28" s="245" t="s">
        <v>70</v>
      </c>
      <c r="C28" s="246"/>
      <c r="D28" s="246"/>
      <c r="E28" s="43" t="s">
        <v>1208</v>
      </c>
      <c r="F28" s="43"/>
      <c r="G28" s="43"/>
      <c r="H28" s="44"/>
      <c r="I28" s="44"/>
      <c r="J28" s="44"/>
      <c r="K28" s="44"/>
      <c r="L28" s="44"/>
      <c r="M28" s="44"/>
      <c r="N28" s="44"/>
      <c r="O28" s="44"/>
      <c r="P28" s="45"/>
      <c r="Q28" s="45"/>
      <c r="R28" s="46" t="s">
        <v>1207</v>
      </c>
      <c r="S28" s="47" t="s">
        <v>10</v>
      </c>
      <c r="T28" s="45"/>
      <c r="U28" s="47" t="s">
        <v>1205</v>
      </c>
      <c r="V28" s="45"/>
      <c r="W28" s="48">
        <f>+IF(ISERR(U28/R28*100),"N/A",ROUND(U28/R28*100,2))</f>
        <v>19.309999999999999</v>
      </c>
    </row>
    <row r="29" spans="2:27" ht="26.25" customHeight="1" thickBot="1">
      <c r="B29" s="247" t="s">
        <v>74</v>
      </c>
      <c r="C29" s="248"/>
      <c r="D29" s="248"/>
      <c r="E29" s="49" t="s">
        <v>1208</v>
      </c>
      <c r="F29" s="49"/>
      <c r="G29" s="49"/>
      <c r="H29" s="50"/>
      <c r="I29" s="50"/>
      <c r="J29" s="50"/>
      <c r="K29" s="50"/>
      <c r="L29" s="50"/>
      <c r="M29" s="50"/>
      <c r="N29" s="50"/>
      <c r="O29" s="50"/>
      <c r="P29" s="51"/>
      <c r="Q29" s="51"/>
      <c r="R29" s="52" t="s">
        <v>1207</v>
      </c>
      <c r="S29" s="53" t="s">
        <v>1206</v>
      </c>
      <c r="T29" s="53">
        <f>+IF(ISERR(S29/R29*100),"N/A",ROUND(S29/R29*100,2))</f>
        <v>34.17</v>
      </c>
      <c r="U29" s="53" t="s">
        <v>1205</v>
      </c>
      <c r="V29" s="53">
        <f>+IF(ISERR(U29/S29*100),"N/A",ROUND(U29/S29*100,2))</f>
        <v>56.51</v>
      </c>
      <c r="W29" s="54">
        <f>+IF(ISERR(U29/R29*100),"N/A",ROUND(U29/R29*100,2))</f>
        <v>19.309999999999999</v>
      </c>
    </row>
    <row r="30" spans="2:27" ht="22.5" customHeight="1" thickTop="1" thickBot="1">
      <c r="B30" s="15" t="s">
        <v>76</v>
      </c>
      <c r="C30" s="16"/>
      <c r="D30" s="16"/>
      <c r="E30" s="16"/>
      <c r="F30" s="16"/>
      <c r="G30" s="16"/>
      <c r="H30" s="17"/>
      <c r="I30" s="17"/>
      <c r="J30" s="17"/>
      <c r="K30" s="17"/>
      <c r="L30" s="17"/>
      <c r="M30" s="17"/>
      <c r="N30" s="17"/>
      <c r="O30" s="17"/>
      <c r="P30" s="17"/>
      <c r="Q30" s="17"/>
      <c r="R30" s="17"/>
      <c r="S30" s="17"/>
      <c r="T30" s="17"/>
      <c r="U30" s="17"/>
      <c r="V30" s="17"/>
      <c r="W30" s="18"/>
    </row>
    <row r="31" spans="2:27" ht="37.5" customHeight="1" thickTop="1">
      <c r="B31" s="230" t="s">
        <v>2077</v>
      </c>
      <c r="C31" s="231"/>
      <c r="D31" s="231"/>
      <c r="E31" s="231"/>
      <c r="F31" s="231"/>
      <c r="G31" s="231"/>
      <c r="H31" s="231"/>
      <c r="I31" s="231"/>
      <c r="J31" s="231"/>
      <c r="K31" s="231"/>
      <c r="L31" s="231"/>
      <c r="M31" s="231"/>
      <c r="N31" s="231"/>
      <c r="O31" s="231"/>
      <c r="P31" s="231"/>
      <c r="Q31" s="231"/>
      <c r="R31" s="231"/>
      <c r="S31" s="231"/>
      <c r="T31" s="231"/>
      <c r="U31" s="231"/>
      <c r="V31" s="231"/>
      <c r="W31" s="232"/>
    </row>
    <row r="32" spans="2:27" ht="31.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2078</v>
      </c>
      <c r="C33" s="231"/>
      <c r="D33" s="231"/>
      <c r="E33" s="231"/>
      <c r="F33" s="231"/>
      <c r="G33" s="231"/>
      <c r="H33" s="231"/>
      <c r="I33" s="231"/>
      <c r="J33" s="231"/>
      <c r="K33" s="231"/>
      <c r="L33" s="231"/>
      <c r="M33" s="231"/>
      <c r="N33" s="231"/>
      <c r="O33" s="231"/>
      <c r="P33" s="231"/>
      <c r="Q33" s="231"/>
      <c r="R33" s="231"/>
      <c r="S33" s="231"/>
      <c r="T33" s="231"/>
      <c r="U33" s="231"/>
      <c r="V33" s="231"/>
      <c r="W33" s="232"/>
    </row>
    <row r="34" spans="2:23" ht="45.75" customHeight="1" thickBot="1">
      <c r="B34" s="233"/>
      <c r="C34" s="234"/>
      <c r="D34" s="234"/>
      <c r="E34" s="234"/>
      <c r="F34" s="234"/>
      <c r="G34" s="234"/>
      <c r="H34" s="234"/>
      <c r="I34" s="234"/>
      <c r="J34" s="234"/>
      <c r="K34" s="234"/>
      <c r="L34" s="234"/>
      <c r="M34" s="234"/>
      <c r="N34" s="234"/>
      <c r="O34" s="234"/>
      <c r="P34" s="234"/>
      <c r="Q34" s="234"/>
      <c r="R34" s="234"/>
      <c r="S34" s="234"/>
      <c r="T34" s="234"/>
      <c r="U34" s="234"/>
      <c r="V34" s="234"/>
      <c r="W34" s="235"/>
    </row>
    <row r="35" spans="2:23" ht="37.5" customHeight="1" thickTop="1">
      <c r="B35" s="230" t="s">
        <v>2079</v>
      </c>
      <c r="C35" s="231"/>
      <c r="D35" s="231"/>
      <c r="E35" s="231"/>
      <c r="F35" s="231"/>
      <c r="G35" s="231"/>
      <c r="H35" s="231"/>
      <c r="I35" s="231"/>
      <c r="J35" s="231"/>
      <c r="K35" s="231"/>
      <c r="L35" s="231"/>
      <c r="M35" s="231"/>
      <c r="N35" s="231"/>
      <c r="O35" s="231"/>
      <c r="P35" s="231"/>
      <c r="Q35" s="231"/>
      <c r="R35" s="231"/>
      <c r="S35" s="231"/>
      <c r="T35" s="231"/>
      <c r="U35" s="231"/>
      <c r="V35" s="231"/>
      <c r="W35" s="232"/>
    </row>
    <row r="36" spans="2:23" ht="15.75" thickBot="1">
      <c r="B36" s="236"/>
      <c r="C36" s="237"/>
      <c r="D36" s="237"/>
      <c r="E36" s="237"/>
      <c r="F36" s="237"/>
      <c r="G36" s="237"/>
      <c r="H36" s="237"/>
      <c r="I36" s="237"/>
      <c r="J36" s="237"/>
      <c r="K36" s="237"/>
      <c r="L36" s="237"/>
      <c r="M36" s="237"/>
      <c r="N36" s="237"/>
      <c r="O36" s="237"/>
      <c r="P36" s="237"/>
      <c r="Q36" s="237"/>
      <c r="R36" s="237"/>
      <c r="S36" s="237"/>
      <c r="T36" s="237"/>
      <c r="U36" s="237"/>
      <c r="V36" s="237"/>
      <c r="W36" s="238"/>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1204</v>
      </c>
      <c r="D4" s="192" t="s">
        <v>1203</v>
      </c>
      <c r="E4" s="192"/>
      <c r="F4" s="192"/>
      <c r="G4" s="192"/>
      <c r="H4" s="193"/>
      <c r="I4" s="22"/>
      <c r="J4" s="194" t="s">
        <v>6</v>
      </c>
      <c r="K4" s="192"/>
      <c r="L4" s="21" t="s">
        <v>1237</v>
      </c>
      <c r="M4" s="195" t="s">
        <v>1236</v>
      </c>
      <c r="N4" s="195"/>
      <c r="O4" s="195"/>
      <c r="P4" s="195"/>
      <c r="Q4" s="196"/>
      <c r="R4" s="23"/>
      <c r="S4" s="197" t="s">
        <v>1944</v>
      </c>
      <c r="T4" s="198"/>
      <c r="U4" s="198"/>
      <c r="V4" s="199" t="s">
        <v>1235</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1229</v>
      </c>
      <c r="D6" s="201" t="s">
        <v>1234</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94</v>
      </c>
      <c r="K8" s="29" t="s">
        <v>1233</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81.5" customHeight="1" thickTop="1" thickBot="1">
      <c r="B10" s="30" t="s">
        <v>21</v>
      </c>
      <c r="C10" s="199" t="s">
        <v>1232</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1231</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1230</v>
      </c>
      <c r="C21" s="227"/>
      <c r="D21" s="227"/>
      <c r="E21" s="227"/>
      <c r="F21" s="227"/>
      <c r="G21" s="227"/>
      <c r="H21" s="227"/>
      <c r="I21" s="227"/>
      <c r="J21" s="227"/>
      <c r="K21" s="227"/>
      <c r="L21" s="227"/>
      <c r="M21" s="228" t="s">
        <v>1229</v>
      </c>
      <c r="N21" s="228"/>
      <c r="O21" s="228" t="s">
        <v>48</v>
      </c>
      <c r="P21" s="228"/>
      <c r="Q21" s="229" t="s">
        <v>49</v>
      </c>
      <c r="R21" s="229"/>
      <c r="S21" s="37" t="s">
        <v>1228</v>
      </c>
      <c r="T21" s="37" t="s">
        <v>1227</v>
      </c>
      <c r="U21" s="37" t="s">
        <v>62</v>
      </c>
      <c r="V21" s="37">
        <f>+IF(ISERR(U21/T21*100),"N/A",ROUND(U21/T21*100,2))</f>
        <v>0</v>
      </c>
      <c r="W21" s="38">
        <f>+IF(ISERR(U21/S21*100),"N/A",ROUND(U21/S21*100,2))</f>
        <v>0</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1226</v>
      </c>
      <c r="F25" s="43"/>
      <c r="G25" s="43"/>
      <c r="H25" s="44"/>
      <c r="I25" s="44"/>
      <c r="J25" s="44"/>
      <c r="K25" s="44"/>
      <c r="L25" s="44"/>
      <c r="M25" s="44"/>
      <c r="N25" s="44"/>
      <c r="O25" s="44"/>
      <c r="P25" s="45"/>
      <c r="Q25" s="45"/>
      <c r="R25" s="46" t="s">
        <v>1225</v>
      </c>
      <c r="S25" s="47" t="s">
        <v>10</v>
      </c>
      <c r="T25" s="45"/>
      <c r="U25" s="47" t="s">
        <v>62</v>
      </c>
      <c r="V25" s="45"/>
      <c r="W25" s="48">
        <f>+IF(ISERR(U25/R25*100),"N/A",ROUND(U25/R25*100,2))</f>
        <v>0</v>
      </c>
    </row>
    <row r="26" spans="2:27" ht="26.25" customHeight="1" thickBot="1">
      <c r="B26" s="247" t="s">
        <v>74</v>
      </c>
      <c r="C26" s="248"/>
      <c r="D26" s="248"/>
      <c r="E26" s="49" t="s">
        <v>1226</v>
      </c>
      <c r="F26" s="49"/>
      <c r="G26" s="49"/>
      <c r="H26" s="50"/>
      <c r="I26" s="50"/>
      <c r="J26" s="50"/>
      <c r="K26" s="50"/>
      <c r="L26" s="50"/>
      <c r="M26" s="50"/>
      <c r="N26" s="50"/>
      <c r="O26" s="50"/>
      <c r="P26" s="51"/>
      <c r="Q26" s="51"/>
      <c r="R26" s="52" t="s">
        <v>1225</v>
      </c>
      <c r="S26" s="53" t="s">
        <v>62</v>
      </c>
      <c r="T26" s="53">
        <f>+IF(ISERR(S26/R26*100),"N/A",ROUND(S26/R26*100,2))</f>
        <v>0</v>
      </c>
      <c r="U26" s="53" t="s">
        <v>62</v>
      </c>
      <c r="V26" s="53" t="str">
        <f>+IF(ISERR(U26/S26*100),"N/A",ROUND(U26/S26*100,2))</f>
        <v>N/A</v>
      </c>
      <c r="W26" s="54">
        <f>+IF(ISERR(U26/R26*100),"N/A",ROUND(U26/R26*100,2))</f>
        <v>0</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2074</v>
      </c>
      <c r="C28" s="231"/>
      <c r="D28" s="231"/>
      <c r="E28" s="231"/>
      <c r="F28" s="231"/>
      <c r="G28" s="231"/>
      <c r="H28" s="231"/>
      <c r="I28" s="231"/>
      <c r="J28" s="231"/>
      <c r="K28" s="231"/>
      <c r="L28" s="231"/>
      <c r="M28" s="231"/>
      <c r="N28" s="231"/>
      <c r="O28" s="231"/>
      <c r="P28" s="231"/>
      <c r="Q28" s="231"/>
      <c r="R28" s="231"/>
      <c r="S28" s="231"/>
      <c r="T28" s="231"/>
      <c r="U28" s="231"/>
      <c r="V28" s="231"/>
      <c r="W28" s="232"/>
    </row>
    <row r="29" spans="2:27" ht="36"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2075</v>
      </c>
      <c r="C30" s="231"/>
      <c r="D30" s="231"/>
      <c r="E30" s="231"/>
      <c r="F30" s="231"/>
      <c r="G30" s="231"/>
      <c r="H30" s="231"/>
      <c r="I30" s="231"/>
      <c r="J30" s="231"/>
      <c r="K30" s="231"/>
      <c r="L30" s="231"/>
      <c r="M30" s="231"/>
      <c r="N30" s="231"/>
      <c r="O30" s="231"/>
      <c r="P30" s="231"/>
      <c r="Q30" s="231"/>
      <c r="R30" s="231"/>
      <c r="S30" s="231"/>
      <c r="T30" s="231"/>
      <c r="U30" s="231"/>
      <c r="V30" s="231"/>
      <c r="W30" s="232"/>
    </row>
    <row r="31" spans="2:27" ht="33"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2076</v>
      </c>
      <c r="C32" s="231"/>
      <c r="D32" s="231"/>
      <c r="E32" s="231"/>
      <c r="F32" s="231"/>
      <c r="G32" s="231"/>
      <c r="H32" s="231"/>
      <c r="I32" s="231"/>
      <c r="J32" s="231"/>
      <c r="K32" s="231"/>
      <c r="L32" s="231"/>
      <c r="M32" s="231"/>
      <c r="N32" s="231"/>
      <c r="O32" s="231"/>
      <c r="P32" s="231"/>
      <c r="Q32" s="231"/>
      <c r="R32" s="231"/>
      <c r="S32" s="231"/>
      <c r="T32" s="231"/>
      <c r="U32" s="231"/>
      <c r="V32" s="231"/>
      <c r="W32" s="232"/>
    </row>
    <row r="33" spans="2:23" ht="33" customHeight="1"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114</v>
      </c>
      <c r="D4" s="192" t="s">
        <v>1265</v>
      </c>
      <c r="E4" s="192"/>
      <c r="F4" s="192"/>
      <c r="G4" s="192"/>
      <c r="H4" s="193"/>
      <c r="I4" s="22"/>
      <c r="J4" s="194" t="s">
        <v>6</v>
      </c>
      <c r="K4" s="192"/>
      <c r="L4" s="21" t="s">
        <v>180</v>
      </c>
      <c r="M4" s="195" t="s">
        <v>1264</v>
      </c>
      <c r="N4" s="195"/>
      <c r="O4" s="195"/>
      <c r="P4" s="195"/>
      <c r="Q4" s="196"/>
      <c r="R4" s="23"/>
      <c r="S4" s="197" t="s">
        <v>1944</v>
      </c>
      <c r="T4" s="198"/>
      <c r="U4" s="198"/>
      <c r="V4" s="199" t="s">
        <v>1242</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1245</v>
      </c>
      <c r="D6" s="201" t="s">
        <v>1263</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1262</v>
      </c>
      <c r="M8" s="29" t="s">
        <v>1261</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04.25" customHeight="1" thickTop="1" thickBot="1">
      <c r="B10" s="30" t="s">
        <v>21</v>
      </c>
      <c r="C10" s="199" t="s">
        <v>1260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1259</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1258</v>
      </c>
      <c r="C21" s="227"/>
      <c r="D21" s="227"/>
      <c r="E21" s="227"/>
      <c r="F21" s="227"/>
      <c r="G21" s="227"/>
      <c r="H21" s="227"/>
      <c r="I21" s="227"/>
      <c r="J21" s="227"/>
      <c r="K21" s="227"/>
      <c r="L21" s="227"/>
      <c r="M21" s="228" t="s">
        <v>1245</v>
      </c>
      <c r="N21" s="228"/>
      <c r="O21" s="228" t="s">
        <v>48</v>
      </c>
      <c r="P21" s="228"/>
      <c r="Q21" s="229" t="s">
        <v>49</v>
      </c>
      <c r="R21" s="229"/>
      <c r="S21" s="37" t="s">
        <v>50</v>
      </c>
      <c r="T21" s="37" t="s">
        <v>1257</v>
      </c>
      <c r="U21" s="37" t="s">
        <v>1256</v>
      </c>
      <c r="V21" s="37">
        <f>+IF(ISERR(U21/T21*100),"N/A",ROUND(U21/T21*100,2))</f>
        <v>117.13</v>
      </c>
      <c r="W21" s="38">
        <f>+IF(ISERR(U21/S21*100),"N/A",ROUND(U21/S21*100,2))</f>
        <v>29.4</v>
      </c>
    </row>
    <row r="22" spans="2:27" ht="56.25" customHeight="1">
      <c r="B22" s="226" t="s">
        <v>1255</v>
      </c>
      <c r="C22" s="227"/>
      <c r="D22" s="227"/>
      <c r="E22" s="227"/>
      <c r="F22" s="227"/>
      <c r="G22" s="227"/>
      <c r="H22" s="227"/>
      <c r="I22" s="227"/>
      <c r="J22" s="227"/>
      <c r="K22" s="227"/>
      <c r="L22" s="227"/>
      <c r="M22" s="228" t="s">
        <v>1245</v>
      </c>
      <c r="N22" s="228"/>
      <c r="O22" s="228" t="s">
        <v>48</v>
      </c>
      <c r="P22" s="228"/>
      <c r="Q22" s="229" t="s">
        <v>49</v>
      </c>
      <c r="R22" s="229"/>
      <c r="S22" s="37" t="s">
        <v>1254</v>
      </c>
      <c r="T22" s="37" t="s">
        <v>1253</v>
      </c>
      <c r="U22" s="37" t="s">
        <v>1252</v>
      </c>
      <c r="V22" s="37">
        <f>+IF(ISERR(U22/T22*100),"N/A",ROUND(U22/T22*100,2))</f>
        <v>96.71</v>
      </c>
      <c r="W22" s="38">
        <f>+IF(ISERR(U22/S22*100),"N/A",ROUND(U22/S22*100,2))</f>
        <v>24.2</v>
      </c>
    </row>
    <row r="23" spans="2:27" ht="56.25" customHeight="1">
      <c r="B23" s="226" t="s">
        <v>1251</v>
      </c>
      <c r="C23" s="227"/>
      <c r="D23" s="227"/>
      <c r="E23" s="227"/>
      <c r="F23" s="227"/>
      <c r="G23" s="227"/>
      <c r="H23" s="227"/>
      <c r="I23" s="227"/>
      <c r="J23" s="227"/>
      <c r="K23" s="227"/>
      <c r="L23" s="227"/>
      <c r="M23" s="228" t="s">
        <v>1245</v>
      </c>
      <c r="N23" s="228"/>
      <c r="O23" s="228" t="s">
        <v>48</v>
      </c>
      <c r="P23" s="228"/>
      <c r="Q23" s="229" t="s">
        <v>49</v>
      </c>
      <c r="R23" s="229"/>
      <c r="S23" s="37" t="s">
        <v>50</v>
      </c>
      <c r="T23" s="37" t="s">
        <v>62</v>
      </c>
      <c r="U23" s="37" t="s">
        <v>62</v>
      </c>
      <c r="V23" s="37" t="str">
        <f>+IF(ISERR(U23/T23*100),"N/A",ROUND(U23/T23*100,2))</f>
        <v>N/A</v>
      </c>
      <c r="W23" s="38">
        <f>+IF(ISERR(U23/S23*100),"N/A",ROUND(U23/S23*100,2))</f>
        <v>0</v>
      </c>
    </row>
    <row r="24" spans="2:27" ht="56.25" customHeight="1">
      <c r="B24" s="226" t="s">
        <v>1250</v>
      </c>
      <c r="C24" s="227"/>
      <c r="D24" s="227"/>
      <c r="E24" s="227"/>
      <c r="F24" s="227"/>
      <c r="G24" s="227"/>
      <c r="H24" s="227"/>
      <c r="I24" s="227"/>
      <c r="J24" s="227"/>
      <c r="K24" s="227"/>
      <c r="L24" s="227"/>
      <c r="M24" s="228" t="s">
        <v>1245</v>
      </c>
      <c r="N24" s="228"/>
      <c r="O24" s="228" t="s">
        <v>48</v>
      </c>
      <c r="P24" s="228"/>
      <c r="Q24" s="229" t="s">
        <v>49</v>
      </c>
      <c r="R24" s="229"/>
      <c r="S24" s="37" t="s">
        <v>1249</v>
      </c>
      <c r="T24" s="37" t="s">
        <v>1248</v>
      </c>
      <c r="U24" s="37" t="s">
        <v>1247</v>
      </c>
      <c r="V24" s="37">
        <f>+IF(ISERR(U24/T24*100),"N/A",ROUND(U24/T24*100,2))</f>
        <v>200</v>
      </c>
      <c r="W24" s="38">
        <f>+IF(ISERR(U24/S24*100),"N/A",ROUND(U24/S24*100,2))</f>
        <v>50.7</v>
      </c>
    </row>
    <row r="25" spans="2:27" ht="56.25" customHeight="1" thickBot="1">
      <c r="B25" s="226" t="s">
        <v>1246</v>
      </c>
      <c r="C25" s="227"/>
      <c r="D25" s="227"/>
      <c r="E25" s="227"/>
      <c r="F25" s="227"/>
      <c r="G25" s="227"/>
      <c r="H25" s="227"/>
      <c r="I25" s="227"/>
      <c r="J25" s="227"/>
      <c r="K25" s="227"/>
      <c r="L25" s="227"/>
      <c r="M25" s="228" t="s">
        <v>1245</v>
      </c>
      <c r="N25" s="228"/>
      <c r="O25" s="228" t="s">
        <v>48</v>
      </c>
      <c r="P25" s="228"/>
      <c r="Q25" s="229" t="s">
        <v>49</v>
      </c>
      <c r="R25" s="229"/>
      <c r="S25" s="37" t="s">
        <v>660</v>
      </c>
      <c r="T25" s="37" t="s">
        <v>1244</v>
      </c>
      <c r="U25" s="37" t="s">
        <v>1243</v>
      </c>
      <c r="V25" s="37">
        <f>+IF(ISERR(U25/T25*100),"N/A",ROUND(U25/T25*100,2))</f>
        <v>660</v>
      </c>
      <c r="W25" s="38">
        <f>+IF(ISERR(U25/S25*100),"N/A",ROUND(U25/S25*100,2))</f>
        <v>150</v>
      </c>
    </row>
    <row r="26" spans="2:27" ht="21.75" customHeight="1" thickTop="1" thickBot="1">
      <c r="B26" s="15" t="s">
        <v>64</v>
      </c>
      <c r="C26" s="16"/>
      <c r="D26" s="16"/>
      <c r="E26" s="16"/>
      <c r="F26" s="16"/>
      <c r="G26" s="16"/>
      <c r="H26" s="17"/>
      <c r="I26" s="17"/>
      <c r="J26" s="17"/>
      <c r="K26" s="17"/>
      <c r="L26" s="17"/>
      <c r="M26" s="17"/>
      <c r="N26" s="17"/>
      <c r="O26" s="17"/>
      <c r="P26" s="17"/>
      <c r="Q26" s="17"/>
      <c r="R26" s="17"/>
      <c r="S26" s="17"/>
      <c r="T26" s="17"/>
      <c r="U26" s="17"/>
      <c r="V26" s="17"/>
      <c r="W26" s="18"/>
      <c r="X26" s="7"/>
    </row>
    <row r="27" spans="2:27" ht="29.25" customHeight="1" thickTop="1" thickBot="1">
      <c r="B27" s="239" t="s">
        <v>1943</v>
      </c>
      <c r="C27" s="240"/>
      <c r="D27" s="240"/>
      <c r="E27" s="240"/>
      <c r="F27" s="240"/>
      <c r="G27" s="240"/>
      <c r="H27" s="240"/>
      <c r="I27" s="240"/>
      <c r="J27" s="240"/>
      <c r="K27" s="240"/>
      <c r="L27" s="240"/>
      <c r="M27" s="240"/>
      <c r="N27" s="240"/>
      <c r="O27" s="240"/>
      <c r="P27" s="240"/>
      <c r="Q27" s="241"/>
      <c r="R27" s="39" t="s">
        <v>41</v>
      </c>
      <c r="S27" s="213" t="s">
        <v>42</v>
      </c>
      <c r="T27" s="213"/>
      <c r="U27" s="40" t="s">
        <v>65</v>
      </c>
      <c r="V27" s="212" t="s">
        <v>66</v>
      </c>
      <c r="W27" s="214"/>
    </row>
    <row r="28" spans="2:27" ht="30.75" customHeight="1" thickBot="1">
      <c r="B28" s="242"/>
      <c r="C28" s="243"/>
      <c r="D28" s="243"/>
      <c r="E28" s="243"/>
      <c r="F28" s="243"/>
      <c r="G28" s="243"/>
      <c r="H28" s="243"/>
      <c r="I28" s="243"/>
      <c r="J28" s="243"/>
      <c r="K28" s="243"/>
      <c r="L28" s="243"/>
      <c r="M28" s="243"/>
      <c r="N28" s="243"/>
      <c r="O28" s="243"/>
      <c r="P28" s="243"/>
      <c r="Q28" s="244"/>
      <c r="R28" s="41" t="s">
        <v>67</v>
      </c>
      <c r="S28" s="41" t="s">
        <v>67</v>
      </c>
      <c r="T28" s="41" t="s">
        <v>48</v>
      </c>
      <c r="U28" s="41" t="s">
        <v>67</v>
      </c>
      <c r="V28" s="41" t="s">
        <v>68</v>
      </c>
      <c r="W28" s="42" t="s">
        <v>69</v>
      </c>
      <c r="Y28" s="7"/>
    </row>
    <row r="29" spans="2:27" ht="23.25" customHeight="1" thickBot="1">
      <c r="B29" s="245" t="s">
        <v>70</v>
      </c>
      <c r="C29" s="246"/>
      <c r="D29" s="246"/>
      <c r="E29" s="43" t="s">
        <v>1241</v>
      </c>
      <c r="F29" s="43"/>
      <c r="G29" s="43"/>
      <c r="H29" s="44"/>
      <c r="I29" s="44"/>
      <c r="J29" s="44"/>
      <c r="K29" s="44"/>
      <c r="L29" s="44"/>
      <c r="M29" s="44"/>
      <c r="N29" s="44"/>
      <c r="O29" s="44"/>
      <c r="P29" s="45"/>
      <c r="Q29" s="45"/>
      <c r="R29" s="46" t="s">
        <v>1242</v>
      </c>
      <c r="S29" s="47" t="s">
        <v>10</v>
      </c>
      <c r="T29" s="45"/>
      <c r="U29" s="47" t="s">
        <v>1238</v>
      </c>
      <c r="V29" s="45"/>
      <c r="W29" s="48">
        <f>+IF(ISERR(U29/R29*100),"N/A",ROUND(U29/R29*100,2))</f>
        <v>18.239999999999998</v>
      </c>
    </row>
    <row r="30" spans="2:27" ht="26.25" customHeight="1" thickBot="1">
      <c r="B30" s="247" t="s">
        <v>74</v>
      </c>
      <c r="C30" s="248"/>
      <c r="D30" s="248"/>
      <c r="E30" s="49" t="s">
        <v>1241</v>
      </c>
      <c r="F30" s="49"/>
      <c r="G30" s="49"/>
      <c r="H30" s="50"/>
      <c r="I30" s="50"/>
      <c r="J30" s="50"/>
      <c r="K30" s="50"/>
      <c r="L30" s="50"/>
      <c r="M30" s="50"/>
      <c r="N30" s="50"/>
      <c r="O30" s="50"/>
      <c r="P30" s="51"/>
      <c r="Q30" s="51"/>
      <c r="R30" s="52" t="s">
        <v>1240</v>
      </c>
      <c r="S30" s="53" t="s">
        <v>1239</v>
      </c>
      <c r="T30" s="53">
        <f>+IF(ISERR(S30/R30*100),"N/A",ROUND(S30/R30*100,2))</f>
        <v>21.84</v>
      </c>
      <c r="U30" s="53" t="s">
        <v>1238</v>
      </c>
      <c r="V30" s="53">
        <f>+IF(ISERR(U30/S30*100),"N/A",ROUND(U30/S30*100,2))</f>
        <v>82.48</v>
      </c>
      <c r="W30" s="54">
        <f>+IF(ISERR(U30/R30*100),"N/A",ROUND(U30/R30*100,2))</f>
        <v>18.02</v>
      </c>
    </row>
    <row r="31" spans="2:27" ht="22.5" customHeight="1" thickTop="1" thickBot="1">
      <c r="B31" s="15" t="s">
        <v>76</v>
      </c>
      <c r="C31" s="16"/>
      <c r="D31" s="16"/>
      <c r="E31" s="16"/>
      <c r="F31" s="16"/>
      <c r="G31" s="16"/>
      <c r="H31" s="17"/>
      <c r="I31" s="17"/>
      <c r="J31" s="17"/>
      <c r="K31" s="17"/>
      <c r="L31" s="17"/>
      <c r="M31" s="17"/>
      <c r="N31" s="17"/>
      <c r="O31" s="17"/>
      <c r="P31" s="17"/>
      <c r="Q31" s="17"/>
      <c r="R31" s="17"/>
      <c r="S31" s="17"/>
      <c r="T31" s="17"/>
      <c r="U31" s="17"/>
      <c r="V31" s="17"/>
      <c r="W31" s="18"/>
    </row>
    <row r="32" spans="2:27" ht="37.5" customHeight="1" thickTop="1">
      <c r="B32" s="230" t="s">
        <v>2071</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16.25"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row r="34" spans="2:23" ht="37.5" customHeight="1" thickTop="1">
      <c r="B34" s="230" t="s">
        <v>2072</v>
      </c>
      <c r="C34" s="231"/>
      <c r="D34" s="231"/>
      <c r="E34" s="231"/>
      <c r="F34" s="231"/>
      <c r="G34" s="231"/>
      <c r="H34" s="231"/>
      <c r="I34" s="231"/>
      <c r="J34" s="231"/>
      <c r="K34" s="231"/>
      <c r="L34" s="231"/>
      <c r="M34" s="231"/>
      <c r="N34" s="231"/>
      <c r="O34" s="231"/>
      <c r="P34" s="231"/>
      <c r="Q34" s="231"/>
      <c r="R34" s="231"/>
      <c r="S34" s="231"/>
      <c r="T34" s="231"/>
      <c r="U34" s="231"/>
      <c r="V34" s="231"/>
      <c r="W34" s="232"/>
    </row>
    <row r="35" spans="2:23" ht="120.75" customHeight="1" thickBot="1">
      <c r="B35" s="233"/>
      <c r="C35" s="234"/>
      <c r="D35" s="234"/>
      <c r="E35" s="234"/>
      <c r="F35" s="234"/>
      <c r="G35" s="234"/>
      <c r="H35" s="234"/>
      <c r="I35" s="234"/>
      <c r="J35" s="234"/>
      <c r="K35" s="234"/>
      <c r="L35" s="234"/>
      <c r="M35" s="234"/>
      <c r="N35" s="234"/>
      <c r="O35" s="234"/>
      <c r="P35" s="234"/>
      <c r="Q35" s="234"/>
      <c r="R35" s="234"/>
      <c r="S35" s="234"/>
      <c r="T35" s="234"/>
      <c r="U35" s="234"/>
      <c r="V35" s="234"/>
      <c r="W35" s="235"/>
    </row>
    <row r="36" spans="2:23" ht="37.5" customHeight="1" thickTop="1">
      <c r="B36" s="230" t="s">
        <v>2073</v>
      </c>
      <c r="C36" s="231"/>
      <c r="D36" s="231"/>
      <c r="E36" s="231"/>
      <c r="F36" s="231"/>
      <c r="G36" s="231"/>
      <c r="H36" s="231"/>
      <c r="I36" s="231"/>
      <c r="J36" s="231"/>
      <c r="K36" s="231"/>
      <c r="L36" s="231"/>
      <c r="M36" s="231"/>
      <c r="N36" s="231"/>
      <c r="O36" s="231"/>
      <c r="P36" s="231"/>
      <c r="Q36" s="231"/>
      <c r="R36" s="231"/>
      <c r="S36" s="231"/>
      <c r="T36" s="231"/>
      <c r="U36" s="231"/>
      <c r="V36" s="231"/>
      <c r="W36" s="232"/>
    </row>
    <row r="37" spans="2:23" ht="15.75" thickBot="1">
      <c r="B37" s="236"/>
      <c r="C37" s="237"/>
      <c r="D37" s="237"/>
      <c r="E37" s="237"/>
      <c r="F37" s="237"/>
      <c r="G37" s="237"/>
      <c r="H37" s="237"/>
      <c r="I37" s="237"/>
      <c r="J37" s="237"/>
      <c r="K37" s="237"/>
      <c r="L37" s="237"/>
      <c r="M37" s="237"/>
      <c r="N37" s="237"/>
      <c r="O37" s="237"/>
      <c r="P37" s="237"/>
      <c r="Q37" s="237"/>
      <c r="R37" s="237"/>
      <c r="S37" s="237"/>
      <c r="T37" s="237"/>
      <c r="U37" s="237"/>
      <c r="V37" s="237"/>
      <c r="W37" s="238"/>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8"/>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114</v>
      </c>
      <c r="D4" s="192" t="s">
        <v>1265</v>
      </c>
      <c r="E4" s="192"/>
      <c r="F4" s="192"/>
      <c r="G4" s="192"/>
      <c r="H4" s="193"/>
      <c r="I4" s="22"/>
      <c r="J4" s="194" t="s">
        <v>6</v>
      </c>
      <c r="K4" s="192"/>
      <c r="L4" s="21" t="s">
        <v>1158</v>
      </c>
      <c r="M4" s="195" t="s">
        <v>1292</v>
      </c>
      <c r="N4" s="195"/>
      <c r="O4" s="195"/>
      <c r="P4" s="195"/>
      <c r="Q4" s="196"/>
      <c r="R4" s="23"/>
      <c r="S4" s="197" t="s">
        <v>1944</v>
      </c>
      <c r="T4" s="198"/>
      <c r="U4" s="198"/>
      <c r="V4" s="199" t="s">
        <v>1291</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349</v>
      </c>
      <c r="D6" s="201" t="s">
        <v>1290</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1275</v>
      </c>
      <c r="D7" s="188" t="s">
        <v>1289</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1288</v>
      </c>
      <c r="M8" s="29" t="s">
        <v>1275</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220.5" customHeight="1" thickTop="1" thickBot="1">
      <c r="B10" s="30" t="s">
        <v>21</v>
      </c>
      <c r="C10" s="199" t="s">
        <v>1287</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1286</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1285</v>
      </c>
      <c r="C21" s="227"/>
      <c r="D21" s="227"/>
      <c r="E21" s="227"/>
      <c r="F21" s="227"/>
      <c r="G21" s="227"/>
      <c r="H21" s="227"/>
      <c r="I21" s="227"/>
      <c r="J21" s="227"/>
      <c r="K21" s="227"/>
      <c r="L21" s="227"/>
      <c r="M21" s="228" t="s">
        <v>349</v>
      </c>
      <c r="N21" s="228"/>
      <c r="O21" s="228" t="s">
        <v>48</v>
      </c>
      <c r="P21" s="228"/>
      <c r="Q21" s="229" t="s">
        <v>49</v>
      </c>
      <c r="R21" s="229"/>
      <c r="S21" s="37" t="s">
        <v>601</v>
      </c>
      <c r="T21" s="37" t="s">
        <v>1284</v>
      </c>
      <c r="U21" s="37" t="s">
        <v>1283</v>
      </c>
      <c r="V21" s="37">
        <f>+IF(ISERR(U21/T21*100),"N/A",ROUND(U21/T21*100,2))</f>
        <v>104.76</v>
      </c>
      <c r="W21" s="38">
        <f>+IF(ISERR(U21/S21*100),"N/A",ROUND(U21/S21*100,2))</f>
        <v>115.79</v>
      </c>
    </row>
    <row r="22" spans="2:27" ht="56.25" customHeight="1">
      <c r="B22" s="226" t="s">
        <v>1282</v>
      </c>
      <c r="C22" s="227"/>
      <c r="D22" s="227"/>
      <c r="E22" s="227"/>
      <c r="F22" s="227"/>
      <c r="G22" s="227"/>
      <c r="H22" s="227"/>
      <c r="I22" s="227"/>
      <c r="J22" s="227"/>
      <c r="K22" s="227"/>
      <c r="L22" s="227"/>
      <c r="M22" s="228" t="s">
        <v>349</v>
      </c>
      <c r="N22" s="228"/>
      <c r="O22" s="228" t="s">
        <v>48</v>
      </c>
      <c r="P22" s="228"/>
      <c r="Q22" s="229" t="s">
        <v>49</v>
      </c>
      <c r="R22" s="229"/>
      <c r="S22" s="37" t="s">
        <v>1281</v>
      </c>
      <c r="T22" s="37" t="s">
        <v>1280</v>
      </c>
      <c r="U22" s="37" t="s">
        <v>1279</v>
      </c>
      <c r="V22" s="37">
        <f>+IF(ISERR(U22/T22*100),"N/A",ROUND(U22/T22*100,2))</f>
        <v>142.72</v>
      </c>
      <c r="W22" s="38">
        <f>+IF(ISERR(U22/S22*100),"N/A",ROUND(U22/S22*100,2))</f>
        <v>180.42</v>
      </c>
    </row>
    <row r="23" spans="2:27" ht="56.25" customHeight="1">
      <c r="B23" s="226" t="s">
        <v>1278</v>
      </c>
      <c r="C23" s="227"/>
      <c r="D23" s="227"/>
      <c r="E23" s="227"/>
      <c r="F23" s="227"/>
      <c r="G23" s="227"/>
      <c r="H23" s="227"/>
      <c r="I23" s="227"/>
      <c r="J23" s="227"/>
      <c r="K23" s="227"/>
      <c r="L23" s="227"/>
      <c r="M23" s="228" t="s">
        <v>1275</v>
      </c>
      <c r="N23" s="228"/>
      <c r="O23" s="228" t="s">
        <v>48</v>
      </c>
      <c r="P23" s="228"/>
      <c r="Q23" s="229" t="s">
        <v>49</v>
      </c>
      <c r="R23" s="229"/>
      <c r="S23" s="37" t="s">
        <v>1277</v>
      </c>
      <c r="T23" s="37" t="s">
        <v>62</v>
      </c>
      <c r="U23" s="37" t="s">
        <v>659</v>
      </c>
      <c r="V23" s="37" t="str">
        <f>+IF(ISERR(U23/T23*100),"N/A",ROUND(U23/T23*100,2))</f>
        <v>N/A</v>
      </c>
      <c r="W23" s="38">
        <f>+IF(ISERR(U23/S23*100),"N/A",ROUND(U23/S23*100,2))</f>
        <v>491.67</v>
      </c>
    </row>
    <row r="24" spans="2:27" ht="56.25" customHeight="1" thickBot="1">
      <c r="B24" s="226" t="s">
        <v>1276</v>
      </c>
      <c r="C24" s="227"/>
      <c r="D24" s="227"/>
      <c r="E24" s="227"/>
      <c r="F24" s="227"/>
      <c r="G24" s="227"/>
      <c r="H24" s="227"/>
      <c r="I24" s="227"/>
      <c r="J24" s="227"/>
      <c r="K24" s="227"/>
      <c r="L24" s="227"/>
      <c r="M24" s="228" t="s">
        <v>1275</v>
      </c>
      <c r="N24" s="228"/>
      <c r="O24" s="228" t="s">
        <v>48</v>
      </c>
      <c r="P24" s="228"/>
      <c r="Q24" s="229" t="s">
        <v>49</v>
      </c>
      <c r="R24" s="229"/>
      <c r="S24" s="37" t="s">
        <v>1274</v>
      </c>
      <c r="T24" s="37" t="s">
        <v>1273</v>
      </c>
      <c r="U24" s="37" t="s">
        <v>1014</v>
      </c>
      <c r="V24" s="37">
        <f>+IF(ISERR(U24/T24*100),"N/A",ROUND(U24/T24*100,2))</f>
        <v>44.47</v>
      </c>
      <c r="W24" s="38">
        <f>+IF(ISERR(U24/S24*100),"N/A",ROUND(U24/S24*100,2))</f>
        <v>55.58</v>
      </c>
    </row>
    <row r="25" spans="2:27" ht="21.75" customHeight="1" thickTop="1" thickBot="1">
      <c r="B25" s="15" t="s">
        <v>64</v>
      </c>
      <c r="C25" s="16"/>
      <c r="D25" s="16"/>
      <c r="E25" s="16"/>
      <c r="F25" s="16"/>
      <c r="G25" s="16"/>
      <c r="H25" s="17"/>
      <c r="I25" s="17"/>
      <c r="J25" s="17"/>
      <c r="K25" s="17"/>
      <c r="L25" s="17"/>
      <c r="M25" s="17"/>
      <c r="N25" s="17"/>
      <c r="O25" s="17"/>
      <c r="P25" s="17"/>
      <c r="Q25" s="17"/>
      <c r="R25" s="17"/>
      <c r="S25" s="17"/>
      <c r="T25" s="17"/>
      <c r="U25" s="17"/>
      <c r="V25" s="17"/>
      <c r="W25" s="18"/>
      <c r="X25" s="7"/>
    </row>
    <row r="26" spans="2:27" ht="29.25" customHeight="1" thickTop="1" thickBot="1">
      <c r="B26" s="239" t="s">
        <v>1943</v>
      </c>
      <c r="C26" s="240"/>
      <c r="D26" s="240"/>
      <c r="E26" s="240"/>
      <c r="F26" s="240"/>
      <c r="G26" s="240"/>
      <c r="H26" s="240"/>
      <c r="I26" s="240"/>
      <c r="J26" s="240"/>
      <c r="K26" s="240"/>
      <c r="L26" s="240"/>
      <c r="M26" s="240"/>
      <c r="N26" s="240"/>
      <c r="O26" s="240"/>
      <c r="P26" s="240"/>
      <c r="Q26" s="241"/>
      <c r="R26" s="39" t="s">
        <v>41</v>
      </c>
      <c r="S26" s="213" t="s">
        <v>42</v>
      </c>
      <c r="T26" s="213"/>
      <c r="U26" s="40" t="s">
        <v>65</v>
      </c>
      <c r="V26" s="212" t="s">
        <v>66</v>
      </c>
      <c r="W26" s="214"/>
    </row>
    <row r="27" spans="2:27" ht="30.75" customHeight="1" thickBot="1">
      <c r="B27" s="242"/>
      <c r="C27" s="243"/>
      <c r="D27" s="243"/>
      <c r="E27" s="243"/>
      <c r="F27" s="243"/>
      <c r="G27" s="243"/>
      <c r="H27" s="243"/>
      <c r="I27" s="243"/>
      <c r="J27" s="243"/>
      <c r="K27" s="243"/>
      <c r="L27" s="243"/>
      <c r="M27" s="243"/>
      <c r="N27" s="243"/>
      <c r="O27" s="243"/>
      <c r="P27" s="243"/>
      <c r="Q27" s="244"/>
      <c r="R27" s="41" t="s">
        <v>67</v>
      </c>
      <c r="S27" s="41" t="s">
        <v>67</v>
      </c>
      <c r="T27" s="41" t="s">
        <v>48</v>
      </c>
      <c r="U27" s="41" t="s">
        <v>67</v>
      </c>
      <c r="V27" s="41" t="s">
        <v>68</v>
      </c>
      <c r="W27" s="42" t="s">
        <v>69</v>
      </c>
      <c r="Y27" s="7"/>
    </row>
    <row r="28" spans="2:27" ht="23.25" customHeight="1" thickBot="1">
      <c r="B28" s="245" t="s">
        <v>70</v>
      </c>
      <c r="C28" s="246"/>
      <c r="D28" s="246"/>
      <c r="E28" s="43" t="s">
        <v>347</v>
      </c>
      <c r="F28" s="43"/>
      <c r="G28" s="43"/>
      <c r="H28" s="44"/>
      <c r="I28" s="44"/>
      <c r="J28" s="44"/>
      <c r="K28" s="44"/>
      <c r="L28" s="44"/>
      <c r="M28" s="44"/>
      <c r="N28" s="44"/>
      <c r="O28" s="44"/>
      <c r="P28" s="45"/>
      <c r="Q28" s="45"/>
      <c r="R28" s="46" t="s">
        <v>1272</v>
      </c>
      <c r="S28" s="47" t="s">
        <v>10</v>
      </c>
      <c r="T28" s="45"/>
      <c r="U28" s="47" t="s">
        <v>1271</v>
      </c>
      <c r="V28" s="45"/>
      <c r="W28" s="48">
        <f>+IF(ISERR(U28/R28*100),"N/A",ROUND(U28/R28*100,2))</f>
        <v>17.18</v>
      </c>
    </row>
    <row r="29" spans="2:27" ht="26.25" customHeight="1">
      <c r="B29" s="247" t="s">
        <v>74</v>
      </c>
      <c r="C29" s="248"/>
      <c r="D29" s="248"/>
      <c r="E29" s="49" t="s">
        <v>347</v>
      </c>
      <c r="F29" s="49"/>
      <c r="G29" s="49"/>
      <c r="H29" s="50"/>
      <c r="I29" s="50"/>
      <c r="J29" s="50"/>
      <c r="K29" s="50"/>
      <c r="L29" s="50"/>
      <c r="M29" s="50"/>
      <c r="N29" s="50"/>
      <c r="O29" s="50"/>
      <c r="P29" s="51"/>
      <c r="Q29" s="51"/>
      <c r="R29" s="52" t="s">
        <v>1272</v>
      </c>
      <c r="S29" s="53" t="s">
        <v>1271</v>
      </c>
      <c r="T29" s="53">
        <f>+IF(ISERR(S29/R29*100),"N/A",ROUND(S29/R29*100,2))</f>
        <v>17.18</v>
      </c>
      <c r="U29" s="53" t="s">
        <v>1271</v>
      </c>
      <c r="V29" s="53">
        <f>+IF(ISERR(U29/S29*100),"N/A",ROUND(U29/S29*100,2))</f>
        <v>100</v>
      </c>
      <c r="W29" s="54">
        <f>+IF(ISERR(U29/R29*100),"N/A",ROUND(U29/R29*100,2))</f>
        <v>17.18</v>
      </c>
    </row>
    <row r="30" spans="2:27" ht="23.25" customHeight="1" thickBot="1">
      <c r="B30" s="245" t="s">
        <v>70</v>
      </c>
      <c r="C30" s="246"/>
      <c r="D30" s="246"/>
      <c r="E30" s="43" t="s">
        <v>1269</v>
      </c>
      <c r="F30" s="43"/>
      <c r="G30" s="43"/>
      <c r="H30" s="44"/>
      <c r="I30" s="44"/>
      <c r="J30" s="44"/>
      <c r="K30" s="44"/>
      <c r="L30" s="44"/>
      <c r="M30" s="44"/>
      <c r="N30" s="44"/>
      <c r="O30" s="44"/>
      <c r="P30" s="45"/>
      <c r="Q30" s="45"/>
      <c r="R30" s="46" t="s">
        <v>1270</v>
      </c>
      <c r="S30" s="47" t="s">
        <v>10</v>
      </c>
      <c r="T30" s="45"/>
      <c r="U30" s="47" t="s">
        <v>1266</v>
      </c>
      <c r="V30" s="45"/>
      <c r="W30" s="48">
        <f>+IF(ISERR(U30/R30*100),"N/A",ROUND(U30/R30*100,2))</f>
        <v>21.11</v>
      </c>
    </row>
    <row r="31" spans="2:27" ht="26.25" customHeight="1" thickBot="1">
      <c r="B31" s="247" t="s">
        <v>74</v>
      </c>
      <c r="C31" s="248"/>
      <c r="D31" s="248"/>
      <c r="E31" s="49" t="s">
        <v>1269</v>
      </c>
      <c r="F31" s="49"/>
      <c r="G31" s="49"/>
      <c r="H31" s="50"/>
      <c r="I31" s="50"/>
      <c r="J31" s="50"/>
      <c r="K31" s="50"/>
      <c r="L31" s="50"/>
      <c r="M31" s="50"/>
      <c r="N31" s="50"/>
      <c r="O31" s="50"/>
      <c r="P31" s="51"/>
      <c r="Q31" s="51"/>
      <c r="R31" s="52" t="s">
        <v>1268</v>
      </c>
      <c r="S31" s="53" t="s">
        <v>1267</v>
      </c>
      <c r="T31" s="53">
        <f>+IF(ISERR(S31/R31*100),"N/A",ROUND(S31/R31*100,2))</f>
        <v>22.76</v>
      </c>
      <c r="U31" s="53" t="s">
        <v>1266</v>
      </c>
      <c r="V31" s="53">
        <f>+IF(ISERR(U31/S31*100),"N/A",ROUND(U31/S31*100,2))</f>
        <v>92.39</v>
      </c>
      <c r="W31" s="54">
        <f>+IF(ISERR(U31/R31*100),"N/A",ROUND(U31/R31*100,2))</f>
        <v>21.03</v>
      </c>
    </row>
    <row r="32" spans="2:27" ht="22.5" customHeight="1" thickTop="1" thickBot="1">
      <c r="B32" s="15" t="s">
        <v>76</v>
      </c>
      <c r="C32" s="16"/>
      <c r="D32" s="16"/>
      <c r="E32" s="16"/>
      <c r="F32" s="16"/>
      <c r="G32" s="16"/>
      <c r="H32" s="17"/>
      <c r="I32" s="17"/>
      <c r="J32" s="17"/>
      <c r="K32" s="17"/>
      <c r="L32" s="17"/>
      <c r="M32" s="17"/>
      <c r="N32" s="17"/>
      <c r="O32" s="17"/>
      <c r="P32" s="17"/>
      <c r="Q32" s="17"/>
      <c r="R32" s="17"/>
      <c r="S32" s="17"/>
      <c r="T32" s="17"/>
      <c r="U32" s="17"/>
      <c r="V32" s="17"/>
      <c r="W32" s="18"/>
    </row>
    <row r="33" spans="2:23" ht="37.5" customHeight="1" thickTop="1">
      <c r="B33" s="230" t="s">
        <v>2068</v>
      </c>
      <c r="C33" s="231"/>
      <c r="D33" s="231"/>
      <c r="E33" s="231"/>
      <c r="F33" s="231"/>
      <c r="G33" s="231"/>
      <c r="H33" s="231"/>
      <c r="I33" s="231"/>
      <c r="J33" s="231"/>
      <c r="K33" s="231"/>
      <c r="L33" s="231"/>
      <c r="M33" s="231"/>
      <c r="N33" s="231"/>
      <c r="O33" s="231"/>
      <c r="P33" s="231"/>
      <c r="Q33" s="231"/>
      <c r="R33" s="231"/>
      <c r="S33" s="231"/>
      <c r="T33" s="231"/>
      <c r="U33" s="231"/>
      <c r="V33" s="231"/>
      <c r="W33" s="232"/>
    </row>
    <row r="34" spans="2:23" ht="138.75" customHeight="1" thickBot="1">
      <c r="B34" s="233"/>
      <c r="C34" s="234"/>
      <c r="D34" s="234"/>
      <c r="E34" s="234"/>
      <c r="F34" s="234"/>
      <c r="G34" s="234"/>
      <c r="H34" s="234"/>
      <c r="I34" s="234"/>
      <c r="J34" s="234"/>
      <c r="K34" s="234"/>
      <c r="L34" s="234"/>
      <c r="M34" s="234"/>
      <c r="N34" s="234"/>
      <c r="O34" s="234"/>
      <c r="P34" s="234"/>
      <c r="Q34" s="234"/>
      <c r="R34" s="234"/>
      <c r="S34" s="234"/>
      <c r="T34" s="234"/>
      <c r="U34" s="234"/>
      <c r="V34" s="234"/>
      <c r="W34" s="235"/>
    </row>
    <row r="35" spans="2:23" ht="37.5" customHeight="1" thickTop="1">
      <c r="B35" s="230" t="s">
        <v>2069</v>
      </c>
      <c r="C35" s="231"/>
      <c r="D35" s="231"/>
      <c r="E35" s="231"/>
      <c r="F35" s="231"/>
      <c r="G35" s="231"/>
      <c r="H35" s="231"/>
      <c r="I35" s="231"/>
      <c r="J35" s="231"/>
      <c r="K35" s="231"/>
      <c r="L35" s="231"/>
      <c r="M35" s="231"/>
      <c r="N35" s="231"/>
      <c r="O35" s="231"/>
      <c r="P35" s="231"/>
      <c r="Q35" s="231"/>
      <c r="R35" s="231"/>
      <c r="S35" s="231"/>
      <c r="T35" s="231"/>
      <c r="U35" s="231"/>
      <c r="V35" s="231"/>
      <c r="W35" s="232"/>
    </row>
    <row r="36" spans="2:23" ht="150.75" customHeight="1" thickBot="1">
      <c r="B36" s="233"/>
      <c r="C36" s="234"/>
      <c r="D36" s="234"/>
      <c r="E36" s="234"/>
      <c r="F36" s="234"/>
      <c r="G36" s="234"/>
      <c r="H36" s="234"/>
      <c r="I36" s="234"/>
      <c r="J36" s="234"/>
      <c r="K36" s="234"/>
      <c r="L36" s="234"/>
      <c r="M36" s="234"/>
      <c r="N36" s="234"/>
      <c r="O36" s="234"/>
      <c r="P36" s="234"/>
      <c r="Q36" s="234"/>
      <c r="R36" s="234"/>
      <c r="S36" s="234"/>
      <c r="T36" s="234"/>
      <c r="U36" s="234"/>
      <c r="V36" s="234"/>
      <c r="W36" s="235"/>
    </row>
    <row r="37" spans="2:23" ht="37.5" customHeight="1" thickTop="1">
      <c r="B37" s="230" t="s">
        <v>2070</v>
      </c>
      <c r="C37" s="231"/>
      <c r="D37" s="231"/>
      <c r="E37" s="231"/>
      <c r="F37" s="231"/>
      <c r="G37" s="231"/>
      <c r="H37" s="231"/>
      <c r="I37" s="231"/>
      <c r="J37" s="231"/>
      <c r="K37" s="231"/>
      <c r="L37" s="231"/>
      <c r="M37" s="231"/>
      <c r="N37" s="231"/>
      <c r="O37" s="231"/>
      <c r="P37" s="231"/>
      <c r="Q37" s="231"/>
      <c r="R37" s="231"/>
      <c r="S37" s="231"/>
      <c r="T37" s="231"/>
      <c r="U37" s="231"/>
      <c r="V37" s="231"/>
      <c r="W37" s="232"/>
    </row>
    <row r="38" spans="2:23" ht="70.5" customHeight="1" thickBot="1">
      <c r="B38" s="236"/>
      <c r="C38" s="237"/>
      <c r="D38" s="237"/>
      <c r="E38" s="237"/>
      <c r="F38" s="237"/>
      <c r="G38" s="237"/>
      <c r="H38" s="237"/>
      <c r="I38" s="237"/>
      <c r="J38" s="237"/>
      <c r="K38" s="237"/>
      <c r="L38" s="237"/>
      <c r="M38" s="237"/>
      <c r="N38" s="237"/>
      <c r="O38" s="237"/>
      <c r="P38" s="237"/>
      <c r="Q38" s="237"/>
      <c r="R38" s="237"/>
      <c r="S38" s="237"/>
      <c r="T38" s="237"/>
      <c r="U38" s="237"/>
      <c r="V38" s="237"/>
      <c r="W38" s="238"/>
    </row>
  </sheetData>
  <mergeCells count="6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S26:T26"/>
    <mergeCell ref="B35:W36"/>
    <mergeCell ref="B37:W38"/>
    <mergeCell ref="V26:W26"/>
    <mergeCell ref="B28:D28"/>
    <mergeCell ref="B29:D29"/>
    <mergeCell ref="B30:D30"/>
    <mergeCell ref="B31:D31"/>
    <mergeCell ref="B33:W3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8"/>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114</v>
      </c>
      <c r="D4" s="192" t="s">
        <v>1265</v>
      </c>
      <c r="E4" s="192"/>
      <c r="F4" s="192"/>
      <c r="G4" s="192"/>
      <c r="H4" s="193"/>
      <c r="I4" s="22"/>
      <c r="J4" s="194" t="s">
        <v>6</v>
      </c>
      <c r="K4" s="192"/>
      <c r="L4" s="21" t="s">
        <v>1327</v>
      </c>
      <c r="M4" s="195" t="s">
        <v>1326</v>
      </c>
      <c r="N4" s="195"/>
      <c r="O4" s="195"/>
      <c r="P4" s="195"/>
      <c r="Q4" s="196"/>
      <c r="R4" s="23"/>
      <c r="S4" s="197" t="s">
        <v>1944</v>
      </c>
      <c r="T4" s="198"/>
      <c r="U4" s="198"/>
      <c r="V4" s="199" t="s">
        <v>271</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509</v>
      </c>
      <c r="D6" s="201" t="s">
        <v>1325</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1245</v>
      </c>
      <c r="D7" s="188" t="s">
        <v>1263</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1324</v>
      </c>
      <c r="K8" s="29" t="s">
        <v>1323</v>
      </c>
      <c r="L8" s="29" t="s">
        <v>1322</v>
      </c>
      <c r="M8" s="29" t="s">
        <v>1321</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306.75" customHeight="1" thickTop="1" thickBot="1">
      <c r="B10" s="30" t="s">
        <v>21</v>
      </c>
      <c r="C10" s="199" t="s">
        <v>1320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1319</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1318</v>
      </c>
      <c r="C21" s="227"/>
      <c r="D21" s="227"/>
      <c r="E21" s="227"/>
      <c r="F21" s="227"/>
      <c r="G21" s="227"/>
      <c r="H21" s="227"/>
      <c r="I21" s="227"/>
      <c r="J21" s="227"/>
      <c r="K21" s="227"/>
      <c r="L21" s="227"/>
      <c r="M21" s="228" t="s">
        <v>509</v>
      </c>
      <c r="N21" s="228"/>
      <c r="O21" s="228" t="s">
        <v>48</v>
      </c>
      <c r="P21" s="228"/>
      <c r="Q21" s="229" t="s">
        <v>49</v>
      </c>
      <c r="R21" s="229"/>
      <c r="S21" s="37" t="s">
        <v>50</v>
      </c>
      <c r="T21" s="37" t="s">
        <v>99</v>
      </c>
      <c r="U21" s="37" t="s">
        <v>99</v>
      </c>
      <c r="V21" s="37">
        <f t="shared" ref="V21:V34" si="0">+IF(ISERR(U21/T21*100),"N/A",ROUND(U21/T21*100,2))</f>
        <v>100</v>
      </c>
      <c r="W21" s="38">
        <f t="shared" ref="W21:W34" si="1">+IF(ISERR(U21/S21*100),"N/A",ROUND(U21/S21*100,2))</f>
        <v>10</v>
      </c>
    </row>
    <row r="22" spans="2:27" ht="56.25" customHeight="1">
      <c r="B22" s="226" t="s">
        <v>1317</v>
      </c>
      <c r="C22" s="227"/>
      <c r="D22" s="227"/>
      <c r="E22" s="227"/>
      <c r="F22" s="227"/>
      <c r="G22" s="227"/>
      <c r="H22" s="227"/>
      <c r="I22" s="227"/>
      <c r="J22" s="227"/>
      <c r="K22" s="227"/>
      <c r="L22" s="227"/>
      <c r="M22" s="228" t="s">
        <v>509</v>
      </c>
      <c r="N22" s="228"/>
      <c r="O22" s="228" t="s">
        <v>48</v>
      </c>
      <c r="P22" s="228"/>
      <c r="Q22" s="229" t="s">
        <v>49</v>
      </c>
      <c r="R22" s="229"/>
      <c r="S22" s="37" t="s">
        <v>50</v>
      </c>
      <c r="T22" s="37" t="s">
        <v>99</v>
      </c>
      <c r="U22" s="37" t="s">
        <v>99</v>
      </c>
      <c r="V22" s="37">
        <f t="shared" si="0"/>
        <v>100</v>
      </c>
      <c r="W22" s="38">
        <f t="shared" si="1"/>
        <v>10</v>
      </c>
    </row>
    <row r="23" spans="2:27" ht="56.25" customHeight="1">
      <c r="B23" s="226" t="s">
        <v>1316</v>
      </c>
      <c r="C23" s="227"/>
      <c r="D23" s="227"/>
      <c r="E23" s="227"/>
      <c r="F23" s="227"/>
      <c r="G23" s="227"/>
      <c r="H23" s="227"/>
      <c r="I23" s="227"/>
      <c r="J23" s="227"/>
      <c r="K23" s="227"/>
      <c r="L23" s="227"/>
      <c r="M23" s="228" t="s">
        <v>509</v>
      </c>
      <c r="N23" s="228"/>
      <c r="O23" s="228" t="s">
        <v>48</v>
      </c>
      <c r="P23" s="228"/>
      <c r="Q23" s="229" t="s">
        <v>49</v>
      </c>
      <c r="R23" s="229"/>
      <c r="S23" s="37" t="s">
        <v>50</v>
      </c>
      <c r="T23" s="37" t="s">
        <v>62</v>
      </c>
      <c r="U23" s="37" t="s">
        <v>62</v>
      </c>
      <c r="V23" s="37" t="str">
        <f t="shared" si="0"/>
        <v>N/A</v>
      </c>
      <c r="W23" s="38">
        <f t="shared" si="1"/>
        <v>0</v>
      </c>
    </row>
    <row r="24" spans="2:27" ht="56.25" customHeight="1">
      <c r="B24" s="226" t="s">
        <v>1315</v>
      </c>
      <c r="C24" s="227"/>
      <c r="D24" s="227"/>
      <c r="E24" s="227"/>
      <c r="F24" s="227"/>
      <c r="G24" s="227"/>
      <c r="H24" s="227"/>
      <c r="I24" s="227"/>
      <c r="J24" s="227"/>
      <c r="K24" s="227"/>
      <c r="L24" s="227"/>
      <c r="M24" s="228" t="s">
        <v>509</v>
      </c>
      <c r="N24" s="228"/>
      <c r="O24" s="228" t="s">
        <v>48</v>
      </c>
      <c r="P24" s="228"/>
      <c r="Q24" s="229" t="s">
        <v>49</v>
      </c>
      <c r="R24" s="229"/>
      <c r="S24" s="37" t="s">
        <v>50</v>
      </c>
      <c r="T24" s="37" t="s">
        <v>99</v>
      </c>
      <c r="U24" s="37" t="s">
        <v>99</v>
      </c>
      <c r="V24" s="37">
        <f t="shared" si="0"/>
        <v>100</v>
      </c>
      <c r="W24" s="38">
        <f t="shared" si="1"/>
        <v>10</v>
      </c>
    </row>
    <row r="25" spans="2:27" ht="56.25" customHeight="1">
      <c r="B25" s="226" t="s">
        <v>1314</v>
      </c>
      <c r="C25" s="227"/>
      <c r="D25" s="227"/>
      <c r="E25" s="227"/>
      <c r="F25" s="227"/>
      <c r="G25" s="227"/>
      <c r="H25" s="227"/>
      <c r="I25" s="227"/>
      <c r="J25" s="227"/>
      <c r="K25" s="227"/>
      <c r="L25" s="227"/>
      <c r="M25" s="228" t="s">
        <v>509</v>
      </c>
      <c r="N25" s="228"/>
      <c r="O25" s="228" t="s">
        <v>48</v>
      </c>
      <c r="P25" s="228"/>
      <c r="Q25" s="229" t="s">
        <v>49</v>
      </c>
      <c r="R25" s="229"/>
      <c r="S25" s="37" t="s">
        <v>50</v>
      </c>
      <c r="T25" s="37" t="s">
        <v>99</v>
      </c>
      <c r="U25" s="37" t="s">
        <v>1313</v>
      </c>
      <c r="V25" s="37">
        <f t="shared" si="0"/>
        <v>90</v>
      </c>
      <c r="W25" s="38">
        <f t="shared" si="1"/>
        <v>9</v>
      </c>
    </row>
    <row r="26" spans="2:27" ht="56.25" customHeight="1">
      <c r="B26" s="226" t="s">
        <v>1312</v>
      </c>
      <c r="C26" s="227"/>
      <c r="D26" s="227"/>
      <c r="E26" s="227"/>
      <c r="F26" s="227"/>
      <c r="G26" s="227"/>
      <c r="H26" s="227"/>
      <c r="I26" s="227"/>
      <c r="J26" s="227"/>
      <c r="K26" s="227"/>
      <c r="L26" s="227"/>
      <c r="M26" s="228" t="s">
        <v>509</v>
      </c>
      <c r="N26" s="228"/>
      <c r="O26" s="228" t="s">
        <v>48</v>
      </c>
      <c r="P26" s="228"/>
      <c r="Q26" s="229" t="s">
        <v>49</v>
      </c>
      <c r="R26" s="229"/>
      <c r="S26" s="37" t="s">
        <v>50</v>
      </c>
      <c r="T26" s="37" t="s">
        <v>99</v>
      </c>
      <c r="U26" s="37" t="s">
        <v>1311</v>
      </c>
      <c r="V26" s="37">
        <f t="shared" si="0"/>
        <v>60</v>
      </c>
      <c r="W26" s="38">
        <f t="shared" si="1"/>
        <v>6</v>
      </c>
    </row>
    <row r="27" spans="2:27" ht="56.25" customHeight="1">
      <c r="B27" s="226" t="s">
        <v>1310</v>
      </c>
      <c r="C27" s="227"/>
      <c r="D27" s="227"/>
      <c r="E27" s="227"/>
      <c r="F27" s="227"/>
      <c r="G27" s="227"/>
      <c r="H27" s="227"/>
      <c r="I27" s="227"/>
      <c r="J27" s="227"/>
      <c r="K27" s="227"/>
      <c r="L27" s="227"/>
      <c r="M27" s="228" t="s">
        <v>509</v>
      </c>
      <c r="N27" s="228"/>
      <c r="O27" s="228" t="s">
        <v>48</v>
      </c>
      <c r="P27" s="228"/>
      <c r="Q27" s="229" t="s">
        <v>69</v>
      </c>
      <c r="R27" s="229"/>
      <c r="S27" s="37" t="s">
        <v>316</v>
      </c>
      <c r="T27" s="37" t="s">
        <v>156</v>
      </c>
      <c r="U27" s="37" t="s">
        <v>156</v>
      </c>
      <c r="V27" s="37" t="str">
        <f t="shared" si="0"/>
        <v>N/A</v>
      </c>
      <c r="W27" s="38" t="str">
        <f t="shared" si="1"/>
        <v>N/A</v>
      </c>
    </row>
    <row r="28" spans="2:27" ht="56.25" customHeight="1">
      <c r="B28" s="226" t="s">
        <v>1309</v>
      </c>
      <c r="C28" s="227"/>
      <c r="D28" s="227"/>
      <c r="E28" s="227"/>
      <c r="F28" s="227"/>
      <c r="G28" s="227"/>
      <c r="H28" s="227"/>
      <c r="I28" s="227"/>
      <c r="J28" s="227"/>
      <c r="K28" s="227"/>
      <c r="L28" s="227"/>
      <c r="M28" s="228" t="s">
        <v>509</v>
      </c>
      <c r="N28" s="228"/>
      <c r="O28" s="228" t="s">
        <v>48</v>
      </c>
      <c r="P28" s="228"/>
      <c r="Q28" s="229" t="s">
        <v>69</v>
      </c>
      <c r="R28" s="229"/>
      <c r="S28" s="37" t="s">
        <v>521</v>
      </c>
      <c r="T28" s="37" t="s">
        <v>156</v>
      </c>
      <c r="U28" s="37" t="s">
        <v>156</v>
      </c>
      <c r="V28" s="37" t="str">
        <f t="shared" si="0"/>
        <v>N/A</v>
      </c>
      <c r="W28" s="38" t="str">
        <f t="shared" si="1"/>
        <v>N/A</v>
      </c>
    </row>
    <row r="29" spans="2:27" ht="56.25" customHeight="1">
      <c r="B29" s="226" t="s">
        <v>1308</v>
      </c>
      <c r="C29" s="227"/>
      <c r="D29" s="227"/>
      <c r="E29" s="227"/>
      <c r="F29" s="227"/>
      <c r="G29" s="227"/>
      <c r="H29" s="227"/>
      <c r="I29" s="227"/>
      <c r="J29" s="227"/>
      <c r="K29" s="227"/>
      <c r="L29" s="227"/>
      <c r="M29" s="228" t="s">
        <v>1245</v>
      </c>
      <c r="N29" s="228"/>
      <c r="O29" s="228" t="s">
        <v>48</v>
      </c>
      <c r="P29" s="228"/>
      <c r="Q29" s="229" t="s">
        <v>49</v>
      </c>
      <c r="R29" s="229"/>
      <c r="S29" s="37" t="s">
        <v>50</v>
      </c>
      <c r="T29" s="37" t="s">
        <v>1307</v>
      </c>
      <c r="U29" s="37" t="s">
        <v>503</v>
      </c>
      <c r="V29" s="37">
        <f t="shared" si="0"/>
        <v>71.430000000000007</v>
      </c>
      <c r="W29" s="38">
        <f t="shared" si="1"/>
        <v>15.5</v>
      </c>
    </row>
    <row r="30" spans="2:27" ht="56.25" customHeight="1">
      <c r="B30" s="226" t="s">
        <v>1306</v>
      </c>
      <c r="C30" s="227"/>
      <c r="D30" s="227"/>
      <c r="E30" s="227"/>
      <c r="F30" s="227"/>
      <c r="G30" s="227"/>
      <c r="H30" s="227"/>
      <c r="I30" s="227"/>
      <c r="J30" s="227"/>
      <c r="K30" s="227"/>
      <c r="L30" s="227"/>
      <c r="M30" s="228" t="s">
        <v>1245</v>
      </c>
      <c r="N30" s="228"/>
      <c r="O30" s="228" t="s">
        <v>48</v>
      </c>
      <c r="P30" s="228"/>
      <c r="Q30" s="229" t="s">
        <v>49</v>
      </c>
      <c r="R30" s="229"/>
      <c r="S30" s="37" t="s">
        <v>50</v>
      </c>
      <c r="T30" s="37" t="s">
        <v>1305</v>
      </c>
      <c r="U30" s="37" t="s">
        <v>1304</v>
      </c>
      <c r="V30" s="37">
        <f t="shared" si="0"/>
        <v>57.08</v>
      </c>
      <c r="W30" s="38">
        <f t="shared" si="1"/>
        <v>13.3</v>
      </c>
    </row>
    <row r="31" spans="2:27" ht="56.25" customHeight="1">
      <c r="B31" s="226" t="s">
        <v>1303</v>
      </c>
      <c r="C31" s="227"/>
      <c r="D31" s="227"/>
      <c r="E31" s="227"/>
      <c r="F31" s="227"/>
      <c r="G31" s="227"/>
      <c r="H31" s="227"/>
      <c r="I31" s="227"/>
      <c r="J31" s="227"/>
      <c r="K31" s="227"/>
      <c r="L31" s="227"/>
      <c r="M31" s="228" t="s">
        <v>1245</v>
      </c>
      <c r="N31" s="228"/>
      <c r="O31" s="228" t="s">
        <v>48</v>
      </c>
      <c r="P31" s="228"/>
      <c r="Q31" s="229" t="s">
        <v>49</v>
      </c>
      <c r="R31" s="229"/>
      <c r="S31" s="37" t="s">
        <v>50</v>
      </c>
      <c r="T31" s="37" t="s">
        <v>51</v>
      </c>
      <c r="U31" s="37" t="s">
        <v>51</v>
      </c>
      <c r="V31" s="37">
        <f t="shared" si="0"/>
        <v>100</v>
      </c>
      <c r="W31" s="38">
        <f t="shared" si="1"/>
        <v>25</v>
      </c>
    </row>
    <row r="32" spans="2:27" ht="56.25" customHeight="1">
      <c r="B32" s="226" t="s">
        <v>1302</v>
      </c>
      <c r="C32" s="227"/>
      <c r="D32" s="227"/>
      <c r="E32" s="227"/>
      <c r="F32" s="227"/>
      <c r="G32" s="227"/>
      <c r="H32" s="227"/>
      <c r="I32" s="227"/>
      <c r="J32" s="227"/>
      <c r="K32" s="227"/>
      <c r="L32" s="227"/>
      <c r="M32" s="228" t="s">
        <v>1245</v>
      </c>
      <c r="N32" s="228"/>
      <c r="O32" s="228" t="s">
        <v>48</v>
      </c>
      <c r="P32" s="228"/>
      <c r="Q32" s="229" t="s">
        <v>49</v>
      </c>
      <c r="R32" s="229"/>
      <c r="S32" s="37" t="s">
        <v>50</v>
      </c>
      <c r="T32" s="37" t="s">
        <v>170</v>
      </c>
      <c r="U32" s="37" t="s">
        <v>209</v>
      </c>
      <c r="V32" s="37">
        <f t="shared" si="0"/>
        <v>158.82</v>
      </c>
      <c r="W32" s="38">
        <f t="shared" si="1"/>
        <v>27</v>
      </c>
    </row>
    <row r="33" spans="2:25" ht="56.25" customHeight="1">
      <c r="B33" s="226" t="s">
        <v>1301</v>
      </c>
      <c r="C33" s="227"/>
      <c r="D33" s="227"/>
      <c r="E33" s="227"/>
      <c r="F33" s="227"/>
      <c r="G33" s="227"/>
      <c r="H33" s="227"/>
      <c r="I33" s="227"/>
      <c r="J33" s="227"/>
      <c r="K33" s="227"/>
      <c r="L33" s="227"/>
      <c r="M33" s="228" t="s">
        <v>1245</v>
      </c>
      <c r="N33" s="228"/>
      <c r="O33" s="228" t="s">
        <v>48</v>
      </c>
      <c r="P33" s="228"/>
      <c r="Q33" s="229" t="s">
        <v>49</v>
      </c>
      <c r="R33" s="229"/>
      <c r="S33" s="37" t="s">
        <v>50</v>
      </c>
      <c r="T33" s="37" t="s">
        <v>1300</v>
      </c>
      <c r="U33" s="37" t="s">
        <v>1299</v>
      </c>
      <c r="V33" s="37">
        <f t="shared" si="0"/>
        <v>68.52</v>
      </c>
      <c r="W33" s="38">
        <f t="shared" si="1"/>
        <v>7.4</v>
      </c>
    </row>
    <row r="34" spans="2:25" ht="56.25" customHeight="1" thickBot="1">
      <c r="B34" s="226" t="s">
        <v>1298</v>
      </c>
      <c r="C34" s="227"/>
      <c r="D34" s="227"/>
      <c r="E34" s="227"/>
      <c r="F34" s="227"/>
      <c r="G34" s="227"/>
      <c r="H34" s="227"/>
      <c r="I34" s="227"/>
      <c r="J34" s="227"/>
      <c r="K34" s="227"/>
      <c r="L34" s="227"/>
      <c r="M34" s="228" t="s">
        <v>1245</v>
      </c>
      <c r="N34" s="228"/>
      <c r="O34" s="228" t="s">
        <v>48</v>
      </c>
      <c r="P34" s="228"/>
      <c r="Q34" s="229" t="s">
        <v>49</v>
      </c>
      <c r="R34" s="229"/>
      <c r="S34" s="37" t="s">
        <v>50</v>
      </c>
      <c r="T34" s="37" t="s">
        <v>62</v>
      </c>
      <c r="U34" s="37" t="s">
        <v>62</v>
      </c>
      <c r="V34" s="37" t="str">
        <f t="shared" si="0"/>
        <v>N/A</v>
      </c>
      <c r="W34" s="38">
        <f t="shared" si="1"/>
        <v>0</v>
      </c>
    </row>
    <row r="35" spans="2:25" ht="21.75" customHeight="1" thickTop="1" thickBot="1">
      <c r="B35" s="15" t="s">
        <v>64</v>
      </c>
      <c r="C35" s="16"/>
      <c r="D35" s="16"/>
      <c r="E35" s="16"/>
      <c r="F35" s="16"/>
      <c r="G35" s="16"/>
      <c r="H35" s="17"/>
      <c r="I35" s="17"/>
      <c r="J35" s="17"/>
      <c r="K35" s="17"/>
      <c r="L35" s="17"/>
      <c r="M35" s="17"/>
      <c r="N35" s="17"/>
      <c r="O35" s="17"/>
      <c r="P35" s="17"/>
      <c r="Q35" s="17"/>
      <c r="R35" s="17"/>
      <c r="S35" s="17"/>
      <c r="T35" s="17"/>
      <c r="U35" s="17"/>
      <c r="V35" s="17"/>
      <c r="W35" s="18"/>
      <c r="X35" s="7"/>
    </row>
    <row r="36" spans="2:25" ht="29.25" customHeight="1" thickTop="1" thickBot="1">
      <c r="B36" s="239" t="s">
        <v>1943</v>
      </c>
      <c r="C36" s="240"/>
      <c r="D36" s="240"/>
      <c r="E36" s="240"/>
      <c r="F36" s="240"/>
      <c r="G36" s="240"/>
      <c r="H36" s="240"/>
      <c r="I36" s="240"/>
      <c r="J36" s="240"/>
      <c r="K36" s="240"/>
      <c r="L36" s="240"/>
      <c r="M36" s="240"/>
      <c r="N36" s="240"/>
      <c r="O36" s="240"/>
      <c r="P36" s="240"/>
      <c r="Q36" s="241"/>
      <c r="R36" s="39" t="s">
        <v>41</v>
      </c>
      <c r="S36" s="213" t="s">
        <v>42</v>
      </c>
      <c r="T36" s="213"/>
      <c r="U36" s="40" t="s">
        <v>65</v>
      </c>
      <c r="V36" s="212" t="s">
        <v>66</v>
      </c>
      <c r="W36" s="214"/>
    </row>
    <row r="37" spans="2:25" ht="30.75" customHeight="1" thickBot="1">
      <c r="B37" s="242"/>
      <c r="C37" s="243"/>
      <c r="D37" s="243"/>
      <c r="E37" s="243"/>
      <c r="F37" s="243"/>
      <c r="G37" s="243"/>
      <c r="H37" s="243"/>
      <c r="I37" s="243"/>
      <c r="J37" s="243"/>
      <c r="K37" s="243"/>
      <c r="L37" s="243"/>
      <c r="M37" s="243"/>
      <c r="N37" s="243"/>
      <c r="O37" s="243"/>
      <c r="P37" s="243"/>
      <c r="Q37" s="244"/>
      <c r="R37" s="41" t="s">
        <v>67</v>
      </c>
      <c r="S37" s="41" t="s">
        <v>67</v>
      </c>
      <c r="T37" s="41" t="s">
        <v>48</v>
      </c>
      <c r="U37" s="41" t="s">
        <v>67</v>
      </c>
      <c r="V37" s="41" t="s">
        <v>68</v>
      </c>
      <c r="W37" s="42" t="s">
        <v>69</v>
      </c>
      <c r="Y37" s="7"/>
    </row>
    <row r="38" spans="2:25" ht="23.25" customHeight="1" thickBot="1">
      <c r="B38" s="245" t="s">
        <v>70</v>
      </c>
      <c r="C38" s="246"/>
      <c r="D38" s="246"/>
      <c r="E38" s="43" t="s">
        <v>489</v>
      </c>
      <c r="F38" s="43"/>
      <c r="G38" s="43"/>
      <c r="H38" s="44"/>
      <c r="I38" s="44"/>
      <c r="J38" s="44"/>
      <c r="K38" s="44"/>
      <c r="L38" s="44"/>
      <c r="M38" s="44"/>
      <c r="N38" s="44"/>
      <c r="O38" s="44"/>
      <c r="P38" s="45"/>
      <c r="Q38" s="45"/>
      <c r="R38" s="46" t="s">
        <v>1297</v>
      </c>
      <c r="S38" s="47" t="s">
        <v>10</v>
      </c>
      <c r="T38" s="45"/>
      <c r="U38" s="47" t="s">
        <v>1293</v>
      </c>
      <c r="V38" s="45"/>
      <c r="W38" s="48">
        <f>+IF(ISERR(U38/R38*100),"N/A",ROUND(U38/R38*100,2))</f>
        <v>0.63</v>
      </c>
    </row>
    <row r="39" spans="2:25" ht="26.25" customHeight="1">
      <c r="B39" s="247" t="s">
        <v>74</v>
      </c>
      <c r="C39" s="248"/>
      <c r="D39" s="248"/>
      <c r="E39" s="49" t="s">
        <v>489</v>
      </c>
      <c r="F39" s="49"/>
      <c r="G39" s="49"/>
      <c r="H39" s="50"/>
      <c r="I39" s="50"/>
      <c r="J39" s="50"/>
      <c r="K39" s="50"/>
      <c r="L39" s="50"/>
      <c r="M39" s="50"/>
      <c r="N39" s="50"/>
      <c r="O39" s="50"/>
      <c r="P39" s="51"/>
      <c r="Q39" s="51"/>
      <c r="R39" s="52" t="s">
        <v>1297</v>
      </c>
      <c r="S39" s="53" t="s">
        <v>1296</v>
      </c>
      <c r="T39" s="53">
        <f>+IF(ISERR(S39/R39*100),"N/A",ROUND(S39/R39*100,2))</f>
        <v>1.27</v>
      </c>
      <c r="U39" s="53" t="s">
        <v>1293</v>
      </c>
      <c r="V39" s="53">
        <f>+IF(ISERR(U39/S39*100),"N/A",ROUND(U39/S39*100,2))</f>
        <v>50</v>
      </c>
      <c r="W39" s="54">
        <f>+IF(ISERR(U39/R39*100),"N/A",ROUND(U39/R39*100,2))</f>
        <v>0.63</v>
      </c>
    </row>
    <row r="40" spans="2:25" ht="23.25" customHeight="1" thickBot="1">
      <c r="B40" s="245" t="s">
        <v>70</v>
      </c>
      <c r="C40" s="246"/>
      <c r="D40" s="246"/>
      <c r="E40" s="43" t="s">
        <v>1241</v>
      </c>
      <c r="F40" s="43"/>
      <c r="G40" s="43"/>
      <c r="H40" s="44"/>
      <c r="I40" s="44"/>
      <c r="J40" s="44"/>
      <c r="K40" s="44"/>
      <c r="L40" s="44"/>
      <c r="M40" s="44"/>
      <c r="N40" s="44"/>
      <c r="O40" s="44"/>
      <c r="P40" s="45"/>
      <c r="Q40" s="45"/>
      <c r="R40" s="46" t="s">
        <v>1295</v>
      </c>
      <c r="S40" s="47" t="s">
        <v>10</v>
      </c>
      <c r="T40" s="45"/>
      <c r="U40" s="47" t="s">
        <v>1293</v>
      </c>
      <c r="V40" s="45"/>
      <c r="W40" s="48">
        <f>+IF(ISERR(U40/R40*100),"N/A",ROUND(U40/R40*100,2))</f>
        <v>0.4</v>
      </c>
    </row>
    <row r="41" spans="2:25" ht="26.25" customHeight="1" thickBot="1">
      <c r="B41" s="247" t="s">
        <v>74</v>
      </c>
      <c r="C41" s="248"/>
      <c r="D41" s="248"/>
      <c r="E41" s="49" t="s">
        <v>1241</v>
      </c>
      <c r="F41" s="49"/>
      <c r="G41" s="49"/>
      <c r="H41" s="50"/>
      <c r="I41" s="50"/>
      <c r="J41" s="50"/>
      <c r="K41" s="50"/>
      <c r="L41" s="50"/>
      <c r="M41" s="50"/>
      <c r="N41" s="50"/>
      <c r="O41" s="50"/>
      <c r="P41" s="51"/>
      <c r="Q41" s="51"/>
      <c r="R41" s="52" t="s">
        <v>1294</v>
      </c>
      <c r="S41" s="53" t="s">
        <v>867</v>
      </c>
      <c r="T41" s="53">
        <f>+IF(ISERR(S41/R41*100),"N/A",ROUND(S41/R41*100,2))</f>
        <v>14.4</v>
      </c>
      <c r="U41" s="53" t="s">
        <v>1293</v>
      </c>
      <c r="V41" s="53">
        <f>+IF(ISERR(U41/S41*100),"N/A",ROUND(U41/S41*100,2))</f>
        <v>2.7</v>
      </c>
      <c r="W41" s="54">
        <f>+IF(ISERR(U41/R41*100),"N/A",ROUND(U41/R41*100,2))</f>
        <v>0.39</v>
      </c>
    </row>
    <row r="42" spans="2:25" ht="22.5" customHeight="1" thickTop="1" thickBot="1">
      <c r="B42" s="15" t="s">
        <v>76</v>
      </c>
      <c r="C42" s="16"/>
      <c r="D42" s="16"/>
      <c r="E42" s="16"/>
      <c r="F42" s="16"/>
      <c r="G42" s="16"/>
      <c r="H42" s="17"/>
      <c r="I42" s="17"/>
      <c r="J42" s="17"/>
      <c r="K42" s="17"/>
      <c r="L42" s="17"/>
      <c r="M42" s="17"/>
      <c r="N42" s="17"/>
      <c r="O42" s="17"/>
      <c r="P42" s="17"/>
      <c r="Q42" s="17"/>
      <c r="R42" s="17"/>
      <c r="S42" s="17"/>
      <c r="T42" s="17"/>
      <c r="U42" s="17"/>
      <c r="V42" s="17"/>
      <c r="W42" s="18"/>
    </row>
    <row r="43" spans="2:25" ht="37.5" customHeight="1" thickTop="1">
      <c r="B43" s="230" t="s">
        <v>2065</v>
      </c>
      <c r="C43" s="231"/>
      <c r="D43" s="231"/>
      <c r="E43" s="231"/>
      <c r="F43" s="231"/>
      <c r="G43" s="231"/>
      <c r="H43" s="231"/>
      <c r="I43" s="231"/>
      <c r="J43" s="231"/>
      <c r="K43" s="231"/>
      <c r="L43" s="231"/>
      <c r="M43" s="231"/>
      <c r="N43" s="231"/>
      <c r="O43" s="231"/>
      <c r="P43" s="231"/>
      <c r="Q43" s="231"/>
      <c r="R43" s="231"/>
      <c r="S43" s="231"/>
      <c r="T43" s="231"/>
      <c r="U43" s="231"/>
      <c r="V43" s="231"/>
      <c r="W43" s="232"/>
    </row>
    <row r="44" spans="2:25" ht="254.25" customHeight="1" thickBot="1">
      <c r="B44" s="233"/>
      <c r="C44" s="234"/>
      <c r="D44" s="234"/>
      <c r="E44" s="234"/>
      <c r="F44" s="234"/>
      <c r="G44" s="234"/>
      <c r="H44" s="234"/>
      <c r="I44" s="234"/>
      <c r="J44" s="234"/>
      <c r="K44" s="234"/>
      <c r="L44" s="234"/>
      <c r="M44" s="234"/>
      <c r="N44" s="234"/>
      <c r="O44" s="234"/>
      <c r="P44" s="234"/>
      <c r="Q44" s="234"/>
      <c r="R44" s="234"/>
      <c r="S44" s="234"/>
      <c r="T44" s="234"/>
      <c r="U44" s="234"/>
      <c r="V44" s="234"/>
      <c r="W44" s="235"/>
    </row>
    <row r="45" spans="2:25" ht="37.5" customHeight="1" thickTop="1">
      <c r="B45" s="230" t="s">
        <v>2066</v>
      </c>
      <c r="C45" s="231"/>
      <c r="D45" s="231"/>
      <c r="E45" s="231"/>
      <c r="F45" s="231"/>
      <c r="G45" s="231"/>
      <c r="H45" s="231"/>
      <c r="I45" s="231"/>
      <c r="J45" s="231"/>
      <c r="K45" s="231"/>
      <c r="L45" s="231"/>
      <c r="M45" s="231"/>
      <c r="N45" s="231"/>
      <c r="O45" s="231"/>
      <c r="P45" s="231"/>
      <c r="Q45" s="231"/>
      <c r="R45" s="231"/>
      <c r="S45" s="231"/>
      <c r="T45" s="231"/>
      <c r="U45" s="231"/>
      <c r="V45" s="231"/>
      <c r="W45" s="232"/>
    </row>
    <row r="46" spans="2:25" ht="270" customHeight="1" thickBot="1">
      <c r="B46" s="233"/>
      <c r="C46" s="234"/>
      <c r="D46" s="234"/>
      <c r="E46" s="234"/>
      <c r="F46" s="234"/>
      <c r="G46" s="234"/>
      <c r="H46" s="234"/>
      <c r="I46" s="234"/>
      <c r="J46" s="234"/>
      <c r="K46" s="234"/>
      <c r="L46" s="234"/>
      <c r="M46" s="234"/>
      <c r="N46" s="234"/>
      <c r="O46" s="234"/>
      <c r="P46" s="234"/>
      <c r="Q46" s="234"/>
      <c r="R46" s="234"/>
      <c r="S46" s="234"/>
      <c r="T46" s="234"/>
      <c r="U46" s="234"/>
      <c r="V46" s="234"/>
      <c r="W46" s="235"/>
    </row>
    <row r="47" spans="2:25" ht="37.5" customHeight="1" thickTop="1">
      <c r="B47" s="230" t="s">
        <v>2067</v>
      </c>
      <c r="C47" s="231"/>
      <c r="D47" s="231"/>
      <c r="E47" s="231"/>
      <c r="F47" s="231"/>
      <c r="G47" s="231"/>
      <c r="H47" s="231"/>
      <c r="I47" s="231"/>
      <c r="J47" s="231"/>
      <c r="K47" s="231"/>
      <c r="L47" s="231"/>
      <c r="M47" s="231"/>
      <c r="N47" s="231"/>
      <c r="O47" s="231"/>
      <c r="P47" s="231"/>
      <c r="Q47" s="231"/>
      <c r="R47" s="231"/>
      <c r="S47" s="231"/>
      <c r="T47" s="231"/>
      <c r="U47" s="231"/>
      <c r="V47" s="231"/>
      <c r="W47" s="232"/>
    </row>
    <row r="48" spans="2:25" ht="80.25" customHeight="1" thickBot="1">
      <c r="B48" s="236"/>
      <c r="C48" s="237"/>
      <c r="D48" s="237"/>
      <c r="E48" s="237"/>
      <c r="F48" s="237"/>
      <c r="G48" s="237"/>
      <c r="H48" s="237"/>
      <c r="I48" s="237"/>
      <c r="J48" s="237"/>
      <c r="K48" s="237"/>
      <c r="L48" s="237"/>
      <c r="M48" s="237"/>
      <c r="N48" s="237"/>
      <c r="O48" s="237"/>
      <c r="P48" s="237"/>
      <c r="Q48" s="237"/>
      <c r="R48" s="237"/>
      <c r="S48" s="237"/>
      <c r="T48" s="237"/>
      <c r="U48" s="237"/>
      <c r="V48" s="237"/>
      <c r="W48" s="238"/>
    </row>
  </sheetData>
  <mergeCells count="10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6:Q37"/>
    <mergeCell ref="S36:T36"/>
    <mergeCell ref="B45:W46"/>
    <mergeCell ref="B47:W48"/>
    <mergeCell ref="V36:W36"/>
    <mergeCell ref="B38:D38"/>
    <mergeCell ref="B39:D39"/>
    <mergeCell ref="B40:D40"/>
    <mergeCell ref="B41:D41"/>
    <mergeCell ref="B43:W4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6" min="1" max="22"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114</v>
      </c>
      <c r="D4" s="192" t="s">
        <v>1265</v>
      </c>
      <c r="E4" s="192"/>
      <c r="F4" s="192"/>
      <c r="G4" s="192"/>
      <c r="H4" s="193"/>
      <c r="I4" s="22"/>
      <c r="J4" s="194" t="s">
        <v>6</v>
      </c>
      <c r="K4" s="192"/>
      <c r="L4" s="21" t="s">
        <v>1339</v>
      </c>
      <c r="M4" s="195" t="s">
        <v>1338</v>
      </c>
      <c r="N4" s="195"/>
      <c r="O4" s="195"/>
      <c r="P4" s="195"/>
      <c r="Q4" s="196"/>
      <c r="R4" s="23"/>
      <c r="S4" s="197" t="s">
        <v>1944</v>
      </c>
      <c r="T4" s="198"/>
      <c r="U4" s="198"/>
      <c r="V4" s="199" t="s">
        <v>1337</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477</v>
      </c>
      <c r="D6" s="201" t="s">
        <v>1336</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467</v>
      </c>
      <c r="K8" s="29" t="s">
        <v>1335</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94.5" customHeight="1" thickTop="1" thickBot="1">
      <c r="B10" s="30" t="s">
        <v>21</v>
      </c>
      <c r="C10" s="199" t="s">
        <v>1334</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1333</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1332</v>
      </c>
      <c r="C21" s="227"/>
      <c r="D21" s="227"/>
      <c r="E21" s="227"/>
      <c r="F21" s="227"/>
      <c r="G21" s="227"/>
      <c r="H21" s="227"/>
      <c r="I21" s="227"/>
      <c r="J21" s="227"/>
      <c r="K21" s="227"/>
      <c r="L21" s="227"/>
      <c r="M21" s="228" t="s">
        <v>477</v>
      </c>
      <c r="N21" s="228"/>
      <c r="O21" s="228" t="s">
        <v>48</v>
      </c>
      <c r="P21" s="228"/>
      <c r="Q21" s="229" t="s">
        <v>49</v>
      </c>
      <c r="R21" s="229"/>
      <c r="S21" s="37" t="s">
        <v>50</v>
      </c>
      <c r="T21" s="37" t="s">
        <v>62</v>
      </c>
      <c r="U21" s="37" t="s">
        <v>62</v>
      </c>
      <c r="V21" s="37" t="str">
        <f>+IF(ISERR(U21/T21*100),"N/A",ROUND(U21/T21*100,2))</f>
        <v>N/A</v>
      </c>
      <c r="W21" s="38">
        <f>+IF(ISERR(U21/S21*100),"N/A",ROUND(U21/S21*100,2))</f>
        <v>0</v>
      </c>
    </row>
    <row r="22" spans="2:27" ht="56.25" customHeight="1">
      <c r="B22" s="226" t="s">
        <v>1331</v>
      </c>
      <c r="C22" s="227"/>
      <c r="D22" s="227"/>
      <c r="E22" s="227"/>
      <c r="F22" s="227"/>
      <c r="G22" s="227"/>
      <c r="H22" s="227"/>
      <c r="I22" s="227"/>
      <c r="J22" s="227"/>
      <c r="K22" s="227"/>
      <c r="L22" s="227"/>
      <c r="M22" s="228" t="s">
        <v>477</v>
      </c>
      <c r="N22" s="228"/>
      <c r="O22" s="228" t="s">
        <v>48</v>
      </c>
      <c r="P22" s="228"/>
      <c r="Q22" s="229" t="s">
        <v>49</v>
      </c>
      <c r="R22" s="229"/>
      <c r="S22" s="37" t="s">
        <v>50</v>
      </c>
      <c r="T22" s="37" t="s">
        <v>62</v>
      </c>
      <c r="U22" s="37" t="s">
        <v>62</v>
      </c>
      <c r="V22" s="37" t="str">
        <f>+IF(ISERR(U22/T22*100),"N/A",ROUND(U22/T22*100,2))</f>
        <v>N/A</v>
      </c>
      <c r="W22" s="38">
        <f>+IF(ISERR(U22/S22*100),"N/A",ROUND(U22/S22*100,2))</f>
        <v>0</v>
      </c>
    </row>
    <row r="23" spans="2:27" ht="56.25" customHeight="1">
      <c r="B23" s="226" t="s">
        <v>1330</v>
      </c>
      <c r="C23" s="227"/>
      <c r="D23" s="227"/>
      <c r="E23" s="227"/>
      <c r="F23" s="227"/>
      <c r="G23" s="227"/>
      <c r="H23" s="227"/>
      <c r="I23" s="227"/>
      <c r="J23" s="227"/>
      <c r="K23" s="227"/>
      <c r="L23" s="227"/>
      <c r="M23" s="228" t="s">
        <v>477</v>
      </c>
      <c r="N23" s="228"/>
      <c r="O23" s="228" t="s">
        <v>48</v>
      </c>
      <c r="P23" s="228"/>
      <c r="Q23" s="229" t="s">
        <v>49</v>
      </c>
      <c r="R23" s="229"/>
      <c r="S23" s="37" t="s">
        <v>50</v>
      </c>
      <c r="T23" s="37" t="s">
        <v>62</v>
      </c>
      <c r="U23" s="37" t="s">
        <v>62</v>
      </c>
      <c r="V23" s="37" t="str">
        <f>+IF(ISERR(U23/T23*100),"N/A",ROUND(U23/T23*100,2))</f>
        <v>N/A</v>
      </c>
      <c r="W23" s="38">
        <f>+IF(ISERR(U23/S23*100),"N/A",ROUND(U23/S23*100,2))</f>
        <v>0</v>
      </c>
    </row>
    <row r="24" spans="2:27" ht="56.25" customHeight="1" thickBot="1">
      <c r="B24" s="226" t="s">
        <v>1329</v>
      </c>
      <c r="C24" s="227"/>
      <c r="D24" s="227"/>
      <c r="E24" s="227"/>
      <c r="F24" s="227"/>
      <c r="G24" s="227"/>
      <c r="H24" s="227"/>
      <c r="I24" s="227"/>
      <c r="J24" s="227"/>
      <c r="K24" s="227"/>
      <c r="L24" s="227"/>
      <c r="M24" s="228" t="s">
        <v>477</v>
      </c>
      <c r="N24" s="228"/>
      <c r="O24" s="228" t="s">
        <v>48</v>
      </c>
      <c r="P24" s="228"/>
      <c r="Q24" s="229" t="s">
        <v>49</v>
      </c>
      <c r="R24" s="229"/>
      <c r="S24" s="37" t="s">
        <v>50</v>
      </c>
      <c r="T24" s="37" t="s">
        <v>62</v>
      </c>
      <c r="U24" s="37" t="s">
        <v>62</v>
      </c>
      <c r="V24" s="37" t="str">
        <f>+IF(ISERR(U24/T24*100),"N/A",ROUND(U24/T24*100,2))</f>
        <v>N/A</v>
      </c>
      <c r="W24" s="38">
        <f>+IF(ISERR(U24/S24*100),"N/A",ROUND(U24/S24*100,2))</f>
        <v>0</v>
      </c>
    </row>
    <row r="25" spans="2:27" ht="21.75" customHeight="1" thickTop="1" thickBot="1">
      <c r="B25" s="15" t="s">
        <v>64</v>
      </c>
      <c r="C25" s="16"/>
      <c r="D25" s="16"/>
      <c r="E25" s="16"/>
      <c r="F25" s="16"/>
      <c r="G25" s="16"/>
      <c r="H25" s="17"/>
      <c r="I25" s="17"/>
      <c r="J25" s="17"/>
      <c r="K25" s="17"/>
      <c r="L25" s="17"/>
      <c r="M25" s="17"/>
      <c r="N25" s="17"/>
      <c r="O25" s="17"/>
      <c r="P25" s="17"/>
      <c r="Q25" s="17"/>
      <c r="R25" s="17"/>
      <c r="S25" s="17"/>
      <c r="T25" s="17"/>
      <c r="U25" s="17"/>
      <c r="V25" s="17"/>
      <c r="W25" s="18"/>
      <c r="X25" s="7"/>
    </row>
    <row r="26" spans="2:27" ht="29.25" customHeight="1" thickTop="1" thickBot="1">
      <c r="B26" s="239" t="s">
        <v>1943</v>
      </c>
      <c r="C26" s="240"/>
      <c r="D26" s="240"/>
      <c r="E26" s="240"/>
      <c r="F26" s="240"/>
      <c r="G26" s="240"/>
      <c r="H26" s="240"/>
      <c r="I26" s="240"/>
      <c r="J26" s="240"/>
      <c r="K26" s="240"/>
      <c r="L26" s="240"/>
      <c r="M26" s="240"/>
      <c r="N26" s="240"/>
      <c r="O26" s="240"/>
      <c r="P26" s="240"/>
      <c r="Q26" s="241"/>
      <c r="R26" s="39" t="s">
        <v>41</v>
      </c>
      <c r="S26" s="213" t="s">
        <v>42</v>
      </c>
      <c r="T26" s="213"/>
      <c r="U26" s="40" t="s">
        <v>65</v>
      </c>
      <c r="V26" s="212" t="s">
        <v>66</v>
      </c>
      <c r="W26" s="214"/>
    </row>
    <row r="27" spans="2:27" ht="30.75" customHeight="1" thickBot="1">
      <c r="B27" s="242"/>
      <c r="C27" s="243"/>
      <c r="D27" s="243"/>
      <c r="E27" s="243"/>
      <c r="F27" s="243"/>
      <c r="G27" s="243"/>
      <c r="H27" s="243"/>
      <c r="I27" s="243"/>
      <c r="J27" s="243"/>
      <c r="K27" s="243"/>
      <c r="L27" s="243"/>
      <c r="M27" s="243"/>
      <c r="N27" s="243"/>
      <c r="O27" s="243"/>
      <c r="P27" s="243"/>
      <c r="Q27" s="244"/>
      <c r="R27" s="41" t="s">
        <v>67</v>
      </c>
      <c r="S27" s="41" t="s">
        <v>67</v>
      </c>
      <c r="T27" s="41" t="s">
        <v>48</v>
      </c>
      <c r="U27" s="41" t="s">
        <v>67</v>
      </c>
      <c r="V27" s="41" t="s">
        <v>68</v>
      </c>
      <c r="W27" s="42" t="s">
        <v>69</v>
      </c>
      <c r="Y27" s="7"/>
    </row>
    <row r="28" spans="2:27" ht="23.25" customHeight="1" thickBot="1">
      <c r="B28" s="245" t="s">
        <v>70</v>
      </c>
      <c r="C28" s="246"/>
      <c r="D28" s="246"/>
      <c r="E28" s="43" t="s">
        <v>474</v>
      </c>
      <c r="F28" s="43"/>
      <c r="G28" s="43"/>
      <c r="H28" s="44"/>
      <c r="I28" s="44"/>
      <c r="J28" s="44"/>
      <c r="K28" s="44"/>
      <c r="L28" s="44"/>
      <c r="M28" s="44"/>
      <c r="N28" s="44"/>
      <c r="O28" s="44"/>
      <c r="P28" s="45"/>
      <c r="Q28" s="45"/>
      <c r="R28" s="46" t="s">
        <v>1328</v>
      </c>
      <c r="S28" s="47" t="s">
        <v>10</v>
      </c>
      <c r="T28" s="45"/>
      <c r="U28" s="47" t="s">
        <v>62</v>
      </c>
      <c r="V28" s="45"/>
      <c r="W28" s="48">
        <f>+IF(ISERR(U28/R28*100),"N/A",ROUND(U28/R28*100,2))</f>
        <v>0</v>
      </c>
    </row>
    <row r="29" spans="2:27" ht="26.25" customHeight="1" thickBot="1">
      <c r="B29" s="247" t="s">
        <v>74</v>
      </c>
      <c r="C29" s="248"/>
      <c r="D29" s="248"/>
      <c r="E29" s="49" t="s">
        <v>474</v>
      </c>
      <c r="F29" s="49"/>
      <c r="G29" s="49"/>
      <c r="H29" s="50"/>
      <c r="I29" s="50"/>
      <c r="J29" s="50"/>
      <c r="K29" s="50"/>
      <c r="L29" s="50"/>
      <c r="M29" s="50"/>
      <c r="N29" s="50"/>
      <c r="O29" s="50"/>
      <c r="P29" s="51"/>
      <c r="Q29" s="51"/>
      <c r="R29" s="52" t="s">
        <v>1328</v>
      </c>
      <c r="S29" s="53" t="s">
        <v>62</v>
      </c>
      <c r="T29" s="53">
        <f>+IF(ISERR(S29/R29*100),"N/A",ROUND(S29/R29*100,2))</f>
        <v>0</v>
      </c>
      <c r="U29" s="53" t="s">
        <v>62</v>
      </c>
      <c r="V29" s="53" t="str">
        <f>+IF(ISERR(U29/S29*100),"N/A",ROUND(U29/S29*100,2))</f>
        <v>N/A</v>
      </c>
      <c r="W29" s="54">
        <f>+IF(ISERR(U29/R29*100),"N/A",ROUND(U29/R29*100,2))</f>
        <v>0</v>
      </c>
    </row>
    <row r="30" spans="2:27" ht="22.5" customHeight="1" thickTop="1" thickBot="1">
      <c r="B30" s="15" t="s">
        <v>76</v>
      </c>
      <c r="C30" s="16"/>
      <c r="D30" s="16"/>
      <c r="E30" s="16"/>
      <c r="F30" s="16"/>
      <c r="G30" s="16"/>
      <c r="H30" s="17"/>
      <c r="I30" s="17"/>
      <c r="J30" s="17"/>
      <c r="K30" s="17"/>
      <c r="L30" s="17"/>
      <c r="M30" s="17"/>
      <c r="N30" s="17"/>
      <c r="O30" s="17"/>
      <c r="P30" s="17"/>
      <c r="Q30" s="17"/>
      <c r="R30" s="17"/>
      <c r="S30" s="17"/>
      <c r="T30" s="17"/>
      <c r="U30" s="17"/>
      <c r="V30" s="17"/>
      <c r="W30" s="18"/>
    </row>
    <row r="31" spans="2:27" ht="37.5" customHeight="1" thickTop="1">
      <c r="B31" s="230" t="s">
        <v>2062</v>
      </c>
      <c r="C31" s="231"/>
      <c r="D31" s="231"/>
      <c r="E31" s="231"/>
      <c r="F31" s="231"/>
      <c r="G31" s="231"/>
      <c r="H31" s="231"/>
      <c r="I31" s="231"/>
      <c r="J31" s="231"/>
      <c r="K31" s="231"/>
      <c r="L31" s="231"/>
      <c r="M31" s="231"/>
      <c r="N31" s="231"/>
      <c r="O31" s="231"/>
      <c r="P31" s="231"/>
      <c r="Q31" s="231"/>
      <c r="R31" s="231"/>
      <c r="S31" s="231"/>
      <c r="T31" s="231"/>
      <c r="U31" s="231"/>
      <c r="V31" s="231"/>
      <c r="W31" s="232"/>
    </row>
    <row r="32" spans="2:27" ht="72.7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2063</v>
      </c>
      <c r="C33" s="231"/>
      <c r="D33" s="231"/>
      <c r="E33" s="231"/>
      <c r="F33" s="231"/>
      <c r="G33" s="231"/>
      <c r="H33" s="231"/>
      <c r="I33" s="231"/>
      <c r="J33" s="231"/>
      <c r="K33" s="231"/>
      <c r="L33" s="231"/>
      <c r="M33" s="231"/>
      <c r="N33" s="231"/>
      <c r="O33" s="231"/>
      <c r="P33" s="231"/>
      <c r="Q33" s="231"/>
      <c r="R33" s="231"/>
      <c r="S33" s="231"/>
      <c r="T33" s="231"/>
      <c r="U33" s="231"/>
      <c r="V33" s="231"/>
      <c r="W33" s="232"/>
    </row>
    <row r="34" spans="2:23" ht="78" customHeight="1" thickBot="1">
      <c r="B34" s="233"/>
      <c r="C34" s="234"/>
      <c r="D34" s="234"/>
      <c r="E34" s="234"/>
      <c r="F34" s="234"/>
      <c r="G34" s="234"/>
      <c r="H34" s="234"/>
      <c r="I34" s="234"/>
      <c r="J34" s="234"/>
      <c r="K34" s="234"/>
      <c r="L34" s="234"/>
      <c r="M34" s="234"/>
      <c r="N34" s="234"/>
      <c r="O34" s="234"/>
      <c r="P34" s="234"/>
      <c r="Q34" s="234"/>
      <c r="R34" s="234"/>
      <c r="S34" s="234"/>
      <c r="T34" s="234"/>
      <c r="U34" s="234"/>
      <c r="V34" s="234"/>
      <c r="W34" s="235"/>
    </row>
    <row r="35" spans="2:23" ht="37.5" customHeight="1" thickTop="1">
      <c r="B35" s="230" t="s">
        <v>2064</v>
      </c>
      <c r="C35" s="231"/>
      <c r="D35" s="231"/>
      <c r="E35" s="231"/>
      <c r="F35" s="231"/>
      <c r="G35" s="231"/>
      <c r="H35" s="231"/>
      <c r="I35" s="231"/>
      <c r="J35" s="231"/>
      <c r="K35" s="231"/>
      <c r="L35" s="231"/>
      <c r="M35" s="231"/>
      <c r="N35" s="231"/>
      <c r="O35" s="231"/>
      <c r="P35" s="231"/>
      <c r="Q35" s="231"/>
      <c r="R35" s="231"/>
      <c r="S35" s="231"/>
      <c r="T35" s="231"/>
      <c r="U35" s="231"/>
      <c r="V35" s="231"/>
      <c r="W35" s="232"/>
    </row>
    <row r="36" spans="2:23" ht="15.75" thickBot="1">
      <c r="B36" s="236"/>
      <c r="C36" s="237"/>
      <c r="D36" s="237"/>
      <c r="E36" s="237"/>
      <c r="F36" s="237"/>
      <c r="G36" s="237"/>
      <c r="H36" s="237"/>
      <c r="I36" s="237"/>
      <c r="J36" s="237"/>
      <c r="K36" s="237"/>
      <c r="L36" s="237"/>
      <c r="M36" s="237"/>
      <c r="N36" s="237"/>
      <c r="O36" s="237"/>
      <c r="P36" s="237"/>
      <c r="Q36" s="237"/>
      <c r="R36" s="237"/>
      <c r="S36" s="237"/>
      <c r="T36" s="237"/>
      <c r="U36" s="237"/>
      <c r="V36" s="237"/>
      <c r="W36" s="238"/>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1"/>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114</v>
      </c>
      <c r="D4" s="192" t="s">
        <v>1265</v>
      </c>
      <c r="E4" s="192"/>
      <c r="F4" s="192"/>
      <c r="G4" s="192"/>
      <c r="H4" s="193"/>
      <c r="I4" s="22"/>
      <c r="J4" s="194" t="s">
        <v>6</v>
      </c>
      <c r="K4" s="192"/>
      <c r="L4" s="21" t="s">
        <v>1364</v>
      </c>
      <c r="M4" s="195" t="s">
        <v>1363</v>
      </c>
      <c r="N4" s="195"/>
      <c r="O4" s="195"/>
      <c r="P4" s="195"/>
      <c r="Q4" s="196"/>
      <c r="R4" s="23"/>
      <c r="S4" s="197" t="s">
        <v>1944</v>
      </c>
      <c r="T4" s="198"/>
      <c r="U4" s="198"/>
      <c r="V4" s="199" t="s">
        <v>1362</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428</v>
      </c>
      <c r="D6" s="201" t="s">
        <v>1361</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1348</v>
      </c>
      <c r="D7" s="188" t="s">
        <v>1360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1346</v>
      </c>
      <c r="D8" s="188" t="s">
        <v>1359</v>
      </c>
      <c r="E8" s="188"/>
      <c r="F8" s="188"/>
      <c r="G8" s="188"/>
      <c r="H8" s="188"/>
      <c r="I8" s="26"/>
      <c r="J8" s="29" t="s">
        <v>1358</v>
      </c>
      <c r="K8" s="29" t="s">
        <v>1357</v>
      </c>
      <c r="L8" s="29" t="s">
        <v>465</v>
      </c>
      <c r="M8" s="29" t="s">
        <v>1356</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53.75" customHeight="1" thickTop="1" thickBot="1">
      <c r="B10" s="30" t="s">
        <v>21</v>
      </c>
      <c r="C10" s="199" t="s">
        <v>1355</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1354</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1353</v>
      </c>
      <c r="C21" s="227"/>
      <c r="D21" s="227"/>
      <c r="E21" s="227"/>
      <c r="F21" s="227"/>
      <c r="G21" s="227"/>
      <c r="H21" s="227"/>
      <c r="I21" s="227"/>
      <c r="J21" s="227"/>
      <c r="K21" s="227"/>
      <c r="L21" s="227"/>
      <c r="M21" s="228" t="s">
        <v>428</v>
      </c>
      <c r="N21" s="228"/>
      <c r="O21" s="228" t="s">
        <v>48</v>
      </c>
      <c r="P21" s="228"/>
      <c r="Q21" s="229" t="s">
        <v>69</v>
      </c>
      <c r="R21" s="229"/>
      <c r="S21" s="37" t="s">
        <v>50</v>
      </c>
      <c r="T21" s="37" t="s">
        <v>156</v>
      </c>
      <c r="U21" s="37" t="s">
        <v>156</v>
      </c>
      <c r="V21" s="37" t="str">
        <f>+IF(ISERR(U21/T21*100),"N/A",ROUND(U21/T21*100,2))</f>
        <v>N/A</v>
      </c>
      <c r="W21" s="38" t="str">
        <f>+IF(ISERR(U21/S21*100),"N/A",ROUND(U21/S21*100,2))</f>
        <v>N/A</v>
      </c>
    </row>
    <row r="22" spans="2:27" ht="56.25" customHeight="1">
      <c r="B22" s="226" t="s">
        <v>1352</v>
      </c>
      <c r="C22" s="227"/>
      <c r="D22" s="227"/>
      <c r="E22" s="227"/>
      <c r="F22" s="227"/>
      <c r="G22" s="227"/>
      <c r="H22" s="227"/>
      <c r="I22" s="227"/>
      <c r="J22" s="227"/>
      <c r="K22" s="227"/>
      <c r="L22" s="227"/>
      <c r="M22" s="228" t="s">
        <v>428</v>
      </c>
      <c r="N22" s="228"/>
      <c r="O22" s="228" t="s">
        <v>48</v>
      </c>
      <c r="P22" s="228"/>
      <c r="Q22" s="229" t="s">
        <v>69</v>
      </c>
      <c r="R22" s="229"/>
      <c r="S22" s="37" t="s">
        <v>50</v>
      </c>
      <c r="T22" s="37" t="s">
        <v>156</v>
      </c>
      <c r="U22" s="37" t="s">
        <v>156</v>
      </c>
      <c r="V22" s="37" t="str">
        <f>+IF(ISERR(U22/T22*100),"N/A",ROUND(U22/T22*100,2))</f>
        <v>N/A</v>
      </c>
      <c r="W22" s="38" t="str">
        <f>+IF(ISERR(U22/S22*100),"N/A",ROUND(U22/S22*100,2))</f>
        <v>N/A</v>
      </c>
    </row>
    <row r="23" spans="2:27" ht="56.25" customHeight="1">
      <c r="B23" s="226" t="s">
        <v>1351</v>
      </c>
      <c r="C23" s="227"/>
      <c r="D23" s="227"/>
      <c r="E23" s="227"/>
      <c r="F23" s="227"/>
      <c r="G23" s="227"/>
      <c r="H23" s="227"/>
      <c r="I23" s="227"/>
      <c r="J23" s="227"/>
      <c r="K23" s="227"/>
      <c r="L23" s="227"/>
      <c r="M23" s="228" t="s">
        <v>1348</v>
      </c>
      <c r="N23" s="228"/>
      <c r="O23" s="228" t="s">
        <v>48</v>
      </c>
      <c r="P23" s="228"/>
      <c r="Q23" s="229" t="s">
        <v>49</v>
      </c>
      <c r="R23" s="229"/>
      <c r="S23" s="37" t="s">
        <v>1350</v>
      </c>
      <c r="T23" s="37" t="s">
        <v>1054</v>
      </c>
      <c r="U23" s="37" t="s">
        <v>62</v>
      </c>
      <c r="V23" s="37">
        <f>+IF(ISERR(U23/T23*100),"N/A",ROUND(U23/T23*100,2))</f>
        <v>0</v>
      </c>
      <c r="W23" s="38">
        <f>+IF(ISERR(U23/S23*100),"N/A",ROUND(U23/S23*100,2))</f>
        <v>0</v>
      </c>
    </row>
    <row r="24" spans="2:27" ht="56.25" customHeight="1">
      <c r="B24" s="226" t="s">
        <v>1349</v>
      </c>
      <c r="C24" s="227"/>
      <c r="D24" s="227"/>
      <c r="E24" s="227"/>
      <c r="F24" s="227"/>
      <c r="G24" s="227"/>
      <c r="H24" s="227"/>
      <c r="I24" s="227"/>
      <c r="J24" s="227"/>
      <c r="K24" s="227"/>
      <c r="L24" s="227"/>
      <c r="M24" s="228" t="s">
        <v>1348</v>
      </c>
      <c r="N24" s="228"/>
      <c r="O24" s="228" t="s">
        <v>48</v>
      </c>
      <c r="P24" s="228"/>
      <c r="Q24" s="229" t="s">
        <v>69</v>
      </c>
      <c r="R24" s="229"/>
      <c r="S24" s="37" t="s">
        <v>435</v>
      </c>
      <c r="T24" s="37" t="s">
        <v>156</v>
      </c>
      <c r="U24" s="37" t="s">
        <v>156</v>
      </c>
      <c r="V24" s="37" t="str">
        <f>+IF(ISERR(U24/T24*100),"N/A",ROUND(U24/T24*100,2))</f>
        <v>N/A</v>
      </c>
      <c r="W24" s="38" t="str">
        <f>+IF(ISERR(U24/S24*100),"N/A",ROUND(U24/S24*100,2))</f>
        <v>N/A</v>
      </c>
    </row>
    <row r="25" spans="2:27" ht="56.25" customHeight="1" thickBot="1">
      <c r="B25" s="226" t="s">
        <v>1347</v>
      </c>
      <c r="C25" s="227"/>
      <c r="D25" s="227"/>
      <c r="E25" s="227"/>
      <c r="F25" s="227"/>
      <c r="G25" s="227"/>
      <c r="H25" s="227"/>
      <c r="I25" s="227"/>
      <c r="J25" s="227"/>
      <c r="K25" s="227"/>
      <c r="L25" s="227"/>
      <c r="M25" s="228" t="s">
        <v>1346</v>
      </c>
      <c r="N25" s="228"/>
      <c r="O25" s="228" t="s">
        <v>48</v>
      </c>
      <c r="P25" s="228"/>
      <c r="Q25" s="229" t="s">
        <v>49</v>
      </c>
      <c r="R25" s="229"/>
      <c r="S25" s="37" t="s">
        <v>50</v>
      </c>
      <c r="T25" s="37" t="s">
        <v>1345</v>
      </c>
      <c r="U25" s="37" t="s">
        <v>1345</v>
      </c>
      <c r="V25" s="37">
        <f>+IF(ISERR(U25/T25*100),"N/A",ROUND(U25/T25*100,2))</f>
        <v>100</v>
      </c>
      <c r="W25" s="38">
        <f>+IF(ISERR(U25/S25*100),"N/A",ROUND(U25/S25*100,2))</f>
        <v>7</v>
      </c>
    </row>
    <row r="26" spans="2:27" ht="21.75" customHeight="1" thickTop="1" thickBot="1">
      <c r="B26" s="15" t="s">
        <v>64</v>
      </c>
      <c r="C26" s="16"/>
      <c r="D26" s="16"/>
      <c r="E26" s="16"/>
      <c r="F26" s="16"/>
      <c r="G26" s="16"/>
      <c r="H26" s="17"/>
      <c r="I26" s="17"/>
      <c r="J26" s="17"/>
      <c r="K26" s="17"/>
      <c r="L26" s="17"/>
      <c r="M26" s="17"/>
      <c r="N26" s="17"/>
      <c r="O26" s="17"/>
      <c r="P26" s="17"/>
      <c r="Q26" s="17"/>
      <c r="R26" s="17"/>
      <c r="S26" s="17"/>
      <c r="T26" s="17"/>
      <c r="U26" s="17"/>
      <c r="V26" s="17"/>
      <c r="W26" s="18"/>
      <c r="X26" s="7"/>
    </row>
    <row r="27" spans="2:27" ht="29.25" customHeight="1" thickTop="1" thickBot="1">
      <c r="B27" s="239" t="s">
        <v>1943</v>
      </c>
      <c r="C27" s="240"/>
      <c r="D27" s="240"/>
      <c r="E27" s="240"/>
      <c r="F27" s="240"/>
      <c r="G27" s="240"/>
      <c r="H27" s="240"/>
      <c r="I27" s="240"/>
      <c r="J27" s="240"/>
      <c r="K27" s="240"/>
      <c r="L27" s="240"/>
      <c r="M27" s="240"/>
      <c r="N27" s="240"/>
      <c r="O27" s="240"/>
      <c r="P27" s="240"/>
      <c r="Q27" s="241"/>
      <c r="R27" s="39" t="s">
        <v>41</v>
      </c>
      <c r="S27" s="213" t="s">
        <v>42</v>
      </c>
      <c r="T27" s="213"/>
      <c r="U27" s="40" t="s">
        <v>65</v>
      </c>
      <c r="V27" s="212" t="s">
        <v>66</v>
      </c>
      <c r="W27" s="214"/>
    </row>
    <row r="28" spans="2:27" ht="30.75" customHeight="1" thickBot="1">
      <c r="B28" s="242"/>
      <c r="C28" s="243"/>
      <c r="D28" s="243"/>
      <c r="E28" s="243"/>
      <c r="F28" s="243"/>
      <c r="G28" s="243"/>
      <c r="H28" s="243"/>
      <c r="I28" s="243"/>
      <c r="J28" s="243"/>
      <c r="K28" s="243"/>
      <c r="L28" s="243"/>
      <c r="M28" s="243"/>
      <c r="N28" s="243"/>
      <c r="O28" s="243"/>
      <c r="P28" s="243"/>
      <c r="Q28" s="244"/>
      <c r="R28" s="41" t="s">
        <v>67</v>
      </c>
      <c r="S28" s="41" t="s">
        <v>67</v>
      </c>
      <c r="T28" s="41" t="s">
        <v>48</v>
      </c>
      <c r="U28" s="41" t="s">
        <v>67</v>
      </c>
      <c r="V28" s="41" t="s">
        <v>68</v>
      </c>
      <c r="W28" s="42" t="s">
        <v>69</v>
      </c>
      <c r="Y28" s="7"/>
    </row>
    <row r="29" spans="2:27" ht="23.25" customHeight="1" thickBot="1">
      <c r="B29" s="245" t="s">
        <v>70</v>
      </c>
      <c r="C29" s="246"/>
      <c r="D29" s="246"/>
      <c r="E29" s="43" t="s">
        <v>422</v>
      </c>
      <c r="F29" s="43"/>
      <c r="G29" s="43"/>
      <c r="H29" s="44"/>
      <c r="I29" s="44"/>
      <c r="J29" s="44"/>
      <c r="K29" s="44"/>
      <c r="L29" s="44"/>
      <c r="M29" s="44"/>
      <c r="N29" s="44"/>
      <c r="O29" s="44"/>
      <c r="P29" s="45"/>
      <c r="Q29" s="45"/>
      <c r="R29" s="46" t="s">
        <v>1344</v>
      </c>
      <c r="S29" s="47" t="s">
        <v>10</v>
      </c>
      <c r="T29" s="45"/>
      <c r="U29" s="47" t="s">
        <v>62</v>
      </c>
      <c r="V29" s="45"/>
      <c r="W29" s="48">
        <f t="shared" ref="W29:W34" si="0">+IF(ISERR(U29/R29*100),"N/A",ROUND(U29/R29*100,2))</f>
        <v>0</v>
      </c>
    </row>
    <row r="30" spans="2:27" ht="26.25" customHeight="1">
      <c r="B30" s="247" t="s">
        <v>74</v>
      </c>
      <c r="C30" s="248"/>
      <c r="D30" s="248"/>
      <c r="E30" s="49" t="s">
        <v>422</v>
      </c>
      <c r="F30" s="49"/>
      <c r="G30" s="49"/>
      <c r="H30" s="50"/>
      <c r="I30" s="50"/>
      <c r="J30" s="50"/>
      <c r="K30" s="50"/>
      <c r="L30" s="50"/>
      <c r="M30" s="50"/>
      <c r="N30" s="50"/>
      <c r="O30" s="50"/>
      <c r="P30" s="51"/>
      <c r="Q30" s="51"/>
      <c r="R30" s="52" t="s">
        <v>1344</v>
      </c>
      <c r="S30" s="53" t="s">
        <v>1293</v>
      </c>
      <c r="T30" s="53">
        <f>+IF(ISERR(S30/R30*100),"N/A",ROUND(S30/R30*100,2))</f>
        <v>25</v>
      </c>
      <c r="U30" s="53" t="s">
        <v>62</v>
      </c>
      <c r="V30" s="53">
        <f>+IF(ISERR(U30/S30*100),"N/A",ROUND(U30/S30*100,2))</f>
        <v>0</v>
      </c>
      <c r="W30" s="54">
        <f t="shared" si="0"/>
        <v>0</v>
      </c>
    </row>
    <row r="31" spans="2:27" ht="23.25" customHeight="1" thickBot="1">
      <c r="B31" s="245" t="s">
        <v>70</v>
      </c>
      <c r="C31" s="246"/>
      <c r="D31" s="246"/>
      <c r="E31" s="43" t="s">
        <v>1343</v>
      </c>
      <c r="F31" s="43"/>
      <c r="G31" s="43"/>
      <c r="H31" s="44"/>
      <c r="I31" s="44"/>
      <c r="J31" s="44"/>
      <c r="K31" s="44"/>
      <c r="L31" s="44"/>
      <c r="M31" s="44"/>
      <c r="N31" s="44"/>
      <c r="O31" s="44"/>
      <c r="P31" s="45"/>
      <c r="Q31" s="45"/>
      <c r="R31" s="46" t="s">
        <v>1342</v>
      </c>
      <c r="S31" s="47" t="s">
        <v>10</v>
      </c>
      <c r="T31" s="45"/>
      <c r="U31" s="47" t="s">
        <v>135</v>
      </c>
      <c r="V31" s="45"/>
      <c r="W31" s="48">
        <f t="shared" si="0"/>
        <v>30</v>
      </c>
    </row>
    <row r="32" spans="2:27" ht="26.25" customHeight="1">
      <c r="B32" s="247" t="s">
        <v>74</v>
      </c>
      <c r="C32" s="248"/>
      <c r="D32" s="248"/>
      <c r="E32" s="49" t="s">
        <v>1343</v>
      </c>
      <c r="F32" s="49"/>
      <c r="G32" s="49"/>
      <c r="H32" s="50"/>
      <c r="I32" s="50"/>
      <c r="J32" s="50"/>
      <c r="K32" s="50"/>
      <c r="L32" s="50"/>
      <c r="M32" s="50"/>
      <c r="N32" s="50"/>
      <c r="O32" s="50"/>
      <c r="P32" s="51"/>
      <c r="Q32" s="51"/>
      <c r="R32" s="52" t="s">
        <v>1342</v>
      </c>
      <c r="S32" s="53" t="s">
        <v>135</v>
      </c>
      <c r="T32" s="53">
        <f>+IF(ISERR(S32/R32*100),"N/A",ROUND(S32/R32*100,2))</f>
        <v>30</v>
      </c>
      <c r="U32" s="53" t="s">
        <v>135</v>
      </c>
      <c r="V32" s="53">
        <f>+IF(ISERR(U32/S32*100),"N/A",ROUND(U32/S32*100,2))</f>
        <v>100</v>
      </c>
      <c r="W32" s="54">
        <f t="shared" si="0"/>
        <v>30</v>
      </c>
    </row>
    <row r="33" spans="2:23" ht="23.25" customHeight="1" thickBot="1">
      <c r="B33" s="245" t="s">
        <v>70</v>
      </c>
      <c r="C33" s="246"/>
      <c r="D33" s="246"/>
      <c r="E33" s="43" t="s">
        <v>1341</v>
      </c>
      <c r="F33" s="43"/>
      <c r="G33" s="43"/>
      <c r="H33" s="44"/>
      <c r="I33" s="44"/>
      <c r="J33" s="44"/>
      <c r="K33" s="44"/>
      <c r="L33" s="44"/>
      <c r="M33" s="44"/>
      <c r="N33" s="44"/>
      <c r="O33" s="44"/>
      <c r="P33" s="45"/>
      <c r="Q33" s="45"/>
      <c r="R33" s="46" t="s">
        <v>1340</v>
      </c>
      <c r="S33" s="47" t="s">
        <v>10</v>
      </c>
      <c r="T33" s="45"/>
      <c r="U33" s="47" t="s">
        <v>62</v>
      </c>
      <c r="V33" s="45"/>
      <c r="W33" s="48">
        <f t="shared" si="0"/>
        <v>0</v>
      </c>
    </row>
    <row r="34" spans="2:23" ht="26.25" customHeight="1" thickBot="1">
      <c r="B34" s="247" t="s">
        <v>74</v>
      </c>
      <c r="C34" s="248"/>
      <c r="D34" s="248"/>
      <c r="E34" s="49" t="s">
        <v>1341</v>
      </c>
      <c r="F34" s="49"/>
      <c r="G34" s="49"/>
      <c r="H34" s="50"/>
      <c r="I34" s="50"/>
      <c r="J34" s="50"/>
      <c r="K34" s="50"/>
      <c r="L34" s="50"/>
      <c r="M34" s="50"/>
      <c r="N34" s="50"/>
      <c r="O34" s="50"/>
      <c r="P34" s="51"/>
      <c r="Q34" s="51"/>
      <c r="R34" s="52" t="s">
        <v>1340</v>
      </c>
      <c r="S34" s="53" t="s">
        <v>62</v>
      </c>
      <c r="T34" s="53">
        <f>+IF(ISERR(S34/R34*100),"N/A",ROUND(S34/R34*100,2))</f>
        <v>0</v>
      </c>
      <c r="U34" s="53" t="s">
        <v>62</v>
      </c>
      <c r="V34" s="53" t="str">
        <f>+IF(ISERR(U34/S34*100),"N/A",ROUND(U34/S34*100,2))</f>
        <v>N/A</v>
      </c>
      <c r="W34" s="54">
        <f t="shared" si="0"/>
        <v>0</v>
      </c>
    </row>
    <row r="35" spans="2:23" ht="22.5" customHeight="1" thickTop="1" thickBot="1">
      <c r="B35" s="15" t="s">
        <v>76</v>
      </c>
      <c r="C35" s="16"/>
      <c r="D35" s="16"/>
      <c r="E35" s="16"/>
      <c r="F35" s="16"/>
      <c r="G35" s="16"/>
      <c r="H35" s="17"/>
      <c r="I35" s="17"/>
      <c r="J35" s="17"/>
      <c r="K35" s="17"/>
      <c r="L35" s="17"/>
      <c r="M35" s="17"/>
      <c r="N35" s="17"/>
      <c r="O35" s="17"/>
      <c r="P35" s="17"/>
      <c r="Q35" s="17"/>
      <c r="R35" s="17"/>
      <c r="S35" s="17"/>
      <c r="T35" s="17"/>
      <c r="U35" s="17"/>
      <c r="V35" s="17"/>
      <c r="W35" s="18"/>
    </row>
    <row r="36" spans="2:23" ht="37.5" customHeight="1" thickTop="1">
      <c r="B36" s="230" t="s">
        <v>2059</v>
      </c>
      <c r="C36" s="231"/>
      <c r="D36" s="231"/>
      <c r="E36" s="231"/>
      <c r="F36" s="231"/>
      <c r="G36" s="231"/>
      <c r="H36" s="231"/>
      <c r="I36" s="231"/>
      <c r="J36" s="231"/>
      <c r="K36" s="231"/>
      <c r="L36" s="231"/>
      <c r="M36" s="231"/>
      <c r="N36" s="231"/>
      <c r="O36" s="231"/>
      <c r="P36" s="231"/>
      <c r="Q36" s="231"/>
      <c r="R36" s="231"/>
      <c r="S36" s="231"/>
      <c r="T36" s="231"/>
      <c r="U36" s="231"/>
      <c r="V36" s="231"/>
      <c r="W36" s="232"/>
    </row>
    <row r="37" spans="2:23" ht="188.25" customHeight="1" thickBot="1">
      <c r="B37" s="233"/>
      <c r="C37" s="234"/>
      <c r="D37" s="234"/>
      <c r="E37" s="234"/>
      <c r="F37" s="234"/>
      <c r="G37" s="234"/>
      <c r="H37" s="234"/>
      <c r="I37" s="234"/>
      <c r="J37" s="234"/>
      <c r="K37" s="234"/>
      <c r="L37" s="234"/>
      <c r="M37" s="234"/>
      <c r="N37" s="234"/>
      <c r="O37" s="234"/>
      <c r="P37" s="234"/>
      <c r="Q37" s="234"/>
      <c r="R37" s="234"/>
      <c r="S37" s="234"/>
      <c r="T37" s="234"/>
      <c r="U37" s="234"/>
      <c r="V37" s="234"/>
      <c r="W37" s="235"/>
    </row>
    <row r="38" spans="2:23" ht="37.5" customHeight="1" thickTop="1">
      <c r="B38" s="230" t="s">
        <v>2060</v>
      </c>
      <c r="C38" s="231"/>
      <c r="D38" s="231"/>
      <c r="E38" s="231"/>
      <c r="F38" s="231"/>
      <c r="G38" s="231"/>
      <c r="H38" s="231"/>
      <c r="I38" s="231"/>
      <c r="J38" s="231"/>
      <c r="K38" s="231"/>
      <c r="L38" s="231"/>
      <c r="M38" s="231"/>
      <c r="N38" s="231"/>
      <c r="O38" s="231"/>
      <c r="P38" s="231"/>
      <c r="Q38" s="231"/>
      <c r="R38" s="231"/>
      <c r="S38" s="231"/>
      <c r="T38" s="231"/>
      <c r="U38" s="231"/>
      <c r="V38" s="231"/>
      <c r="W38" s="232"/>
    </row>
    <row r="39" spans="2:23" ht="141" customHeight="1" thickBot="1">
      <c r="B39" s="233"/>
      <c r="C39" s="234"/>
      <c r="D39" s="234"/>
      <c r="E39" s="234"/>
      <c r="F39" s="234"/>
      <c r="G39" s="234"/>
      <c r="H39" s="234"/>
      <c r="I39" s="234"/>
      <c r="J39" s="234"/>
      <c r="K39" s="234"/>
      <c r="L39" s="234"/>
      <c r="M39" s="234"/>
      <c r="N39" s="234"/>
      <c r="O39" s="234"/>
      <c r="P39" s="234"/>
      <c r="Q39" s="234"/>
      <c r="R39" s="234"/>
      <c r="S39" s="234"/>
      <c r="T39" s="234"/>
      <c r="U39" s="234"/>
      <c r="V39" s="234"/>
      <c r="W39" s="235"/>
    </row>
    <row r="40" spans="2:23" ht="37.5" customHeight="1" thickTop="1">
      <c r="B40" s="230" t="s">
        <v>2061</v>
      </c>
      <c r="C40" s="231"/>
      <c r="D40" s="231"/>
      <c r="E40" s="231"/>
      <c r="F40" s="231"/>
      <c r="G40" s="231"/>
      <c r="H40" s="231"/>
      <c r="I40" s="231"/>
      <c r="J40" s="231"/>
      <c r="K40" s="231"/>
      <c r="L40" s="231"/>
      <c r="M40" s="231"/>
      <c r="N40" s="231"/>
      <c r="O40" s="231"/>
      <c r="P40" s="231"/>
      <c r="Q40" s="231"/>
      <c r="R40" s="231"/>
      <c r="S40" s="231"/>
      <c r="T40" s="231"/>
      <c r="U40" s="231"/>
      <c r="V40" s="231"/>
      <c r="W40" s="232"/>
    </row>
    <row r="41" spans="2:23" ht="78" customHeight="1" thickBot="1">
      <c r="B41" s="236"/>
      <c r="C41" s="237"/>
      <c r="D41" s="237"/>
      <c r="E41" s="237"/>
      <c r="F41" s="237"/>
      <c r="G41" s="237"/>
      <c r="H41" s="237"/>
      <c r="I41" s="237"/>
      <c r="J41" s="237"/>
      <c r="K41" s="237"/>
      <c r="L41" s="237"/>
      <c r="M41" s="237"/>
      <c r="N41" s="237"/>
      <c r="O41" s="237"/>
      <c r="P41" s="237"/>
      <c r="Q41" s="237"/>
      <c r="R41" s="237"/>
      <c r="S41" s="237"/>
      <c r="T41" s="237"/>
      <c r="U41" s="237"/>
      <c r="V41" s="237"/>
      <c r="W41" s="238"/>
    </row>
  </sheetData>
  <mergeCells count="7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7:Q28"/>
    <mergeCell ref="S27:T27"/>
    <mergeCell ref="V27:W27"/>
    <mergeCell ref="B29:D29"/>
    <mergeCell ref="B30:D30"/>
    <mergeCell ref="B38:W39"/>
    <mergeCell ref="B40:W41"/>
    <mergeCell ref="B31:D31"/>
    <mergeCell ref="B32:D32"/>
    <mergeCell ref="B33:D33"/>
    <mergeCell ref="B34:D34"/>
    <mergeCell ref="B36:W37"/>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114</v>
      </c>
      <c r="D4" s="192" t="s">
        <v>1265</v>
      </c>
      <c r="E4" s="192"/>
      <c r="F4" s="192"/>
      <c r="G4" s="192"/>
      <c r="H4" s="193"/>
      <c r="I4" s="22"/>
      <c r="J4" s="194" t="s">
        <v>6</v>
      </c>
      <c r="K4" s="192"/>
      <c r="L4" s="21" t="s">
        <v>195</v>
      </c>
      <c r="M4" s="195" t="s">
        <v>194</v>
      </c>
      <c r="N4" s="195"/>
      <c r="O4" s="195"/>
      <c r="P4" s="195"/>
      <c r="Q4" s="196"/>
      <c r="R4" s="23"/>
      <c r="S4" s="197" t="s">
        <v>1944</v>
      </c>
      <c r="T4" s="198"/>
      <c r="U4" s="198"/>
      <c r="V4" s="199" t="s">
        <v>1379</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1370</v>
      </c>
      <c r="D6" s="201" t="s">
        <v>1378</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1377</v>
      </c>
      <c r="K8" s="29" t="s">
        <v>1376</v>
      </c>
      <c r="L8" s="29" t="s">
        <v>1375</v>
      </c>
      <c r="M8" s="29" t="s">
        <v>1374</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1373</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1372</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1371</v>
      </c>
      <c r="C21" s="227"/>
      <c r="D21" s="227"/>
      <c r="E21" s="227"/>
      <c r="F21" s="227"/>
      <c r="G21" s="227"/>
      <c r="H21" s="227"/>
      <c r="I21" s="227"/>
      <c r="J21" s="227"/>
      <c r="K21" s="227"/>
      <c r="L21" s="227"/>
      <c r="M21" s="228" t="s">
        <v>1370</v>
      </c>
      <c r="N21" s="228"/>
      <c r="O21" s="228" t="s">
        <v>48</v>
      </c>
      <c r="P21" s="228"/>
      <c r="Q21" s="229" t="s">
        <v>49</v>
      </c>
      <c r="R21" s="229"/>
      <c r="S21" s="37" t="s">
        <v>376</v>
      </c>
      <c r="T21" s="37" t="s">
        <v>1369</v>
      </c>
      <c r="U21" s="37" t="s">
        <v>1368</v>
      </c>
      <c r="V21" s="37">
        <f>+IF(ISERR(U21/T21*100),"N/A",ROUND(U21/T21*100,2))</f>
        <v>95.9</v>
      </c>
      <c r="W21" s="38">
        <f>+IF(ISERR(U21/S21*100),"N/A",ROUND(U21/S21*100,2))</f>
        <v>96.11</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1367</v>
      </c>
      <c r="F25" s="43"/>
      <c r="G25" s="43"/>
      <c r="H25" s="44"/>
      <c r="I25" s="44"/>
      <c r="J25" s="44"/>
      <c r="K25" s="44"/>
      <c r="L25" s="44"/>
      <c r="M25" s="44"/>
      <c r="N25" s="44"/>
      <c r="O25" s="44"/>
      <c r="P25" s="45"/>
      <c r="Q25" s="45"/>
      <c r="R25" s="46" t="s">
        <v>1366</v>
      </c>
      <c r="S25" s="47" t="s">
        <v>10</v>
      </c>
      <c r="T25" s="45"/>
      <c r="U25" s="47" t="s">
        <v>872</v>
      </c>
      <c r="V25" s="45"/>
      <c r="W25" s="48">
        <f>+IF(ISERR(U25/R25*100),"N/A",ROUND(U25/R25*100,2))</f>
        <v>14.77</v>
      </c>
    </row>
    <row r="26" spans="2:27" ht="26.25" customHeight="1" thickBot="1">
      <c r="B26" s="247" t="s">
        <v>74</v>
      </c>
      <c r="C26" s="248"/>
      <c r="D26" s="248"/>
      <c r="E26" s="49" t="s">
        <v>1367</v>
      </c>
      <c r="F26" s="49"/>
      <c r="G26" s="49"/>
      <c r="H26" s="50"/>
      <c r="I26" s="50"/>
      <c r="J26" s="50"/>
      <c r="K26" s="50"/>
      <c r="L26" s="50"/>
      <c r="M26" s="50"/>
      <c r="N26" s="50"/>
      <c r="O26" s="50"/>
      <c r="P26" s="51"/>
      <c r="Q26" s="51"/>
      <c r="R26" s="52" t="s">
        <v>1366</v>
      </c>
      <c r="S26" s="53" t="s">
        <v>1365</v>
      </c>
      <c r="T26" s="53">
        <f>+IF(ISERR(S26/R26*100),"N/A",ROUND(S26/R26*100,2))</f>
        <v>21.97</v>
      </c>
      <c r="U26" s="53" t="s">
        <v>872</v>
      </c>
      <c r="V26" s="53">
        <f>+IF(ISERR(U26/S26*100),"N/A",ROUND(U26/S26*100,2))</f>
        <v>67.239999999999995</v>
      </c>
      <c r="W26" s="54">
        <f>+IF(ISERR(U26/R26*100),"N/A",ROUND(U26/R26*100,2))</f>
        <v>14.77</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2056</v>
      </c>
      <c r="C28" s="231"/>
      <c r="D28" s="231"/>
      <c r="E28" s="231"/>
      <c r="F28" s="231"/>
      <c r="G28" s="231"/>
      <c r="H28" s="231"/>
      <c r="I28" s="231"/>
      <c r="J28" s="231"/>
      <c r="K28" s="231"/>
      <c r="L28" s="231"/>
      <c r="M28" s="231"/>
      <c r="N28" s="231"/>
      <c r="O28" s="231"/>
      <c r="P28" s="231"/>
      <c r="Q28" s="231"/>
      <c r="R28" s="231"/>
      <c r="S28" s="231"/>
      <c r="T28" s="231"/>
      <c r="U28" s="231"/>
      <c r="V28" s="231"/>
      <c r="W28" s="232"/>
    </row>
    <row r="29" spans="2:27" ht="45.7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2057</v>
      </c>
      <c r="C30" s="231"/>
      <c r="D30" s="231"/>
      <c r="E30" s="231"/>
      <c r="F30" s="231"/>
      <c r="G30" s="231"/>
      <c r="H30" s="231"/>
      <c r="I30" s="231"/>
      <c r="J30" s="231"/>
      <c r="K30" s="231"/>
      <c r="L30" s="231"/>
      <c r="M30" s="231"/>
      <c r="N30" s="231"/>
      <c r="O30" s="231"/>
      <c r="P30" s="231"/>
      <c r="Q30" s="231"/>
      <c r="R30" s="231"/>
      <c r="S30" s="231"/>
      <c r="T30" s="231"/>
      <c r="U30" s="231"/>
      <c r="V30" s="231"/>
      <c r="W30" s="232"/>
    </row>
    <row r="31" spans="2:27" ht="43.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2058</v>
      </c>
      <c r="C32" s="231"/>
      <c r="D32" s="231"/>
      <c r="E32" s="231"/>
      <c r="F32" s="231"/>
      <c r="G32" s="231"/>
      <c r="H32" s="231"/>
      <c r="I32" s="231"/>
      <c r="J32" s="231"/>
      <c r="K32" s="231"/>
      <c r="L32" s="231"/>
      <c r="M32" s="231"/>
      <c r="N32" s="231"/>
      <c r="O32" s="231"/>
      <c r="P32" s="231"/>
      <c r="Q32" s="231"/>
      <c r="R32" s="231"/>
      <c r="S32" s="231"/>
      <c r="T32" s="231"/>
      <c r="U32" s="231"/>
      <c r="V32" s="231"/>
      <c r="W32" s="232"/>
    </row>
    <row r="33" spans="2:23" ht="33.75" customHeight="1"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5"/>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4</v>
      </c>
      <c r="D4" s="192" t="s">
        <v>5</v>
      </c>
      <c r="E4" s="192"/>
      <c r="F4" s="192"/>
      <c r="G4" s="192"/>
      <c r="H4" s="193"/>
      <c r="I4" s="22"/>
      <c r="J4" s="194" t="s">
        <v>6</v>
      </c>
      <c r="K4" s="192"/>
      <c r="L4" s="21" t="s">
        <v>106</v>
      </c>
      <c r="M4" s="195" t="s">
        <v>107</v>
      </c>
      <c r="N4" s="195"/>
      <c r="O4" s="195"/>
      <c r="P4" s="195"/>
      <c r="Q4" s="196"/>
      <c r="R4" s="23"/>
      <c r="S4" s="197" t="s">
        <v>1944</v>
      </c>
      <c r="T4" s="198"/>
      <c r="U4" s="198"/>
      <c r="V4" s="199" t="s">
        <v>108</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109</v>
      </c>
      <c r="D6" s="201" t="s">
        <v>110</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111</v>
      </c>
      <c r="D7" s="188" t="s">
        <v>112</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113</v>
      </c>
      <c r="K8" s="29" t="s">
        <v>114</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207.75" customHeight="1" thickTop="1" thickBot="1">
      <c r="B10" s="30" t="s">
        <v>21</v>
      </c>
      <c r="C10" s="199" t="s">
        <v>115</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97</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116</v>
      </c>
      <c r="C21" s="227"/>
      <c r="D21" s="227"/>
      <c r="E21" s="227"/>
      <c r="F21" s="227"/>
      <c r="G21" s="227"/>
      <c r="H21" s="227"/>
      <c r="I21" s="227"/>
      <c r="J21" s="227"/>
      <c r="K21" s="227"/>
      <c r="L21" s="227"/>
      <c r="M21" s="228" t="s">
        <v>109</v>
      </c>
      <c r="N21" s="228"/>
      <c r="O21" s="228" t="s">
        <v>48</v>
      </c>
      <c r="P21" s="228"/>
      <c r="Q21" s="229" t="s">
        <v>49</v>
      </c>
      <c r="R21" s="229"/>
      <c r="S21" s="37" t="s">
        <v>50</v>
      </c>
      <c r="T21" s="37" t="s">
        <v>62</v>
      </c>
      <c r="U21" s="37" t="s">
        <v>62</v>
      </c>
      <c r="V21" s="37" t="str">
        <f t="shared" ref="V21:V31" si="0">+IF(ISERR(U21/T21*100),"N/A",ROUND(U21/T21*100,2))</f>
        <v>N/A</v>
      </c>
      <c r="W21" s="38">
        <f t="shared" ref="W21:W31" si="1">+IF(ISERR(U21/S21*100),"N/A",ROUND(U21/S21*100,2))</f>
        <v>0</v>
      </c>
    </row>
    <row r="22" spans="2:27" ht="56.25" customHeight="1">
      <c r="B22" s="226" t="s">
        <v>117</v>
      </c>
      <c r="C22" s="227"/>
      <c r="D22" s="227"/>
      <c r="E22" s="227"/>
      <c r="F22" s="227"/>
      <c r="G22" s="227"/>
      <c r="H22" s="227"/>
      <c r="I22" s="227"/>
      <c r="J22" s="227"/>
      <c r="K22" s="227"/>
      <c r="L22" s="227"/>
      <c r="M22" s="228" t="s">
        <v>109</v>
      </c>
      <c r="N22" s="228"/>
      <c r="O22" s="228" t="s">
        <v>48</v>
      </c>
      <c r="P22" s="228"/>
      <c r="Q22" s="229" t="s">
        <v>49</v>
      </c>
      <c r="R22" s="229"/>
      <c r="S22" s="37" t="s">
        <v>50</v>
      </c>
      <c r="T22" s="37" t="s">
        <v>62</v>
      </c>
      <c r="U22" s="37" t="s">
        <v>62</v>
      </c>
      <c r="V22" s="37" t="str">
        <f t="shared" si="0"/>
        <v>N/A</v>
      </c>
      <c r="W22" s="38">
        <f t="shared" si="1"/>
        <v>0</v>
      </c>
    </row>
    <row r="23" spans="2:27" ht="56.25" customHeight="1">
      <c r="B23" s="226" t="s">
        <v>118</v>
      </c>
      <c r="C23" s="227"/>
      <c r="D23" s="227"/>
      <c r="E23" s="227"/>
      <c r="F23" s="227"/>
      <c r="G23" s="227"/>
      <c r="H23" s="227"/>
      <c r="I23" s="227"/>
      <c r="J23" s="227"/>
      <c r="K23" s="227"/>
      <c r="L23" s="227"/>
      <c r="M23" s="228" t="s">
        <v>109</v>
      </c>
      <c r="N23" s="228"/>
      <c r="O23" s="228" t="s">
        <v>48</v>
      </c>
      <c r="P23" s="228"/>
      <c r="Q23" s="229" t="s">
        <v>49</v>
      </c>
      <c r="R23" s="229"/>
      <c r="S23" s="37" t="s">
        <v>50</v>
      </c>
      <c r="T23" s="37" t="s">
        <v>62</v>
      </c>
      <c r="U23" s="37" t="s">
        <v>62</v>
      </c>
      <c r="V23" s="37" t="str">
        <f t="shared" si="0"/>
        <v>N/A</v>
      </c>
      <c r="W23" s="38">
        <f t="shared" si="1"/>
        <v>0</v>
      </c>
    </row>
    <row r="24" spans="2:27" ht="56.25" customHeight="1">
      <c r="B24" s="226" t="s">
        <v>119</v>
      </c>
      <c r="C24" s="227"/>
      <c r="D24" s="227"/>
      <c r="E24" s="227"/>
      <c r="F24" s="227"/>
      <c r="G24" s="227"/>
      <c r="H24" s="227"/>
      <c r="I24" s="227"/>
      <c r="J24" s="227"/>
      <c r="K24" s="227"/>
      <c r="L24" s="227"/>
      <c r="M24" s="228" t="s">
        <v>109</v>
      </c>
      <c r="N24" s="228"/>
      <c r="O24" s="228" t="s">
        <v>48</v>
      </c>
      <c r="P24" s="228"/>
      <c r="Q24" s="229" t="s">
        <v>49</v>
      </c>
      <c r="R24" s="229"/>
      <c r="S24" s="37" t="s">
        <v>50</v>
      </c>
      <c r="T24" s="37" t="s">
        <v>62</v>
      </c>
      <c r="U24" s="37" t="s">
        <v>62</v>
      </c>
      <c r="V24" s="37" t="str">
        <f t="shared" si="0"/>
        <v>N/A</v>
      </c>
      <c r="W24" s="38">
        <f t="shared" si="1"/>
        <v>0</v>
      </c>
    </row>
    <row r="25" spans="2:27" ht="56.25" customHeight="1">
      <c r="B25" s="226" t="s">
        <v>120</v>
      </c>
      <c r="C25" s="227"/>
      <c r="D25" s="227"/>
      <c r="E25" s="227"/>
      <c r="F25" s="227"/>
      <c r="G25" s="227"/>
      <c r="H25" s="227"/>
      <c r="I25" s="227"/>
      <c r="J25" s="227"/>
      <c r="K25" s="227"/>
      <c r="L25" s="227"/>
      <c r="M25" s="228" t="s">
        <v>109</v>
      </c>
      <c r="N25" s="228"/>
      <c r="O25" s="228" t="s">
        <v>48</v>
      </c>
      <c r="P25" s="228"/>
      <c r="Q25" s="229" t="s">
        <v>49</v>
      </c>
      <c r="R25" s="229"/>
      <c r="S25" s="37" t="s">
        <v>50</v>
      </c>
      <c r="T25" s="37" t="s">
        <v>62</v>
      </c>
      <c r="U25" s="37" t="s">
        <v>62</v>
      </c>
      <c r="V25" s="37" t="str">
        <f t="shared" si="0"/>
        <v>N/A</v>
      </c>
      <c r="W25" s="38">
        <f t="shared" si="1"/>
        <v>0</v>
      </c>
    </row>
    <row r="26" spans="2:27" ht="56.25" customHeight="1">
      <c r="B26" s="226" t="s">
        <v>121</v>
      </c>
      <c r="C26" s="227"/>
      <c r="D26" s="227"/>
      <c r="E26" s="227"/>
      <c r="F26" s="227"/>
      <c r="G26" s="227"/>
      <c r="H26" s="227"/>
      <c r="I26" s="227"/>
      <c r="J26" s="227"/>
      <c r="K26" s="227"/>
      <c r="L26" s="227"/>
      <c r="M26" s="228" t="s">
        <v>111</v>
      </c>
      <c r="N26" s="228"/>
      <c r="O26" s="228" t="s">
        <v>48</v>
      </c>
      <c r="P26" s="228"/>
      <c r="Q26" s="229" t="s">
        <v>49</v>
      </c>
      <c r="R26" s="229"/>
      <c r="S26" s="37" t="s">
        <v>50</v>
      </c>
      <c r="T26" s="37" t="s">
        <v>62</v>
      </c>
      <c r="U26" s="37" t="s">
        <v>122</v>
      </c>
      <c r="V26" s="37" t="str">
        <f t="shared" si="0"/>
        <v>N/A</v>
      </c>
      <c r="W26" s="38">
        <f t="shared" si="1"/>
        <v>1.4</v>
      </c>
    </row>
    <row r="27" spans="2:27" ht="56.25" customHeight="1">
      <c r="B27" s="226" t="s">
        <v>123</v>
      </c>
      <c r="C27" s="227"/>
      <c r="D27" s="227"/>
      <c r="E27" s="227"/>
      <c r="F27" s="227"/>
      <c r="G27" s="227"/>
      <c r="H27" s="227"/>
      <c r="I27" s="227"/>
      <c r="J27" s="227"/>
      <c r="K27" s="227"/>
      <c r="L27" s="227"/>
      <c r="M27" s="228" t="s">
        <v>111</v>
      </c>
      <c r="N27" s="228"/>
      <c r="O27" s="228" t="s">
        <v>48</v>
      </c>
      <c r="P27" s="228"/>
      <c r="Q27" s="229" t="s">
        <v>49</v>
      </c>
      <c r="R27" s="229"/>
      <c r="S27" s="37" t="s">
        <v>50</v>
      </c>
      <c r="T27" s="37" t="s">
        <v>62</v>
      </c>
      <c r="U27" s="37" t="s">
        <v>62</v>
      </c>
      <c r="V27" s="37" t="str">
        <f t="shared" si="0"/>
        <v>N/A</v>
      </c>
      <c r="W27" s="38">
        <f t="shared" si="1"/>
        <v>0</v>
      </c>
    </row>
    <row r="28" spans="2:27" ht="56.25" customHeight="1">
      <c r="B28" s="226" t="s">
        <v>124</v>
      </c>
      <c r="C28" s="227"/>
      <c r="D28" s="227"/>
      <c r="E28" s="227"/>
      <c r="F28" s="227"/>
      <c r="G28" s="227"/>
      <c r="H28" s="227"/>
      <c r="I28" s="227"/>
      <c r="J28" s="227"/>
      <c r="K28" s="227"/>
      <c r="L28" s="227"/>
      <c r="M28" s="228" t="s">
        <v>111</v>
      </c>
      <c r="N28" s="228"/>
      <c r="O28" s="228" t="s">
        <v>48</v>
      </c>
      <c r="P28" s="228"/>
      <c r="Q28" s="229" t="s">
        <v>49</v>
      </c>
      <c r="R28" s="229"/>
      <c r="S28" s="37" t="s">
        <v>50</v>
      </c>
      <c r="T28" s="37" t="s">
        <v>62</v>
      </c>
      <c r="U28" s="37" t="s">
        <v>125</v>
      </c>
      <c r="V28" s="37" t="str">
        <f t="shared" si="0"/>
        <v>N/A</v>
      </c>
      <c r="W28" s="38">
        <f t="shared" si="1"/>
        <v>20</v>
      </c>
    </row>
    <row r="29" spans="2:27" ht="56.25" customHeight="1">
      <c r="B29" s="226" t="s">
        <v>126</v>
      </c>
      <c r="C29" s="227"/>
      <c r="D29" s="227"/>
      <c r="E29" s="227"/>
      <c r="F29" s="227"/>
      <c r="G29" s="227"/>
      <c r="H29" s="227"/>
      <c r="I29" s="227"/>
      <c r="J29" s="227"/>
      <c r="K29" s="227"/>
      <c r="L29" s="227"/>
      <c r="M29" s="228" t="s">
        <v>111</v>
      </c>
      <c r="N29" s="228"/>
      <c r="O29" s="228" t="s">
        <v>48</v>
      </c>
      <c r="P29" s="228"/>
      <c r="Q29" s="229" t="s">
        <v>49</v>
      </c>
      <c r="R29" s="229"/>
      <c r="S29" s="37" t="s">
        <v>50</v>
      </c>
      <c r="T29" s="37" t="s">
        <v>62</v>
      </c>
      <c r="U29" s="37" t="s">
        <v>62</v>
      </c>
      <c r="V29" s="37" t="str">
        <f t="shared" si="0"/>
        <v>N/A</v>
      </c>
      <c r="W29" s="38">
        <f t="shared" si="1"/>
        <v>0</v>
      </c>
    </row>
    <row r="30" spans="2:27" ht="56.25" customHeight="1">
      <c r="B30" s="226" t="s">
        <v>127</v>
      </c>
      <c r="C30" s="227"/>
      <c r="D30" s="227"/>
      <c r="E30" s="227"/>
      <c r="F30" s="227"/>
      <c r="G30" s="227"/>
      <c r="H30" s="227"/>
      <c r="I30" s="227"/>
      <c r="J30" s="227"/>
      <c r="K30" s="227"/>
      <c r="L30" s="227"/>
      <c r="M30" s="228" t="s">
        <v>111</v>
      </c>
      <c r="N30" s="228"/>
      <c r="O30" s="228" t="s">
        <v>48</v>
      </c>
      <c r="P30" s="228"/>
      <c r="Q30" s="229" t="s">
        <v>49</v>
      </c>
      <c r="R30" s="229"/>
      <c r="S30" s="37" t="s">
        <v>50</v>
      </c>
      <c r="T30" s="37" t="s">
        <v>128</v>
      </c>
      <c r="U30" s="37" t="s">
        <v>129</v>
      </c>
      <c r="V30" s="37">
        <f t="shared" si="0"/>
        <v>147.87</v>
      </c>
      <c r="W30" s="38">
        <f t="shared" si="1"/>
        <v>31.2</v>
      </c>
    </row>
    <row r="31" spans="2:27" ht="56.25" customHeight="1" thickBot="1">
      <c r="B31" s="226" t="s">
        <v>130</v>
      </c>
      <c r="C31" s="227"/>
      <c r="D31" s="227"/>
      <c r="E31" s="227"/>
      <c r="F31" s="227"/>
      <c r="G31" s="227"/>
      <c r="H31" s="227"/>
      <c r="I31" s="227"/>
      <c r="J31" s="227"/>
      <c r="K31" s="227"/>
      <c r="L31" s="227"/>
      <c r="M31" s="228" t="s">
        <v>111</v>
      </c>
      <c r="N31" s="228"/>
      <c r="O31" s="228" t="s">
        <v>48</v>
      </c>
      <c r="P31" s="228"/>
      <c r="Q31" s="229" t="s">
        <v>49</v>
      </c>
      <c r="R31" s="229"/>
      <c r="S31" s="37" t="s">
        <v>50</v>
      </c>
      <c r="T31" s="37" t="s">
        <v>131</v>
      </c>
      <c r="U31" s="37" t="s">
        <v>132</v>
      </c>
      <c r="V31" s="37">
        <f t="shared" si="0"/>
        <v>59.91</v>
      </c>
      <c r="W31" s="38">
        <f t="shared" si="1"/>
        <v>13.6</v>
      </c>
    </row>
    <row r="32" spans="2:27" ht="21.75" customHeight="1" thickTop="1" thickBot="1">
      <c r="B32" s="15" t="s">
        <v>64</v>
      </c>
      <c r="C32" s="16"/>
      <c r="D32" s="16"/>
      <c r="E32" s="16"/>
      <c r="F32" s="16"/>
      <c r="G32" s="16"/>
      <c r="H32" s="17"/>
      <c r="I32" s="17"/>
      <c r="J32" s="17"/>
      <c r="K32" s="17"/>
      <c r="L32" s="17"/>
      <c r="M32" s="17"/>
      <c r="N32" s="17"/>
      <c r="O32" s="17"/>
      <c r="P32" s="17"/>
      <c r="Q32" s="17"/>
      <c r="R32" s="17"/>
      <c r="S32" s="17"/>
      <c r="T32" s="17"/>
      <c r="U32" s="17"/>
      <c r="V32" s="17"/>
      <c r="W32" s="18"/>
      <c r="X32" s="7"/>
    </row>
    <row r="33" spans="2:25" ht="29.25" customHeight="1" thickTop="1" thickBot="1">
      <c r="B33" s="239" t="s">
        <v>1943</v>
      </c>
      <c r="C33" s="240"/>
      <c r="D33" s="240"/>
      <c r="E33" s="240"/>
      <c r="F33" s="240"/>
      <c r="G33" s="240"/>
      <c r="H33" s="240"/>
      <c r="I33" s="240"/>
      <c r="J33" s="240"/>
      <c r="K33" s="240"/>
      <c r="L33" s="240"/>
      <c r="M33" s="240"/>
      <c r="N33" s="240"/>
      <c r="O33" s="240"/>
      <c r="P33" s="240"/>
      <c r="Q33" s="241"/>
      <c r="R33" s="39" t="s">
        <v>41</v>
      </c>
      <c r="S33" s="213" t="s">
        <v>42</v>
      </c>
      <c r="T33" s="213"/>
      <c r="U33" s="40" t="s">
        <v>65</v>
      </c>
      <c r="V33" s="212" t="s">
        <v>66</v>
      </c>
      <c r="W33" s="214"/>
    </row>
    <row r="34" spans="2:25" ht="30.75" customHeight="1" thickBot="1">
      <c r="B34" s="242"/>
      <c r="C34" s="243"/>
      <c r="D34" s="243"/>
      <c r="E34" s="243"/>
      <c r="F34" s="243"/>
      <c r="G34" s="243"/>
      <c r="H34" s="243"/>
      <c r="I34" s="243"/>
      <c r="J34" s="243"/>
      <c r="K34" s="243"/>
      <c r="L34" s="243"/>
      <c r="M34" s="243"/>
      <c r="N34" s="243"/>
      <c r="O34" s="243"/>
      <c r="P34" s="243"/>
      <c r="Q34" s="244"/>
      <c r="R34" s="41" t="s">
        <v>67</v>
      </c>
      <c r="S34" s="41" t="s">
        <v>67</v>
      </c>
      <c r="T34" s="41" t="s">
        <v>48</v>
      </c>
      <c r="U34" s="41" t="s">
        <v>67</v>
      </c>
      <c r="V34" s="41" t="s">
        <v>68</v>
      </c>
      <c r="W34" s="42" t="s">
        <v>69</v>
      </c>
      <c r="Y34" s="7"/>
    </row>
    <row r="35" spans="2:25" ht="23.25" customHeight="1" thickBot="1">
      <c r="B35" s="245" t="s">
        <v>70</v>
      </c>
      <c r="C35" s="246"/>
      <c r="D35" s="246"/>
      <c r="E35" s="43" t="s">
        <v>133</v>
      </c>
      <c r="F35" s="43"/>
      <c r="G35" s="43"/>
      <c r="H35" s="44"/>
      <c r="I35" s="44"/>
      <c r="J35" s="44"/>
      <c r="K35" s="44"/>
      <c r="L35" s="44"/>
      <c r="M35" s="44"/>
      <c r="N35" s="44"/>
      <c r="O35" s="44"/>
      <c r="P35" s="45"/>
      <c r="Q35" s="45"/>
      <c r="R35" s="46" t="s">
        <v>134</v>
      </c>
      <c r="S35" s="47" t="s">
        <v>10</v>
      </c>
      <c r="T35" s="45"/>
      <c r="U35" s="47" t="s">
        <v>135</v>
      </c>
      <c r="V35" s="45"/>
      <c r="W35" s="48">
        <f>+IF(ISERR(U35/R35*100),"N/A",ROUND(U35/R35*100,2))</f>
        <v>0.25</v>
      </c>
    </row>
    <row r="36" spans="2:25" ht="26.25" customHeight="1">
      <c r="B36" s="247" t="s">
        <v>74</v>
      </c>
      <c r="C36" s="248"/>
      <c r="D36" s="248"/>
      <c r="E36" s="49" t="s">
        <v>133</v>
      </c>
      <c r="F36" s="49"/>
      <c r="G36" s="49"/>
      <c r="H36" s="50"/>
      <c r="I36" s="50"/>
      <c r="J36" s="50"/>
      <c r="K36" s="50"/>
      <c r="L36" s="50"/>
      <c r="M36" s="50"/>
      <c r="N36" s="50"/>
      <c r="O36" s="50"/>
      <c r="P36" s="51"/>
      <c r="Q36" s="51"/>
      <c r="R36" s="52" t="s">
        <v>136</v>
      </c>
      <c r="S36" s="53" t="s">
        <v>135</v>
      </c>
      <c r="T36" s="53">
        <f>+IF(ISERR(S36/R36*100),"N/A",ROUND(S36/R36*100,2))</f>
        <v>0.25</v>
      </c>
      <c r="U36" s="53" t="s">
        <v>135</v>
      </c>
      <c r="V36" s="53">
        <f>+IF(ISERR(U36/S36*100),"N/A",ROUND(U36/S36*100,2))</f>
        <v>100</v>
      </c>
      <c r="W36" s="54">
        <f>+IF(ISERR(U36/R36*100),"N/A",ROUND(U36/R36*100,2))</f>
        <v>0.25</v>
      </c>
    </row>
    <row r="37" spans="2:25" ht="23.25" customHeight="1" thickBot="1">
      <c r="B37" s="245" t="s">
        <v>70</v>
      </c>
      <c r="C37" s="246"/>
      <c r="D37" s="246"/>
      <c r="E37" s="43" t="s">
        <v>137</v>
      </c>
      <c r="F37" s="43"/>
      <c r="G37" s="43"/>
      <c r="H37" s="44"/>
      <c r="I37" s="44"/>
      <c r="J37" s="44"/>
      <c r="K37" s="44"/>
      <c r="L37" s="44"/>
      <c r="M37" s="44"/>
      <c r="N37" s="44"/>
      <c r="O37" s="44"/>
      <c r="P37" s="45"/>
      <c r="Q37" s="45"/>
      <c r="R37" s="46" t="s">
        <v>138</v>
      </c>
      <c r="S37" s="47" t="s">
        <v>10</v>
      </c>
      <c r="T37" s="45"/>
      <c r="U37" s="47" t="s">
        <v>62</v>
      </c>
      <c r="V37" s="45"/>
      <c r="W37" s="48">
        <f>+IF(ISERR(U37/R37*100),"N/A",ROUND(U37/R37*100,2))</f>
        <v>0</v>
      </c>
    </row>
    <row r="38" spans="2:25" ht="26.25" customHeight="1" thickBot="1">
      <c r="B38" s="247" t="s">
        <v>74</v>
      </c>
      <c r="C38" s="248"/>
      <c r="D38" s="248"/>
      <c r="E38" s="49" t="s">
        <v>137</v>
      </c>
      <c r="F38" s="49"/>
      <c r="G38" s="49"/>
      <c r="H38" s="50"/>
      <c r="I38" s="50"/>
      <c r="J38" s="50"/>
      <c r="K38" s="50"/>
      <c r="L38" s="50"/>
      <c r="M38" s="50"/>
      <c r="N38" s="50"/>
      <c r="O38" s="50"/>
      <c r="P38" s="51"/>
      <c r="Q38" s="51"/>
      <c r="R38" s="52" t="s">
        <v>138</v>
      </c>
      <c r="S38" s="53" t="s">
        <v>62</v>
      </c>
      <c r="T38" s="53">
        <f>+IF(ISERR(S38/R38*100),"N/A",ROUND(S38/R38*100,2))</f>
        <v>0</v>
      </c>
      <c r="U38" s="53" t="s">
        <v>62</v>
      </c>
      <c r="V38" s="53" t="str">
        <f>+IF(ISERR(U38/S38*100),"N/A",ROUND(U38/S38*100,2))</f>
        <v>N/A</v>
      </c>
      <c r="W38" s="54">
        <f>+IF(ISERR(U38/R38*100),"N/A",ROUND(U38/R38*100,2))</f>
        <v>0</v>
      </c>
    </row>
    <row r="39" spans="2:25" ht="22.5" customHeight="1" thickTop="1" thickBot="1">
      <c r="B39" s="15" t="s">
        <v>76</v>
      </c>
      <c r="C39" s="16"/>
      <c r="D39" s="16"/>
      <c r="E39" s="16"/>
      <c r="F39" s="16"/>
      <c r="G39" s="16"/>
      <c r="H39" s="17"/>
      <c r="I39" s="17"/>
      <c r="J39" s="17"/>
      <c r="K39" s="17"/>
      <c r="L39" s="17"/>
      <c r="M39" s="17"/>
      <c r="N39" s="17"/>
      <c r="O39" s="17"/>
      <c r="P39" s="17"/>
      <c r="Q39" s="17"/>
      <c r="R39" s="17"/>
      <c r="S39" s="17"/>
      <c r="T39" s="17"/>
      <c r="U39" s="17"/>
      <c r="V39" s="17"/>
      <c r="W39" s="18"/>
    </row>
    <row r="40" spans="2:25" ht="37.5" customHeight="1" thickTop="1">
      <c r="B40" s="230" t="s">
        <v>2206</v>
      </c>
      <c r="C40" s="231"/>
      <c r="D40" s="231"/>
      <c r="E40" s="231"/>
      <c r="F40" s="231"/>
      <c r="G40" s="231"/>
      <c r="H40" s="231"/>
      <c r="I40" s="231"/>
      <c r="J40" s="231"/>
      <c r="K40" s="231"/>
      <c r="L40" s="231"/>
      <c r="M40" s="231"/>
      <c r="N40" s="231"/>
      <c r="O40" s="231"/>
      <c r="P40" s="231"/>
      <c r="Q40" s="231"/>
      <c r="R40" s="231"/>
      <c r="S40" s="231"/>
      <c r="T40" s="231"/>
      <c r="U40" s="231"/>
      <c r="V40" s="231"/>
      <c r="W40" s="232"/>
    </row>
    <row r="41" spans="2:25" ht="154.5" customHeight="1" thickBot="1">
      <c r="B41" s="233"/>
      <c r="C41" s="234"/>
      <c r="D41" s="234"/>
      <c r="E41" s="234"/>
      <c r="F41" s="234"/>
      <c r="G41" s="234"/>
      <c r="H41" s="234"/>
      <c r="I41" s="234"/>
      <c r="J41" s="234"/>
      <c r="K41" s="234"/>
      <c r="L41" s="234"/>
      <c r="M41" s="234"/>
      <c r="N41" s="234"/>
      <c r="O41" s="234"/>
      <c r="P41" s="234"/>
      <c r="Q41" s="234"/>
      <c r="R41" s="234"/>
      <c r="S41" s="234"/>
      <c r="T41" s="234"/>
      <c r="U41" s="234"/>
      <c r="V41" s="234"/>
      <c r="W41" s="235"/>
    </row>
    <row r="42" spans="2:25" ht="37.5" customHeight="1" thickTop="1">
      <c r="B42" s="230" t="s">
        <v>2207</v>
      </c>
      <c r="C42" s="231"/>
      <c r="D42" s="231"/>
      <c r="E42" s="231"/>
      <c r="F42" s="231"/>
      <c r="G42" s="231"/>
      <c r="H42" s="231"/>
      <c r="I42" s="231"/>
      <c r="J42" s="231"/>
      <c r="K42" s="231"/>
      <c r="L42" s="231"/>
      <c r="M42" s="231"/>
      <c r="N42" s="231"/>
      <c r="O42" s="231"/>
      <c r="P42" s="231"/>
      <c r="Q42" s="231"/>
      <c r="R42" s="231"/>
      <c r="S42" s="231"/>
      <c r="T42" s="231"/>
      <c r="U42" s="231"/>
      <c r="V42" s="231"/>
      <c r="W42" s="232"/>
    </row>
    <row r="43" spans="2:25" ht="130.5" customHeight="1" thickBot="1">
      <c r="B43" s="233"/>
      <c r="C43" s="234"/>
      <c r="D43" s="234"/>
      <c r="E43" s="234"/>
      <c r="F43" s="234"/>
      <c r="G43" s="234"/>
      <c r="H43" s="234"/>
      <c r="I43" s="234"/>
      <c r="J43" s="234"/>
      <c r="K43" s="234"/>
      <c r="L43" s="234"/>
      <c r="M43" s="234"/>
      <c r="N43" s="234"/>
      <c r="O43" s="234"/>
      <c r="P43" s="234"/>
      <c r="Q43" s="234"/>
      <c r="R43" s="234"/>
      <c r="S43" s="234"/>
      <c r="T43" s="234"/>
      <c r="U43" s="234"/>
      <c r="V43" s="234"/>
      <c r="W43" s="235"/>
    </row>
    <row r="44" spans="2:25" ht="37.5" customHeight="1" thickTop="1">
      <c r="B44" s="230" t="s">
        <v>2208</v>
      </c>
      <c r="C44" s="231"/>
      <c r="D44" s="231"/>
      <c r="E44" s="231"/>
      <c r="F44" s="231"/>
      <c r="G44" s="231"/>
      <c r="H44" s="231"/>
      <c r="I44" s="231"/>
      <c r="J44" s="231"/>
      <c r="K44" s="231"/>
      <c r="L44" s="231"/>
      <c r="M44" s="231"/>
      <c r="N44" s="231"/>
      <c r="O44" s="231"/>
      <c r="P44" s="231"/>
      <c r="Q44" s="231"/>
      <c r="R44" s="231"/>
      <c r="S44" s="231"/>
      <c r="T44" s="231"/>
      <c r="U44" s="231"/>
      <c r="V44" s="231"/>
      <c r="W44" s="232"/>
    </row>
    <row r="45" spans="2:25" ht="45.75" customHeight="1" thickBot="1">
      <c r="B45" s="236"/>
      <c r="C45" s="237"/>
      <c r="D45" s="237"/>
      <c r="E45" s="237"/>
      <c r="F45" s="237"/>
      <c r="G45" s="237"/>
      <c r="H45" s="237"/>
      <c r="I45" s="237"/>
      <c r="J45" s="237"/>
      <c r="K45" s="237"/>
      <c r="L45" s="237"/>
      <c r="M45" s="237"/>
      <c r="N45" s="237"/>
      <c r="O45" s="237"/>
      <c r="P45" s="237"/>
      <c r="Q45" s="237"/>
      <c r="R45" s="237"/>
      <c r="S45" s="237"/>
      <c r="T45" s="237"/>
      <c r="U45" s="237"/>
      <c r="V45" s="237"/>
      <c r="W45" s="238"/>
    </row>
  </sheetData>
  <mergeCells count="93">
    <mergeCell ref="B40:W41"/>
    <mergeCell ref="B42:W43"/>
    <mergeCell ref="B44:W45"/>
    <mergeCell ref="B33:Q34"/>
    <mergeCell ref="S33:T33"/>
    <mergeCell ref="V33:W33"/>
    <mergeCell ref="B35:D35"/>
    <mergeCell ref="B36:D36"/>
    <mergeCell ref="B37:D37"/>
    <mergeCell ref="B31:L31"/>
    <mergeCell ref="M31:N31"/>
    <mergeCell ref="O31:P31"/>
    <mergeCell ref="Q31:R31"/>
    <mergeCell ref="B38:D38"/>
    <mergeCell ref="B29:L29"/>
    <mergeCell ref="M29:N29"/>
    <mergeCell ref="O29:P29"/>
    <mergeCell ref="Q29:R29"/>
    <mergeCell ref="B30:L30"/>
    <mergeCell ref="M30:N30"/>
    <mergeCell ref="O30:P30"/>
    <mergeCell ref="Q30:R30"/>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3" min="1" max="2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1393</v>
      </c>
      <c r="D4" s="192" t="s">
        <v>1392</v>
      </c>
      <c r="E4" s="192"/>
      <c r="F4" s="192"/>
      <c r="G4" s="192"/>
      <c r="H4" s="193"/>
      <c r="I4" s="22"/>
      <c r="J4" s="194" t="s">
        <v>6</v>
      </c>
      <c r="K4" s="192"/>
      <c r="L4" s="21" t="s">
        <v>1391</v>
      </c>
      <c r="M4" s="195" t="s">
        <v>1390</v>
      </c>
      <c r="N4" s="195"/>
      <c r="O4" s="195"/>
      <c r="P4" s="195"/>
      <c r="Q4" s="196"/>
      <c r="R4" s="23"/>
      <c r="S4" s="197" t="s">
        <v>1944</v>
      </c>
      <c r="T4" s="198"/>
      <c r="U4" s="198"/>
      <c r="V4" s="199" t="s">
        <v>1380</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1382</v>
      </c>
      <c r="D6" s="201" t="s">
        <v>1389</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322</v>
      </c>
      <c r="K8" s="29" t="s">
        <v>1388</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1387</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1386</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1385</v>
      </c>
      <c r="C21" s="227"/>
      <c r="D21" s="227"/>
      <c r="E21" s="227"/>
      <c r="F21" s="227"/>
      <c r="G21" s="227"/>
      <c r="H21" s="227"/>
      <c r="I21" s="227"/>
      <c r="J21" s="227"/>
      <c r="K21" s="227"/>
      <c r="L21" s="227"/>
      <c r="M21" s="228" t="s">
        <v>1382</v>
      </c>
      <c r="N21" s="228"/>
      <c r="O21" s="228" t="s">
        <v>48</v>
      </c>
      <c r="P21" s="228"/>
      <c r="Q21" s="229" t="s">
        <v>49</v>
      </c>
      <c r="R21" s="229"/>
      <c r="S21" s="37" t="s">
        <v>291</v>
      </c>
      <c r="T21" s="37" t="s">
        <v>62</v>
      </c>
      <c r="U21" s="37" t="s">
        <v>156</v>
      </c>
      <c r="V21" s="37" t="str">
        <f>+IF(ISERR(U21/T21*100),"N/A",ROUND(U21/T21*100,2))</f>
        <v>N/A</v>
      </c>
      <c r="W21" s="38" t="str">
        <f>+IF(ISERR(U21/S21*100),"N/A",ROUND(U21/S21*100,2))</f>
        <v>N/A</v>
      </c>
    </row>
    <row r="22" spans="2:27" ht="56.25" customHeight="1">
      <c r="B22" s="226" t="s">
        <v>1384</v>
      </c>
      <c r="C22" s="227"/>
      <c r="D22" s="227"/>
      <c r="E22" s="227"/>
      <c r="F22" s="227"/>
      <c r="G22" s="227"/>
      <c r="H22" s="227"/>
      <c r="I22" s="227"/>
      <c r="J22" s="227"/>
      <c r="K22" s="227"/>
      <c r="L22" s="227"/>
      <c r="M22" s="228" t="s">
        <v>1382</v>
      </c>
      <c r="N22" s="228"/>
      <c r="O22" s="228" t="s">
        <v>48</v>
      </c>
      <c r="P22" s="228"/>
      <c r="Q22" s="229" t="s">
        <v>49</v>
      </c>
      <c r="R22" s="229"/>
      <c r="S22" s="37" t="s">
        <v>533</v>
      </c>
      <c r="T22" s="37" t="s">
        <v>62</v>
      </c>
      <c r="U22" s="37" t="s">
        <v>156</v>
      </c>
      <c r="V22" s="37" t="str">
        <f>+IF(ISERR(U22/T22*100),"N/A",ROUND(U22/T22*100,2))</f>
        <v>N/A</v>
      </c>
      <c r="W22" s="38" t="str">
        <f>+IF(ISERR(U22/S22*100),"N/A",ROUND(U22/S22*100,2))</f>
        <v>N/A</v>
      </c>
    </row>
    <row r="23" spans="2:27" ht="56.25" customHeight="1" thickBot="1">
      <c r="B23" s="226" t="s">
        <v>1383</v>
      </c>
      <c r="C23" s="227"/>
      <c r="D23" s="227"/>
      <c r="E23" s="227"/>
      <c r="F23" s="227"/>
      <c r="G23" s="227"/>
      <c r="H23" s="227"/>
      <c r="I23" s="227"/>
      <c r="J23" s="227"/>
      <c r="K23" s="227"/>
      <c r="L23" s="227"/>
      <c r="M23" s="228" t="s">
        <v>1382</v>
      </c>
      <c r="N23" s="228"/>
      <c r="O23" s="228" t="s">
        <v>48</v>
      </c>
      <c r="P23" s="228"/>
      <c r="Q23" s="229" t="s">
        <v>49</v>
      </c>
      <c r="R23" s="229"/>
      <c r="S23" s="37" t="s">
        <v>99</v>
      </c>
      <c r="T23" s="37" t="s">
        <v>62</v>
      </c>
      <c r="U23" s="37" t="s">
        <v>156</v>
      </c>
      <c r="V23" s="37" t="str">
        <f>+IF(ISERR(U23/T23*100),"N/A",ROUND(U23/T23*100,2))</f>
        <v>N/A</v>
      </c>
      <c r="W23" s="38" t="str">
        <f>+IF(ISERR(U23/S23*100),"N/A",ROUND(U23/S23*100,2))</f>
        <v>N/A</v>
      </c>
    </row>
    <row r="24" spans="2:27" ht="21.75" customHeight="1" thickTop="1" thickBot="1">
      <c r="B24" s="15" t="s">
        <v>64</v>
      </c>
      <c r="C24" s="16"/>
      <c r="D24" s="16"/>
      <c r="E24" s="16"/>
      <c r="F24" s="16"/>
      <c r="G24" s="16"/>
      <c r="H24" s="17"/>
      <c r="I24" s="17"/>
      <c r="J24" s="17"/>
      <c r="K24" s="17"/>
      <c r="L24" s="17"/>
      <c r="M24" s="17"/>
      <c r="N24" s="17"/>
      <c r="O24" s="17"/>
      <c r="P24" s="17"/>
      <c r="Q24" s="17"/>
      <c r="R24" s="17"/>
      <c r="S24" s="17"/>
      <c r="T24" s="17"/>
      <c r="U24" s="17"/>
      <c r="V24" s="17"/>
      <c r="W24" s="18"/>
      <c r="X24" s="7"/>
    </row>
    <row r="25" spans="2:27" ht="29.25" customHeight="1" thickTop="1" thickBot="1">
      <c r="B25" s="239" t="s">
        <v>1943</v>
      </c>
      <c r="C25" s="240"/>
      <c r="D25" s="240"/>
      <c r="E25" s="240"/>
      <c r="F25" s="240"/>
      <c r="G25" s="240"/>
      <c r="H25" s="240"/>
      <c r="I25" s="240"/>
      <c r="J25" s="240"/>
      <c r="K25" s="240"/>
      <c r="L25" s="240"/>
      <c r="M25" s="240"/>
      <c r="N25" s="240"/>
      <c r="O25" s="240"/>
      <c r="P25" s="240"/>
      <c r="Q25" s="241"/>
      <c r="R25" s="39" t="s">
        <v>41</v>
      </c>
      <c r="S25" s="213" t="s">
        <v>42</v>
      </c>
      <c r="T25" s="213"/>
      <c r="U25" s="40" t="s">
        <v>65</v>
      </c>
      <c r="V25" s="212" t="s">
        <v>66</v>
      </c>
      <c r="W25" s="214"/>
    </row>
    <row r="26" spans="2:27" ht="30.75" customHeight="1" thickBot="1">
      <c r="B26" s="242"/>
      <c r="C26" s="243"/>
      <c r="D26" s="243"/>
      <c r="E26" s="243"/>
      <c r="F26" s="243"/>
      <c r="G26" s="243"/>
      <c r="H26" s="243"/>
      <c r="I26" s="243"/>
      <c r="J26" s="243"/>
      <c r="K26" s="243"/>
      <c r="L26" s="243"/>
      <c r="M26" s="243"/>
      <c r="N26" s="243"/>
      <c r="O26" s="243"/>
      <c r="P26" s="243"/>
      <c r="Q26" s="244"/>
      <c r="R26" s="41" t="s">
        <v>67</v>
      </c>
      <c r="S26" s="41" t="s">
        <v>67</v>
      </c>
      <c r="T26" s="41" t="s">
        <v>48</v>
      </c>
      <c r="U26" s="41" t="s">
        <v>67</v>
      </c>
      <c r="V26" s="41" t="s">
        <v>68</v>
      </c>
      <c r="W26" s="42" t="s">
        <v>69</v>
      </c>
      <c r="Y26" s="7"/>
    </row>
    <row r="27" spans="2:27" ht="23.25" customHeight="1" thickBot="1">
      <c r="B27" s="245" t="s">
        <v>70</v>
      </c>
      <c r="C27" s="246"/>
      <c r="D27" s="246"/>
      <c r="E27" s="43" t="s">
        <v>1381</v>
      </c>
      <c r="F27" s="43"/>
      <c r="G27" s="43"/>
      <c r="H27" s="44"/>
      <c r="I27" s="44"/>
      <c r="J27" s="44"/>
      <c r="K27" s="44"/>
      <c r="L27" s="44"/>
      <c r="M27" s="44"/>
      <c r="N27" s="44"/>
      <c r="O27" s="44"/>
      <c r="P27" s="45"/>
      <c r="Q27" s="45"/>
      <c r="R27" s="46" t="s">
        <v>1380</v>
      </c>
      <c r="S27" s="47" t="s">
        <v>10</v>
      </c>
      <c r="T27" s="45"/>
      <c r="U27" s="47" t="s">
        <v>62</v>
      </c>
      <c r="V27" s="45"/>
      <c r="W27" s="48">
        <f>+IF(ISERR(U27/R27*100),"N/A",ROUND(U27/R27*100,2))</f>
        <v>0</v>
      </c>
    </row>
    <row r="28" spans="2:27" ht="26.25" customHeight="1" thickBot="1">
      <c r="B28" s="247" t="s">
        <v>74</v>
      </c>
      <c r="C28" s="248"/>
      <c r="D28" s="248"/>
      <c r="E28" s="49" t="s">
        <v>1381</v>
      </c>
      <c r="F28" s="49"/>
      <c r="G28" s="49"/>
      <c r="H28" s="50"/>
      <c r="I28" s="50"/>
      <c r="J28" s="50"/>
      <c r="K28" s="50"/>
      <c r="L28" s="50"/>
      <c r="M28" s="50"/>
      <c r="N28" s="50"/>
      <c r="O28" s="50"/>
      <c r="P28" s="51"/>
      <c r="Q28" s="51"/>
      <c r="R28" s="52" t="s">
        <v>1380</v>
      </c>
      <c r="S28" s="53" t="s">
        <v>62</v>
      </c>
      <c r="T28" s="53">
        <f>+IF(ISERR(S28/R28*100),"N/A",ROUND(S28/R28*100,2))</f>
        <v>0</v>
      </c>
      <c r="U28" s="53" t="s">
        <v>62</v>
      </c>
      <c r="V28" s="53" t="str">
        <f>+IF(ISERR(U28/S28*100),"N/A",ROUND(U28/S28*100,2))</f>
        <v>N/A</v>
      </c>
      <c r="W28" s="54">
        <f>+IF(ISERR(U28/R28*100),"N/A",ROUND(U28/R28*100,2))</f>
        <v>0</v>
      </c>
    </row>
    <row r="29" spans="2:27" ht="22.5" customHeight="1" thickTop="1" thickBot="1">
      <c r="B29" s="15" t="s">
        <v>76</v>
      </c>
      <c r="C29" s="16"/>
      <c r="D29" s="16"/>
      <c r="E29" s="16"/>
      <c r="F29" s="16"/>
      <c r="G29" s="16"/>
      <c r="H29" s="17"/>
      <c r="I29" s="17"/>
      <c r="J29" s="17"/>
      <c r="K29" s="17"/>
      <c r="L29" s="17"/>
      <c r="M29" s="17"/>
      <c r="N29" s="17"/>
      <c r="O29" s="17"/>
      <c r="P29" s="17"/>
      <c r="Q29" s="17"/>
      <c r="R29" s="17"/>
      <c r="S29" s="17"/>
      <c r="T29" s="17"/>
      <c r="U29" s="17"/>
      <c r="V29" s="17"/>
      <c r="W29" s="18"/>
    </row>
    <row r="30" spans="2:27" ht="37.5" customHeight="1" thickTop="1">
      <c r="B30" s="230" t="s">
        <v>2053</v>
      </c>
      <c r="C30" s="231"/>
      <c r="D30" s="231"/>
      <c r="E30" s="231"/>
      <c r="F30" s="231"/>
      <c r="G30" s="231"/>
      <c r="H30" s="231"/>
      <c r="I30" s="231"/>
      <c r="J30" s="231"/>
      <c r="K30" s="231"/>
      <c r="L30" s="231"/>
      <c r="M30" s="231"/>
      <c r="N30" s="231"/>
      <c r="O30" s="231"/>
      <c r="P30" s="231"/>
      <c r="Q30" s="231"/>
      <c r="R30" s="231"/>
      <c r="S30" s="231"/>
      <c r="T30" s="231"/>
      <c r="U30" s="231"/>
      <c r="V30" s="231"/>
      <c r="W30" s="232"/>
    </row>
    <row r="31" spans="2:27" ht="88.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2054</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row r="34" spans="2:23" ht="37.5" customHeight="1" thickTop="1">
      <c r="B34" s="230" t="s">
        <v>2055</v>
      </c>
      <c r="C34" s="231"/>
      <c r="D34" s="231"/>
      <c r="E34" s="231"/>
      <c r="F34" s="231"/>
      <c r="G34" s="231"/>
      <c r="H34" s="231"/>
      <c r="I34" s="231"/>
      <c r="J34" s="231"/>
      <c r="K34" s="231"/>
      <c r="L34" s="231"/>
      <c r="M34" s="231"/>
      <c r="N34" s="231"/>
      <c r="O34" s="231"/>
      <c r="P34" s="231"/>
      <c r="Q34" s="231"/>
      <c r="R34" s="231"/>
      <c r="S34" s="231"/>
      <c r="T34" s="231"/>
      <c r="U34" s="231"/>
      <c r="V34" s="231"/>
      <c r="W34" s="232"/>
    </row>
    <row r="35" spans="2:23" ht="15.75" thickBot="1">
      <c r="B35" s="236"/>
      <c r="C35" s="237"/>
      <c r="D35" s="237"/>
      <c r="E35" s="237"/>
      <c r="F35" s="237"/>
      <c r="G35" s="237"/>
      <c r="H35" s="237"/>
      <c r="I35" s="237"/>
      <c r="J35" s="237"/>
      <c r="K35" s="237"/>
      <c r="L35" s="237"/>
      <c r="M35" s="237"/>
      <c r="N35" s="237"/>
      <c r="O35" s="237"/>
      <c r="P35" s="237"/>
      <c r="Q35" s="237"/>
      <c r="R35" s="237"/>
      <c r="S35" s="237"/>
      <c r="T35" s="237"/>
      <c r="U35" s="237"/>
      <c r="V35" s="237"/>
      <c r="W35" s="238"/>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1393</v>
      </c>
      <c r="D4" s="192" t="s">
        <v>1392</v>
      </c>
      <c r="E4" s="192"/>
      <c r="F4" s="192"/>
      <c r="G4" s="192"/>
      <c r="H4" s="193"/>
      <c r="I4" s="22"/>
      <c r="J4" s="194" t="s">
        <v>6</v>
      </c>
      <c r="K4" s="192"/>
      <c r="L4" s="21" t="s">
        <v>1400</v>
      </c>
      <c r="M4" s="195" t="s">
        <v>1399</v>
      </c>
      <c r="N4" s="195"/>
      <c r="O4" s="195"/>
      <c r="P4" s="195"/>
      <c r="Q4" s="196"/>
      <c r="R4" s="23"/>
      <c r="S4" s="197" t="s">
        <v>1944</v>
      </c>
      <c r="T4" s="198"/>
      <c r="U4" s="198"/>
      <c r="V4" s="199" t="s">
        <v>1342</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537</v>
      </c>
      <c r="D6" s="201" t="s">
        <v>1398</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1397</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1396</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1395</v>
      </c>
      <c r="C21" s="227"/>
      <c r="D21" s="227"/>
      <c r="E21" s="227"/>
      <c r="F21" s="227"/>
      <c r="G21" s="227"/>
      <c r="H21" s="227"/>
      <c r="I21" s="227"/>
      <c r="J21" s="227"/>
      <c r="K21" s="227"/>
      <c r="L21" s="227"/>
      <c r="M21" s="228" t="s">
        <v>537</v>
      </c>
      <c r="N21" s="228"/>
      <c r="O21" s="228" t="s">
        <v>48</v>
      </c>
      <c r="P21" s="228"/>
      <c r="Q21" s="229" t="s">
        <v>49</v>
      </c>
      <c r="R21" s="229"/>
      <c r="S21" s="37" t="s">
        <v>125</v>
      </c>
      <c r="T21" s="37" t="s">
        <v>62</v>
      </c>
      <c r="U21" s="37" t="s">
        <v>62</v>
      </c>
      <c r="V21" s="37" t="str">
        <f>+IF(ISERR(U21/T21*100),"N/A",ROUND(U21/T21*100,2))</f>
        <v>N/A</v>
      </c>
      <c r="W21" s="38">
        <f>+IF(ISERR(U21/S21*100),"N/A",ROUND(U21/S21*100,2))</f>
        <v>0</v>
      </c>
    </row>
    <row r="22" spans="2:27" ht="56.25" customHeight="1" thickBot="1">
      <c r="B22" s="226" t="s">
        <v>1394</v>
      </c>
      <c r="C22" s="227"/>
      <c r="D22" s="227"/>
      <c r="E22" s="227"/>
      <c r="F22" s="227"/>
      <c r="G22" s="227"/>
      <c r="H22" s="227"/>
      <c r="I22" s="227"/>
      <c r="J22" s="227"/>
      <c r="K22" s="227"/>
      <c r="L22" s="227"/>
      <c r="M22" s="228" t="s">
        <v>537</v>
      </c>
      <c r="N22" s="228"/>
      <c r="O22" s="228" t="s">
        <v>48</v>
      </c>
      <c r="P22" s="228"/>
      <c r="Q22" s="229" t="s">
        <v>49</v>
      </c>
      <c r="R22" s="229"/>
      <c r="S22" s="37" t="s">
        <v>125</v>
      </c>
      <c r="T22" s="37" t="s">
        <v>62</v>
      </c>
      <c r="U22" s="37" t="s">
        <v>62</v>
      </c>
      <c r="V22" s="37" t="str">
        <f>+IF(ISERR(U22/T22*100),"N/A",ROUND(U22/T22*100,2))</f>
        <v>N/A</v>
      </c>
      <c r="W22" s="38">
        <f>+IF(ISERR(U22/S22*100),"N/A",ROUND(U22/S22*100,2))</f>
        <v>0</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507</v>
      </c>
      <c r="F26" s="43"/>
      <c r="G26" s="43"/>
      <c r="H26" s="44"/>
      <c r="I26" s="44"/>
      <c r="J26" s="44"/>
      <c r="K26" s="44"/>
      <c r="L26" s="44"/>
      <c r="M26" s="44"/>
      <c r="N26" s="44"/>
      <c r="O26" s="44"/>
      <c r="P26" s="45"/>
      <c r="Q26" s="45"/>
      <c r="R26" s="46" t="s">
        <v>1342</v>
      </c>
      <c r="S26" s="47" t="s">
        <v>10</v>
      </c>
      <c r="T26" s="45"/>
      <c r="U26" s="47" t="s">
        <v>62</v>
      </c>
      <c r="V26" s="45"/>
      <c r="W26" s="48">
        <f>+IF(ISERR(U26/R26*100),"N/A",ROUND(U26/R26*100,2))</f>
        <v>0</v>
      </c>
    </row>
    <row r="27" spans="2:27" ht="26.25" customHeight="1" thickBot="1">
      <c r="B27" s="247" t="s">
        <v>74</v>
      </c>
      <c r="C27" s="248"/>
      <c r="D27" s="248"/>
      <c r="E27" s="49" t="s">
        <v>507</v>
      </c>
      <c r="F27" s="49"/>
      <c r="G27" s="49"/>
      <c r="H27" s="50"/>
      <c r="I27" s="50"/>
      <c r="J27" s="50"/>
      <c r="K27" s="50"/>
      <c r="L27" s="50"/>
      <c r="M27" s="50"/>
      <c r="N27" s="50"/>
      <c r="O27" s="50"/>
      <c r="P27" s="51"/>
      <c r="Q27" s="51"/>
      <c r="R27" s="52" t="s">
        <v>1342</v>
      </c>
      <c r="S27" s="53" t="s">
        <v>62</v>
      </c>
      <c r="T27" s="53">
        <f>+IF(ISERR(S27/R27*100),"N/A",ROUND(S27/R27*100,2))</f>
        <v>0</v>
      </c>
      <c r="U27" s="53" t="s">
        <v>62</v>
      </c>
      <c r="V27" s="53" t="str">
        <f>+IF(ISERR(U27/S27*100),"N/A",ROUND(U27/S27*100,2))</f>
        <v>N/A</v>
      </c>
      <c r="W27" s="54">
        <f>+IF(ISERR(U27/R27*100),"N/A",ROUND(U27/R27*100,2))</f>
        <v>0</v>
      </c>
    </row>
    <row r="28" spans="2:27" ht="22.5" customHeight="1" thickTop="1" thickBot="1">
      <c r="B28" s="15" t="s">
        <v>76</v>
      </c>
      <c r="C28" s="16"/>
      <c r="D28" s="16"/>
      <c r="E28" s="16"/>
      <c r="F28" s="16"/>
      <c r="G28" s="16"/>
      <c r="H28" s="17"/>
      <c r="I28" s="17"/>
      <c r="J28" s="17"/>
      <c r="K28" s="17"/>
      <c r="L28" s="17"/>
      <c r="M28" s="17"/>
      <c r="N28" s="17"/>
      <c r="O28" s="17"/>
      <c r="P28" s="17"/>
      <c r="Q28" s="17"/>
      <c r="R28" s="17"/>
      <c r="S28" s="17"/>
      <c r="T28" s="17"/>
      <c r="U28" s="17"/>
      <c r="V28" s="17"/>
      <c r="W28" s="18"/>
    </row>
    <row r="29" spans="2:27" ht="37.5" customHeight="1" thickTop="1">
      <c r="B29" s="230" t="s">
        <v>2050</v>
      </c>
      <c r="C29" s="231"/>
      <c r="D29" s="231"/>
      <c r="E29" s="231"/>
      <c r="F29" s="231"/>
      <c r="G29" s="231"/>
      <c r="H29" s="231"/>
      <c r="I29" s="231"/>
      <c r="J29" s="231"/>
      <c r="K29" s="231"/>
      <c r="L29" s="231"/>
      <c r="M29" s="231"/>
      <c r="N29" s="231"/>
      <c r="O29" s="231"/>
      <c r="P29" s="231"/>
      <c r="Q29" s="231"/>
      <c r="R29" s="231"/>
      <c r="S29" s="231"/>
      <c r="T29" s="231"/>
      <c r="U29" s="231"/>
      <c r="V29" s="231"/>
      <c r="W29" s="232"/>
    </row>
    <row r="30" spans="2:27" ht="27.75" customHeight="1" thickBot="1">
      <c r="B30" s="233"/>
      <c r="C30" s="234"/>
      <c r="D30" s="234"/>
      <c r="E30" s="234"/>
      <c r="F30" s="234"/>
      <c r="G30" s="234"/>
      <c r="H30" s="234"/>
      <c r="I30" s="234"/>
      <c r="J30" s="234"/>
      <c r="K30" s="234"/>
      <c r="L30" s="234"/>
      <c r="M30" s="234"/>
      <c r="N30" s="234"/>
      <c r="O30" s="234"/>
      <c r="P30" s="234"/>
      <c r="Q30" s="234"/>
      <c r="R30" s="234"/>
      <c r="S30" s="234"/>
      <c r="T30" s="234"/>
      <c r="U30" s="234"/>
      <c r="V30" s="234"/>
      <c r="W30" s="235"/>
    </row>
    <row r="31" spans="2:27" ht="37.5" customHeight="1" thickTop="1">
      <c r="B31" s="230" t="s">
        <v>2051</v>
      </c>
      <c r="C31" s="231"/>
      <c r="D31" s="231"/>
      <c r="E31" s="231"/>
      <c r="F31" s="231"/>
      <c r="G31" s="231"/>
      <c r="H31" s="231"/>
      <c r="I31" s="231"/>
      <c r="J31" s="231"/>
      <c r="K31" s="231"/>
      <c r="L31" s="231"/>
      <c r="M31" s="231"/>
      <c r="N31" s="231"/>
      <c r="O31" s="231"/>
      <c r="P31" s="231"/>
      <c r="Q31" s="231"/>
      <c r="R31" s="231"/>
      <c r="S31" s="231"/>
      <c r="T31" s="231"/>
      <c r="U31" s="231"/>
      <c r="V31" s="231"/>
      <c r="W31" s="232"/>
    </row>
    <row r="32" spans="2:27" ht="1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2052</v>
      </c>
      <c r="C33" s="231"/>
      <c r="D33" s="231"/>
      <c r="E33" s="231"/>
      <c r="F33" s="231"/>
      <c r="G33" s="231"/>
      <c r="H33" s="231"/>
      <c r="I33" s="231"/>
      <c r="J33" s="231"/>
      <c r="K33" s="231"/>
      <c r="L33" s="231"/>
      <c r="M33" s="231"/>
      <c r="N33" s="231"/>
      <c r="O33" s="231"/>
      <c r="P33" s="231"/>
      <c r="Q33" s="231"/>
      <c r="R33" s="231"/>
      <c r="S33" s="231"/>
      <c r="T33" s="231"/>
      <c r="U33" s="231"/>
      <c r="V33" s="231"/>
      <c r="W33" s="232"/>
    </row>
    <row r="34" spans="2:23" ht="15.75" thickBot="1">
      <c r="B34" s="236"/>
      <c r="C34" s="237"/>
      <c r="D34" s="237"/>
      <c r="E34" s="237"/>
      <c r="F34" s="237"/>
      <c r="G34" s="237"/>
      <c r="H34" s="237"/>
      <c r="I34" s="237"/>
      <c r="J34" s="237"/>
      <c r="K34" s="237"/>
      <c r="L34" s="237"/>
      <c r="M34" s="237"/>
      <c r="N34" s="237"/>
      <c r="O34" s="237"/>
      <c r="P34" s="237"/>
      <c r="Q34" s="237"/>
      <c r="R34" s="237"/>
      <c r="S34" s="237"/>
      <c r="T34" s="237"/>
      <c r="U34" s="237"/>
      <c r="V34" s="237"/>
      <c r="W34" s="238"/>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1"/>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1393</v>
      </c>
      <c r="D4" s="192" t="s">
        <v>1392</v>
      </c>
      <c r="E4" s="192"/>
      <c r="F4" s="192"/>
      <c r="G4" s="192"/>
      <c r="H4" s="193"/>
      <c r="I4" s="22"/>
      <c r="J4" s="194" t="s">
        <v>6</v>
      </c>
      <c r="K4" s="192"/>
      <c r="L4" s="21" t="s">
        <v>195</v>
      </c>
      <c r="M4" s="195" t="s">
        <v>2286</v>
      </c>
      <c r="N4" s="195"/>
      <c r="O4" s="195"/>
      <c r="P4" s="195"/>
      <c r="Q4" s="196"/>
      <c r="R4" s="23"/>
      <c r="S4" s="197" t="s">
        <v>1944</v>
      </c>
      <c r="T4" s="198"/>
      <c r="U4" s="198"/>
      <c r="V4" s="199">
        <v>5.0999999999999996</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48.75" customHeight="1" thickBot="1">
      <c r="B6" s="24" t="s">
        <v>11</v>
      </c>
      <c r="C6" s="25">
        <v>410</v>
      </c>
      <c r="D6" s="201" t="s">
        <v>2287</v>
      </c>
      <c r="E6" s="201"/>
      <c r="F6" s="201"/>
      <c r="G6" s="201"/>
      <c r="H6" s="201"/>
      <c r="I6" s="142"/>
      <c r="J6" s="202" t="s">
        <v>14</v>
      </c>
      <c r="K6" s="202"/>
      <c r="L6" s="202" t="s">
        <v>15</v>
      </c>
      <c r="M6" s="202"/>
      <c r="N6" s="189" t="s">
        <v>10</v>
      </c>
      <c r="O6" s="189"/>
      <c r="P6" s="189"/>
      <c r="Q6" s="189"/>
      <c r="R6" s="189"/>
      <c r="S6" s="189"/>
      <c r="T6" s="189"/>
      <c r="U6" s="189"/>
      <c r="V6" s="189"/>
      <c r="W6" s="189"/>
    </row>
    <row r="7" spans="1:29" ht="30" customHeight="1" thickBot="1">
      <c r="B7" s="27"/>
      <c r="C7" s="25">
        <v>413</v>
      </c>
      <c r="D7" s="188" t="s">
        <v>2288</v>
      </c>
      <c r="E7" s="188"/>
      <c r="F7" s="188"/>
      <c r="G7" s="188"/>
      <c r="H7" s="188"/>
      <c r="I7" s="142"/>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142"/>
      <c r="J8" s="29"/>
      <c r="K8" s="29"/>
      <c r="L8" s="29"/>
      <c r="M8" s="29"/>
      <c r="N8" s="28"/>
      <c r="O8" s="142"/>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142"/>
      <c r="S14" s="35" t="s">
        <v>29</v>
      </c>
      <c r="T14" s="206" t="s">
        <v>2290</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142"/>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2292</v>
      </c>
      <c r="C21" s="227"/>
      <c r="D21" s="227"/>
      <c r="E21" s="227"/>
      <c r="F21" s="227"/>
      <c r="G21" s="227"/>
      <c r="H21" s="227"/>
      <c r="I21" s="227"/>
      <c r="J21" s="227"/>
      <c r="K21" s="227"/>
      <c r="L21" s="227"/>
      <c r="M21" s="228">
        <v>410</v>
      </c>
      <c r="N21" s="228"/>
      <c r="O21" s="228"/>
      <c r="P21" s="228"/>
      <c r="Q21" s="229"/>
      <c r="R21" s="229"/>
      <c r="S21" s="37"/>
      <c r="T21" s="37"/>
      <c r="U21" s="37"/>
      <c r="V21" s="37"/>
      <c r="W21" s="38"/>
    </row>
    <row r="22" spans="2:27" ht="56.25" customHeight="1">
      <c r="B22" s="226" t="s">
        <v>2293</v>
      </c>
      <c r="C22" s="227"/>
      <c r="D22" s="227"/>
      <c r="E22" s="227"/>
      <c r="F22" s="227"/>
      <c r="G22" s="227"/>
      <c r="H22" s="227"/>
      <c r="I22" s="227"/>
      <c r="J22" s="227"/>
      <c r="K22" s="227"/>
      <c r="L22" s="227"/>
      <c r="M22" s="228">
        <v>413</v>
      </c>
      <c r="N22" s="228"/>
      <c r="O22" s="228"/>
      <c r="P22" s="228"/>
      <c r="Q22" s="229"/>
      <c r="R22" s="229"/>
      <c r="S22" s="37"/>
      <c r="T22" s="37"/>
      <c r="U22" s="37"/>
      <c r="V22" s="37"/>
      <c r="W22" s="38"/>
    </row>
    <row r="23" spans="2:27" ht="56.25" customHeight="1">
      <c r="B23" s="226" t="s">
        <v>2294</v>
      </c>
      <c r="C23" s="227"/>
      <c r="D23" s="227"/>
      <c r="E23" s="227"/>
      <c r="F23" s="227"/>
      <c r="G23" s="227"/>
      <c r="H23" s="227"/>
      <c r="I23" s="227"/>
      <c r="J23" s="227"/>
      <c r="K23" s="227"/>
      <c r="L23" s="227"/>
      <c r="M23" s="228">
        <v>413</v>
      </c>
      <c r="N23" s="228"/>
      <c r="O23" s="228"/>
      <c r="P23" s="228"/>
      <c r="Q23" s="229"/>
      <c r="R23" s="229"/>
      <c r="S23" s="37"/>
      <c r="T23" s="37"/>
      <c r="U23" s="37"/>
      <c r="V23" s="37"/>
      <c r="W23" s="38"/>
    </row>
    <row r="24" spans="2:27" ht="56.25" customHeight="1">
      <c r="B24" s="226" t="s">
        <v>2295</v>
      </c>
      <c r="C24" s="227"/>
      <c r="D24" s="227"/>
      <c r="E24" s="227"/>
      <c r="F24" s="227"/>
      <c r="G24" s="227"/>
      <c r="H24" s="227"/>
      <c r="I24" s="227"/>
      <c r="J24" s="227"/>
      <c r="K24" s="227"/>
      <c r="L24" s="227"/>
      <c r="M24" s="228">
        <v>413</v>
      </c>
      <c r="N24" s="228"/>
      <c r="O24" s="228"/>
      <c r="P24" s="228"/>
      <c r="Q24" s="229"/>
      <c r="R24" s="229"/>
      <c r="S24" s="37"/>
      <c r="T24" s="37"/>
      <c r="U24" s="37"/>
      <c r="V24" s="37"/>
      <c r="W24" s="38"/>
    </row>
    <row r="25" spans="2:27" ht="56.25" customHeight="1">
      <c r="B25" s="226" t="s">
        <v>2296</v>
      </c>
      <c r="C25" s="227"/>
      <c r="D25" s="227"/>
      <c r="E25" s="227"/>
      <c r="F25" s="227"/>
      <c r="G25" s="227"/>
      <c r="H25" s="227"/>
      <c r="I25" s="227"/>
      <c r="J25" s="227"/>
      <c r="K25" s="227"/>
      <c r="L25" s="227"/>
      <c r="M25" s="228">
        <v>413</v>
      </c>
      <c r="N25" s="228"/>
      <c r="O25" s="228"/>
      <c r="P25" s="228"/>
      <c r="Q25" s="229"/>
      <c r="R25" s="229"/>
      <c r="S25" s="37"/>
      <c r="T25" s="37"/>
      <c r="U25" s="37"/>
      <c r="V25" s="37"/>
      <c r="W25" s="38"/>
    </row>
    <row r="26" spans="2:27" ht="56.25" customHeight="1">
      <c r="B26" s="226" t="s">
        <v>2298</v>
      </c>
      <c r="C26" s="227"/>
      <c r="D26" s="227"/>
      <c r="E26" s="227"/>
      <c r="F26" s="227"/>
      <c r="G26" s="227"/>
      <c r="H26" s="227"/>
      <c r="I26" s="227"/>
      <c r="J26" s="227"/>
      <c r="K26" s="227"/>
      <c r="L26" s="227"/>
      <c r="M26" s="228">
        <v>413</v>
      </c>
      <c r="N26" s="228"/>
      <c r="O26" s="228"/>
      <c r="P26" s="228"/>
      <c r="Q26" s="229"/>
      <c r="R26" s="229"/>
      <c r="S26" s="37"/>
      <c r="T26" s="37"/>
      <c r="U26" s="37"/>
      <c r="V26" s="37"/>
      <c r="W26" s="38"/>
    </row>
    <row r="27" spans="2:27" ht="56.25" customHeight="1" thickBot="1">
      <c r="B27" s="226" t="s">
        <v>2297</v>
      </c>
      <c r="C27" s="227"/>
      <c r="D27" s="227"/>
      <c r="E27" s="227"/>
      <c r="F27" s="227"/>
      <c r="G27" s="227"/>
      <c r="H27" s="227"/>
      <c r="I27" s="227"/>
      <c r="J27" s="227"/>
      <c r="K27" s="227"/>
      <c r="L27" s="227"/>
      <c r="M27" s="228">
        <v>413</v>
      </c>
      <c r="N27" s="228"/>
      <c r="O27" s="228"/>
      <c r="P27" s="228"/>
      <c r="Q27" s="229"/>
      <c r="R27" s="229"/>
      <c r="S27" s="37"/>
      <c r="T27" s="37"/>
      <c r="U27" s="37"/>
      <c r="V27" s="37"/>
      <c r="W27" s="38"/>
    </row>
    <row r="28" spans="2:27" ht="21.75" customHeight="1" thickTop="1" thickBot="1">
      <c r="B28" s="15" t="s">
        <v>64</v>
      </c>
      <c r="C28" s="16"/>
      <c r="D28" s="16"/>
      <c r="E28" s="16"/>
      <c r="F28" s="16"/>
      <c r="G28" s="16"/>
      <c r="H28" s="17"/>
      <c r="I28" s="17"/>
      <c r="J28" s="17"/>
      <c r="K28" s="17"/>
      <c r="L28" s="17"/>
      <c r="M28" s="17"/>
      <c r="N28" s="17"/>
      <c r="O28" s="17"/>
      <c r="P28" s="17"/>
      <c r="Q28" s="17"/>
      <c r="R28" s="17"/>
      <c r="S28" s="17"/>
      <c r="T28" s="17"/>
      <c r="U28" s="17"/>
      <c r="V28" s="17"/>
      <c r="W28" s="18"/>
      <c r="X28" s="7"/>
    </row>
    <row r="29" spans="2:27" ht="29.25" customHeight="1" thickTop="1" thickBot="1">
      <c r="B29" s="239" t="s">
        <v>1943</v>
      </c>
      <c r="C29" s="240"/>
      <c r="D29" s="240"/>
      <c r="E29" s="240"/>
      <c r="F29" s="240"/>
      <c r="G29" s="240"/>
      <c r="H29" s="240"/>
      <c r="I29" s="240"/>
      <c r="J29" s="240"/>
      <c r="K29" s="240"/>
      <c r="L29" s="240"/>
      <c r="M29" s="240"/>
      <c r="N29" s="240"/>
      <c r="O29" s="240"/>
      <c r="P29" s="240"/>
      <c r="Q29" s="241"/>
      <c r="R29" s="39" t="s">
        <v>41</v>
      </c>
      <c r="S29" s="213" t="s">
        <v>42</v>
      </c>
      <c r="T29" s="213"/>
      <c r="U29" s="138" t="s">
        <v>65</v>
      </c>
      <c r="V29" s="212" t="s">
        <v>66</v>
      </c>
      <c r="W29" s="214"/>
    </row>
    <row r="30" spans="2:27" ht="30.75" customHeight="1" thickBot="1">
      <c r="B30" s="242"/>
      <c r="C30" s="243"/>
      <c r="D30" s="243"/>
      <c r="E30" s="243"/>
      <c r="F30" s="243"/>
      <c r="G30" s="243"/>
      <c r="H30" s="243"/>
      <c r="I30" s="243"/>
      <c r="J30" s="243"/>
      <c r="K30" s="243"/>
      <c r="L30" s="243"/>
      <c r="M30" s="243"/>
      <c r="N30" s="243"/>
      <c r="O30" s="243"/>
      <c r="P30" s="243"/>
      <c r="Q30" s="244"/>
      <c r="R30" s="141" t="s">
        <v>67</v>
      </c>
      <c r="S30" s="141" t="s">
        <v>67</v>
      </c>
      <c r="T30" s="141" t="s">
        <v>48</v>
      </c>
      <c r="U30" s="141" t="s">
        <v>67</v>
      </c>
      <c r="V30" s="141" t="s">
        <v>68</v>
      </c>
      <c r="W30" s="42" t="s">
        <v>69</v>
      </c>
      <c r="Y30" s="7"/>
    </row>
    <row r="31" spans="2:27" ht="23.25" customHeight="1" thickBot="1">
      <c r="B31" s="245" t="s">
        <v>70</v>
      </c>
      <c r="C31" s="246"/>
      <c r="D31" s="246"/>
      <c r="E31" s="139" t="s">
        <v>1138</v>
      </c>
      <c r="F31" s="139"/>
      <c r="G31" s="139"/>
      <c r="H31" s="44"/>
      <c r="I31" s="44"/>
      <c r="J31" s="44"/>
      <c r="K31" s="44"/>
      <c r="L31" s="44"/>
      <c r="M31" s="44"/>
      <c r="N31" s="44"/>
      <c r="O31" s="44"/>
      <c r="P31" s="45"/>
      <c r="Q31" s="45"/>
      <c r="R31" s="46">
        <v>0.02</v>
      </c>
      <c r="S31" s="47" t="s">
        <v>10</v>
      </c>
      <c r="T31" s="45"/>
      <c r="U31" s="47" t="s">
        <v>62</v>
      </c>
      <c r="V31" s="45"/>
      <c r="W31" s="48">
        <f>+IF(ISERR(U31/R31*100),"N/A",ROUND(U31/R31*100,2))</f>
        <v>0</v>
      </c>
    </row>
    <row r="32" spans="2:27" ht="26.25" customHeight="1">
      <c r="B32" s="247" t="s">
        <v>74</v>
      </c>
      <c r="C32" s="248"/>
      <c r="D32" s="248"/>
      <c r="E32" s="140" t="s">
        <v>1138</v>
      </c>
      <c r="F32" s="140"/>
      <c r="G32" s="140"/>
      <c r="H32" s="50"/>
      <c r="I32" s="50"/>
      <c r="J32" s="50"/>
      <c r="K32" s="50"/>
      <c r="L32" s="50"/>
      <c r="M32" s="50"/>
      <c r="N32" s="50"/>
      <c r="O32" s="50"/>
      <c r="P32" s="51"/>
      <c r="Q32" s="51"/>
      <c r="R32" s="52">
        <v>0.02</v>
      </c>
      <c r="S32" s="53" t="s">
        <v>62</v>
      </c>
      <c r="T32" s="53">
        <f>+IF(ISERR(S32/R32*100),"N/A",ROUND(S32/R32*100,2))</f>
        <v>0</v>
      </c>
      <c r="U32" s="53" t="s">
        <v>62</v>
      </c>
      <c r="V32" s="53" t="str">
        <f>+IF(ISERR(U32/S32*100),"N/A",ROUND(U32/S32*100,2))</f>
        <v>N/A</v>
      </c>
      <c r="W32" s="54">
        <f>+IF(ISERR(U32/R32*100),"N/A",ROUND(U32/R32*100,2))</f>
        <v>0</v>
      </c>
    </row>
    <row r="33" spans="2:23" ht="23.25" customHeight="1" thickBot="1">
      <c r="B33" s="245" t="s">
        <v>70</v>
      </c>
      <c r="C33" s="246"/>
      <c r="D33" s="246"/>
      <c r="E33" s="139" t="s">
        <v>2289</v>
      </c>
      <c r="F33" s="139"/>
      <c r="G33" s="139"/>
      <c r="H33" s="44"/>
      <c r="I33" s="44"/>
      <c r="J33" s="44"/>
      <c r="K33" s="44"/>
      <c r="L33" s="44"/>
      <c r="M33" s="44"/>
      <c r="N33" s="44"/>
      <c r="O33" s="44"/>
      <c r="P33" s="45"/>
      <c r="Q33" s="45"/>
      <c r="R33" s="46">
        <v>5.07</v>
      </c>
      <c r="S33" s="47" t="s">
        <v>10</v>
      </c>
      <c r="T33" s="45"/>
      <c r="U33" s="47">
        <v>0.89</v>
      </c>
      <c r="V33" s="45"/>
      <c r="W33" s="48">
        <f>+IF(ISERR(U33/R33*100),"N/A",ROUND(U33/R33*100,2))</f>
        <v>17.55</v>
      </c>
    </row>
    <row r="34" spans="2:23" ht="26.25" customHeight="1" thickBot="1">
      <c r="B34" s="247" t="s">
        <v>74</v>
      </c>
      <c r="C34" s="248"/>
      <c r="D34" s="248"/>
      <c r="E34" s="140" t="s">
        <v>2289</v>
      </c>
      <c r="F34" s="140"/>
      <c r="G34" s="140"/>
      <c r="H34" s="50"/>
      <c r="I34" s="50"/>
      <c r="J34" s="50"/>
      <c r="K34" s="50"/>
      <c r="L34" s="50"/>
      <c r="M34" s="50"/>
      <c r="N34" s="50"/>
      <c r="O34" s="50"/>
      <c r="P34" s="51"/>
      <c r="Q34" s="51"/>
      <c r="R34" s="52">
        <v>5.22</v>
      </c>
      <c r="S34" s="53">
        <v>1.59</v>
      </c>
      <c r="T34" s="53">
        <f>+IF(ISERR(S34/R34*100),"N/A",ROUND(S34/R34*100,2))</f>
        <v>30.46</v>
      </c>
      <c r="U34" s="53">
        <v>0.89</v>
      </c>
      <c r="V34" s="53">
        <f>+IF(ISERR(U34/S34*100),"N/A",ROUND(U34/S34*100,2))</f>
        <v>55.97</v>
      </c>
      <c r="W34" s="54">
        <f>+IF(ISERR(U34/R34*100),"N/A",ROUND(U34/R34*100,2))</f>
        <v>17.05</v>
      </c>
    </row>
    <row r="35" spans="2:23" ht="22.5" customHeight="1" thickTop="1" thickBot="1">
      <c r="B35" s="15" t="s">
        <v>76</v>
      </c>
      <c r="C35" s="16"/>
      <c r="D35" s="16"/>
      <c r="E35" s="16"/>
      <c r="F35" s="16"/>
      <c r="G35" s="16"/>
      <c r="H35" s="17"/>
      <c r="I35" s="17"/>
      <c r="J35" s="17"/>
      <c r="K35" s="17"/>
      <c r="L35" s="17"/>
      <c r="M35" s="17"/>
      <c r="N35" s="17"/>
      <c r="O35" s="17"/>
      <c r="P35" s="17"/>
      <c r="Q35" s="17"/>
      <c r="R35" s="17"/>
      <c r="S35" s="17"/>
      <c r="T35" s="17"/>
      <c r="U35" s="17"/>
      <c r="V35" s="17"/>
      <c r="W35" s="18"/>
    </row>
    <row r="36" spans="2:23" ht="37.5" customHeight="1" thickTop="1">
      <c r="B36" s="230" t="s">
        <v>2299</v>
      </c>
      <c r="C36" s="231"/>
      <c r="D36" s="231"/>
      <c r="E36" s="231"/>
      <c r="F36" s="231"/>
      <c r="G36" s="231"/>
      <c r="H36" s="231"/>
      <c r="I36" s="231"/>
      <c r="J36" s="231"/>
      <c r="K36" s="231"/>
      <c r="L36" s="231"/>
      <c r="M36" s="231"/>
      <c r="N36" s="231"/>
      <c r="O36" s="231"/>
      <c r="P36" s="231"/>
      <c r="Q36" s="231"/>
      <c r="R36" s="231"/>
      <c r="S36" s="231"/>
      <c r="T36" s="231"/>
      <c r="U36" s="231"/>
      <c r="V36" s="231"/>
      <c r="W36" s="232"/>
    </row>
    <row r="37" spans="2:23" ht="59.25" customHeight="1" thickBot="1">
      <c r="B37" s="233"/>
      <c r="C37" s="234"/>
      <c r="D37" s="234"/>
      <c r="E37" s="234"/>
      <c r="F37" s="234"/>
      <c r="G37" s="234"/>
      <c r="H37" s="234"/>
      <c r="I37" s="234"/>
      <c r="J37" s="234"/>
      <c r="K37" s="234"/>
      <c r="L37" s="234"/>
      <c r="M37" s="234"/>
      <c r="N37" s="234"/>
      <c r="O37" s="234"/>
      <c r="P37" s="234"/>
      <c r="Q37" s="234"/>
      <c r="R37" s="234"/>
      <c r="S37" s="234"/>
      <c r="T37" s="234"/>
      <c r="U37" s="234"/>
      <c r="V37" s="234"/>
      <c r="W37" s="235"/>
    </row>
    <row r="38" spans="2:23" ht="37.5" customHeight="1" thickTop="1">
      <c r="B38" s="230" t="s">
        <v>2301</v>
      </c>
      <c r="C38" s="231"/>
      <c r="D38" s="231"/>
      <c r="E38" s="231"/>
      <c r="F38" s="231"/>
      <c r="G38" s="231"/>
      <c r="H38" s="231"/>
      <c r="I38" s="231"/>
      <c r="J38" s="231"/>
      <c r="K38" s="231"/>
      <c r="L38" s="231"/>
      <c r="M38" s="231"/>
      <c r="N38" s="231"/>
      <c r="O38" s="231"/>
      <c r="P38" s="231"/>
      <c r="Q38" s="231"/>
      <c r="R38" s="231"/>
      <c r="S38" s="231"/>
      <c r="T38" s="231"/>
      <c r="U38" s="231"/>
      <c r="V38" s="231"/>
      <c r="W38" s="232"/>
    </row>
    <row r="39" spans="2:23" ht="52.5" customHeight="1" thickBot="1">
      <c r="B39" s="233"/>
      <c r="C39" s="234"/>
      <c r="D39" s="234"/>
      <c r="E39" s="234"/>
      <c r="F39" s="234"/>
      <c r="G39" s="234"/>
      <c r="H39" s="234"/>
      <c r="I39" s="234"/>
      <c r="J39" s="234"/>
      <c r="K39" s="234"/>
      <c r="L39" s="234"/>
      <c r="M39" s="234"/>
      <c r="N39" s="234"/>
      <c r="O39" s="234"/>
      <c r="P39" s="234"/>
      <c r="Q39" s="234"/>
      <c r="R39" s="234"/>
      <c r="S39" s="234"/>
      <c r="T39" s="234"/>
      <c r="U39" s="234"/>
      <c r="V39" s="234"/>
      <c r="W39" s="235"/>
    </row>
    <row r="40" spans="2:23" ht="37.5" customHeight="1" thickTop="1">
      <c r="B40" s="230" t="s">
        <v>2300</v>
      </c>
      <c r="C40" s="231"/>
      <c r="D40" s="231"/>
      <c r="E40" s="231"/>
      <c r="F40" s="231"/>
      <c r="G40" s="231"/>
      <c r="H40" s="231"/>
      <c r="I40" s="231"/>
      <c r="J40" s="231"/>
      <c r="K40" s="231"/>
      <c r="L40" s="231"/>
      <c r="M40" s="231"/>
      <c r="N40" s="231"/>
      <c r="O40" s="231"/>
      <c r="P40" s="231"/>
      <c r="Q40" s="231"/>
      <c r="R40" s="231"/>
      <c r="S40" s="231"/>
      <c r="T40" s="231"/>
      <c r="U40" s="231"/>
      <c r="V40" s="231"/>
      <c r="W40" s="232"/>
    </row>
    <row r="41" spans="2:23" ht="57" customHeight="1" thickBot="1">
      <c r="B41" s="236"/>
      <c r="C41" s="237"/>
      <c r="D41" s="237"/>
      <c r="E41" s="237"/>
      <c r="F41" s="237"/>
      <c r="G41" s="237"/>
      <c r="H41" s="237"/>
      <c r="I41" s="237"/>
      <c r="J41" s="237"/>
      <c r="K41" s="237"/>
      <c r="L41" s="237"/>
      <c r="M41" s="237"/>
      <c r="N41" s="237"/>
      <c r="O41" s="237"/>
      <c r="P41" s="237"/>
      <c r="Q41" s="237"/>
      <c r="R41" s="237"/>
      <c r="S41" s="237"/>
      <c r="T41" s="237"/>
      <c r="U41" s="237"/>
      <c r="V41" s="237"/>
      <c r="W41" s="238"/>
    </row>
  </sheetData>
  <mergeCells count="77">
    <mergeCell ref="O25:P25"/>
    <mergeCell ref="Q25:R25"/>
    <mergeCell ref="B26:L26"/>
    <mergeCell ref="M26:N26"/>
    <mergeCell ref="O26:P26"/>
    <mergeCell ref="Q26:R26"/>
    <mergeCell ref="B40:W41"/>
    <mergeCell ref="B33:D33"/>
    <mergeCell ref="B34:D34"/>
    <mergeCell ref="B22:L22"/>
    <mergeCell ref="M22:N22"/>
    <mergeCell ref="O22:P22"/>
    <mergeCell ref="Q22:R22"/>
    <mergeCell ref="B23:L23"/>
    <mergeCell ref="M23:N23"/>
    <mergeCell ref="B29:Q30"/>
    <mergeCell ref="S29:T29"/>
    <mergeCell ref="V29:W29"/>
    <mergeCell ref="B31:D31"/>
    <mergeCell ref="B32:D32"/>
    <mergeCell ref="B36:W37"/>
    <mergeCell ref="O23:P23"/>
    <mergeCell ref="B21:L21"/>
    <mergeCell ref="M21:N21"/>
    <mergeCell ref="O21:P21"/>
    <mergeCell ref="Q21:R21"/>
    <mergeCell ref="B38:W39"/>
    <mergeCell ref="Q23:R23"/>
    <mergeCell ref="B24:L24"/>
    <mergeCell ref="M24:N24"/>
    <mergeCell ref="O24:P24"/>
    <mergeCell ref="Q24:R24"/>
    <mergeCell ref="B27:L27"/>
    <mergeCell ref="M27:N27"/>
    <mergeCell ref="O27:P27"/>
    <mergeCell ref="Q27:R27"/>
    <mergeCell ref="B25:L25"/>
    <mergeCell ref="M25:N25"/>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1393</v>
      </c>
      <c r="D4" s="192" t="s">
        <v>1392</v>
      </c>
      <c r="E4" s="192"/>
      <c r="F4" s="192"/>
      <c r="G4" s="192"/>
      <c r="H4" s="193"/>
      <c r="I4" s="22"/>
      <c r="J4" s="194" t="s">
        <v>6</v>
      </c>
      <c r="K4" s="192"/>
      <c r="L4" s="21" t="s">
        <v>1202</v>
      </c>
      <c r="M4" s="195" t="s">
        <v>2280</v>
      </c>
      <c r="N4" s="195"/>
      <c r="O4" s="195"/>
      <c r="P4" s="195"/>
      <c r="Q4" s="196"/>
      <c r="R4" s="23"/>
      <c r="S4" s="197" t="s">
        <v>1944</v>
      </c>
      <c r="T4" s="198"/>
      <c r="U4" s="198"/>
      <c r="V4" s="199">
        <v>1</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v>300</v>
      </c>
      <c r="D6" s="201" t="s">
        <v>2285</v>
      </c>
      <c r="E6" s="201"/>
      <c r="F6" s="201"/>
      <c r="G6" s="201"/>
      <c r="H6" s="201"/>
      <c r="I6" s="142"/>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142"/>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142"/>
      <c r="J8" s="29"/>
      <c r="K8" s="29"/>
      <c r="L8" s="29"/>
      <c r="M8" s="29"/>
      <c r="N8" s="28"/>
      <c r="O8" s="142"/>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142"/>
      <c r="S14" s="35" t="s">
        <v>29</v>
      </c>
      <c r="T14" s="206" t="s">
        <v>2291</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142"/>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2281</v>
      </c>
      <c r="C21" s="227"/>
      <c r="D21" s="227"/>
      <c r="E21" s="227"/>
      <c r="F21" s="227"/>
      <c r="G21" s="227"/>
      <c r="H21" s="227"/>
      <c r="I21" s="227"/>
      <c r="J21" s="227"/>
      <c r="K21" s="227"/>
      <c r="L21" s="227"/>
      <c r="M21" s="228"/>
      <c r="N21" s="228"/>
      <c r="O21" s="228"/>
      <c r="P21" s="228"/>
      <c r="Q21" s="229"/>
      <c r="R21" s="229"/>
      <c r="S21" s="37"/>
      <c r="T21" s="37"/>
      <c r="U21" s="37"/>
      <c r="V21" s="37"/>
      <c r="W21" s="38"/>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138"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141" t="s">
        <v>67</v>
      </c>
      <c r="S24" s="141" t="s">
        <v>67</v>
      </c>
      <c r="T24" s="141" t="s">
        <v>48</v>
      </c>
      <c r="U24" s="141" t="s">
        <v>67</v>
      </c>
      <c r="V24" s="141" t="s">
        <v>68</v>
      </c>
      <c r="W24" s="42" t="s">
        <v>69</v>
      </c>
      <c r="Y24" s="7"/>
    </row>
    <row r="25" spans="2:27" ht="23.25" customHeight="1" thickBot="1">
      <c r="B25" s="245" t="s">
        <v>70</v>
      </c>
      <c r="C25" s="246"/>
      <c r="D25" s="246"/>
      <c r="E25" s="139" t="s">
        <v>359</v>
      </c>
      <c r="F25" s="139"/>
      <c r="G25" s="139"/>
      <c r="H25" s="44"/>
      <c r="I25" s="44"/>
      <c r="J25" s="44"/>
      <c r="K25" s="44"/>
      <c r="L25" s="44"/>
      <c r="M25" s="44"/>
      <c r="N25" s="44"/>
      <c r="O25" s="44"/>
      <c r="P25" s="45"/>
      <c r="Q25" s="45"/>
      <c r="R25" s="46">
        <v>1</v>
      </c>
      <c r="S25" s="47" t="s">
        <v>10</v>
      </c>
      <c r="T25" s="45"/>
      <c r="U25" s="47" t="s">
        <v>62</v>
      </c>
      <c r="V25" s="45"/>
      <c r="W25" s="48">
        <f>+IF(ISERR(U25/R25*100),"N/A",ROUND(U25/R25*100,2))</f>
        <v>0</v>
      </c>
    </row>
    <row r="26" spans="2:27" ht="26.25" customHeight="1" thickBot="1">
      <c r="B26" s="247" t="s">
        <v>74</v>
      </c>
      <c r="C26" s="248"/>
      <c r="D26" s="248"/>
      <c r="E26" s="140" t="s">
        <v>359</v>
      </c>
      <c r="F26" s="140"/>
      <c r="G26" s="140"/>
      <c r="H26" s="50"/>
      <c r="I26" s="50"/>
      <c r="J26" s="50"/>
      <c r="K26" s="50"/>
      <c r="L26" s="50"/>
      <c r="M26" s="50"/>
      <c r="N26" s="50"/>
      <c r="O26" s="50"/>
      <c r="P26" s="51"/>
      <c r="Q26" s="51"/>
      <c r="R26" s="52">
        <v>1</v>
      </c>
      <c r="S26" s="53" t="s">
        <v>62</v>
      </c>
      <c r="T26" s="53">
        <f>+IF(ISERR(S26/R26*100),"N/A",ROUND(S26/R26*100,2))</f>
        <v>0</v>
      </c>
      <c r="U26" s="53" t="s">
        <v>62</v>
      </c>
      <c r="V26" s="53" t="str">
        <f>+IF(ISERR(U26/S26*100),"N/A",ROUND(U26/S26*100,2))</f>
        <v>N/A</v>
      </c>
      <c r="W26" s="54">
        <f>+IF(ISERR(U26/R26*100),"N/A",ROUND(U26/R26*100,2))</f>
        <v>0</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2282</v>
      </c>
      <c r="C28" s="231"/>
      <c r="D28" s="231"/>
      <c r="E28" s="231"/>
      <c r="F28" s="231"/>
      <c r="G28" s="231"/>
      <c r="H28" s="231"/>
      <c r="I28" s="231"/>
      <c r="J28" s="231"/>
      <c r="K28" s="231"/>
      <c r="L28" s="231"/>
      <c r="M28" s="231"/>
      <c r="N28" s="231"/>
      <c r="O28" s="231"/>
      <c r="P28" s="231"/>
      <c r="Q28" s="231"/>
      <c r="R28" s="231"/>
      <c r="S28" s="231"/>
      <c r="T28" s="231"/>
      <c r="U28" s="231"/>
      <c r="V28" s="231"/>
      <c r="W28" s="232"/>
    </row>
    <row r="29" spans="2:27" ht="25.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2283</v>
      </c>
      <c r="C30" s="231"/>
      <c r="D30" s="231"/>
      <c r="E30" s="231"/>
      <c r="F30" s="231"/>
      <c r="G30" s="231"/>
      <c r="H30" s="231"/>
      <c r="I30" s="231"/>
      <c r="J30" s="231"/>
      <c r="K30" s="231"/>
      <c r="L30" s="231"/>
      <c r="M30" s="231"/>
      <c r="N30" s="231"/>
      <c r="O30" s="231"/>
      <c r="P30" s="231"/>
      <c r="Q30" s="231"/>
      <c r="R30" s="231"/>
      <c r="S30" s="231"/>
      <c r="T30" s="231"/>
      <c r="U30" s="231"/>
      <c r="V30" s="231"/>
      <c r="W30" s="232"/>
    </row>
    <row r="31" spans="2:27" ht="30.7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2284</v>
      </c>
      <c r="C32" s="231"/>
      <c r="D32" s="231"/>
      <c r="E32" s="231"/>
      <c r="F32" s="231"/>
      <c r="G32" s="231"/>
      <c r="H32" s="231"/>
      <c r="I32" s="231"/>
      <c r="J32" s="231"/>
      <c r="K32" s="231"/>
      <c r="L32" s="231"/>
      <c r="M32" s="231"/>
      <c r="N32" s="231"/>
      <c r="O32" s="231"/>
      <c r="P32" s="231"/>
      <c r="Q32" s="231"/>
      <c r="R32" s="231"/>
      <c r="S32" s="231"/>
      <c r="T32" s="231"/>
      <c r="U32" s="231"/>
      <c r="V32" s="231"/>
      <c r="W32" s="232"/>
    </row>
    <row r="33" spans="2:23" ht="30" customHeight="1"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1393</v>
      </c>
      <c r="D4" s="192" t="s">
        <v>1392</v>
      </c>
      <c r="E4" s="192"/>
      <c r="F4" s="192"/>
      <c r="G4" s="192"/>
      <c r="H4" s="193"/>
      <c r="I4" s="22"/>
      <c r="J4" s="194" t="s">
        <v>6</v>
      </c>
      <c r="K4" s="192"/>
      <c r="L4" s="21" t="s">
        <v>1412</v>
      </c>
      <c r="M4" s="195" t="s">
        <v>1411</v>
      </c>
      <c r="N4" s="195"/>
      <c r="O4" s="195"/>
      <c r="P4" s="195"/>
      <c r="Q4" s="196"/>
      <c r="R4" s="23"/>
      <c r="S4" s="197" t="s">
        <v>1944</v>
      </c>
      <c r="T4" s="198"/>
      <c r="U4" s="198"/>
      <c r="V4" s="199" t="s">
        <v>1342</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389</v>
      </c>
      <c r="D6" s="201" t="s">
        <v>1410</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1409</v>
      </c>
      <c r="K8" s="29" t="s">
        <v>1408</v>
      </c>
      <c r="L8" s="29" t="s">
        <v>1407</v>
      </c>
      <c r="M8" s="29" t="s">
        <v>1406</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1405</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1404</v>
      </c>
      <c r="C21" s="227"/>
      <c r="D21" s="227"/>
      <c r="E21" s="227"/>
      <c r="F21" s="227"/>
      <c r="G21" s="227"/>
      <c r="H21" s="227"/>
      <c r="I21" s="227"/>
      <c r="J21" s="227"/>
      <c r="K21" s="227"/>
      <c r="L21" s="227"/>
      <c r="M21" s="228" t="s">
        <v>389</v>
      </c>
      <c r="N21" s="228"/>
      <c r="O21" s="228" t="s">
        <v>48</v>
      </c>
      <c r="P21" s="228"/>
      <c r="Q21" s="229" t="s">
        <v>49</v>
      </c>
      <c r="R21" s="229"/>
      <c r="S21" s="37" t="s">
        <v>50</v>
      </c>
      <c r="T21" s="37" t="s">
        <v>365</v>
      </c>
      <c r="U21" s="37" t="s">
        <v>365</v>
      </c>
      <c r="V21" s="37">
        <f>+IF(ISERR(U21/T21*100),"N/A",ROUND(U21/T21*100,2))</f>
        <v>100</v>
      </c>
      <c r="W21" s="38">
        <f>+IF(ISERR(U21/S21*100),"N/A",ROUND(U21/S21*100,2))</f>
        <v>1</v>
      </c>
    </row>
    <row r="22" spans="2:27" ht="56.25" customHeight="1">
      <c r="B22" s="226" t="s">
        <v>1403</v>
      </c>
      <c r="C22" s="227"/>
      <c r="D22" s="227"/>
      <c r="E22" s="227"/>
      <c r="F22" s="227"/>
      <c r="G22" s="227"/>
      <c r="H22" s="227"/>
      <c r="I22" s="227"/>
      <c r="J22" s="227"/>
      <c r="K22" s="227"/>
      <c r="L22" s="227"/>
      <c r="M22" s="228" t="s">
        <v>389</v>
      </c>
      <c r="N22" s="228"/>
      <c r="O22" s="228" t="s">
        <v>48</v>
      </c>
      <c r="P22" s="228"/>
      <c r="Q22" s="229" t="s">
        <v>49</v>
      </c>
      <c r="R22" s="229"/>
      <c r="S22" s="37" t="s">
        <v>50</v>
      </c>
      <c r="T22" s="37" t="s">
        <v>696</v>
      </c>
      <c r="U22" s="37" t="s">
        <v>696</v>
      </c>
      <c r="V22" s="37">
        <f>+IF(ISERR(U22/T22*100),"N/A",ROUND(U22/T22*100,2))</f>
        <v>100</v>
      </c>
      <c r="W22" s="38">
        <f>+IF(ISERR(U22/S22*100),"N/A",ROUND(U22/S22*100,2))</f>
        <v>2</v>
      </c>
    </row>
    <row r="23" spans="2:27" ht="56.25" customHeight="1" thickBot="1">
      <c r="B23" s="226" t="s">
        <v>1402</v>
      </c>
      <c r="C23" s="227"/>
      <c r="D23" s="227"/>
      <c r="E23" s="227"/>
      <c r="F23" s="227"/>
      <c r="G23" s="227"/>
      <c r="H23" s="227"/>
      <c r="I23" s="227"/>
      <c r="J23" s="227"/>
      <c r="K23" s="227"/>
      <c r="L23" s="227"/>
      <c r="M23" s="228" t="s">
        <v>389</v>
      </c>
      <c r="N23" s="228"/>
      <c r="O23" s="228" t="s">
        <v>48</v>
      </c>
      <c r="P23" s="228"/>
      <c r="Q23" s="229" t="s">
        <v>49</v>
      </c>
      <c r="R23" s="229"/>
      <c r="S23" s="37" t="s">
        <v>50</v>
      </c>
      <c r="T23" s="37" t="s">
        <v>1401</v>
      </c>
      <c r="U23" s="37" t="s">
        <v>1401</v>
      </c>
      <c r="V23" s="37">
        <f>+IF(ISERR(U23/T23*100),"N/A",ROUND(U23/T23*100,2))</f>
        <v>100</v>
      </c>
      <c r="W23" s="38">
        <f>+IF(ISERR(U23/S23*100),"N/A",ROUND(U23/S23*100,2))</f>
        <v>3</v>
      </c>
    </row>
    <row r="24" spans="2:27" ht="21.75" customHeight="1" thickTop="1" thickBot="1">
      <c r="B24" s="15" t="s">
        <v>64</v>
      </c>
      <c r="C24" s="16"/>
      <c r="D24" s="16"/>
      <c r="E24" s="16"/>
      <c r="F24" s="16"/>
      <c r="G24" s="16"/>
      <c r="H24" s="17"/>
      <c r="I24" s="17"/>
      <c r="J24" s="17"/>
      <c r="K24" s="17"/>
      <c r="L24" s="17"/>
      <c r="M24" s="17"/>
      <c r="N24" s="17"/>
      <c r="O24" s="17"/>
      <c r="P24" s="17"/>
      <c r="Q24" s="17"/>
      <c r="R24" s="17"/>
      <c r="S24" s="17"/>
      <c r="T24" s="17"/>
      <c r="U24" s="17"/>
      <c r="V24" s="17"/>
      <c r="W24" s="18"/>
      <c r="X24" s="7"/>
    </row>
    <row r="25" spans="2:27" ht="29.25" customHeight="1" thickTop="1" thickBot="1">
      <c r="B25" s="239" t="s">
        <v>1943</v>
      </c>
      <c r="C25" s="240"/>
      <c r="D25" s="240"/>
      <c r="E25" s="240"/>
      <c r="F25" s="240"/>
      <c r="G25" s="240"/>
      <c r="H25" s="240"/>
      <c r="I25" s="240"/>
      <c r="J25" s="240"/>
      <c r="K25" s="240"/>
      <c r="L25" s="240"/>
      <c r="M25" s="240"/>
      <c r="N25" s="240"/>
      <c r="O25" s="240"/>
      <c r="P25" s="240"/>
      <c r="Q25" s="241"/>
      <c r="R25" s="39" t="s">
        <v>41</v>
      </c>
      <c r="S25" s="213" t="s">
        <v>42</v>
      </c>
      <c r="T25" s="213"/>
      <c r="U25" s="40" t="s">
        <v>65</v>
      </c>
      <c r="V25" s="212" t="s">
        <v>66</v>
      </c>
      <c r="W25" s="214"/>
    </row>
    <row r="26" spans="2:27" ht="30.75" customHeight="1" thickBot="1">
      <c r="B26" s="242"/>
      <c r="C26" s="243"/>
      <c r="D26" s="243"/>
      <c r="E26" s="243"/>
      <c r="F26" s="243"/>
      <c r="G26" s="243"/>
      <c r="H26" s="243"/>
      <c r="I26" s="243"/>
      <c r="J26" s="243"/>
      <c r="K26" s="243"/>
      <c r="L26" s="243"/>
      <c r="M26" s="243"/>
      <c r="N26" s="243"/>
      <c r="O26" s="243"/>
      <c r="P26" s="243"/>
      <c r="Q26" s="244"/>
      <c r="R26" s="41" t="s">
        <v>67</v>
      </c>
      <c r="S26" s="41" t="s">
        <v>67</v>
      </c>
      <c r="T26" s="41" t="s">
        <v>48</v>
      </c>
      <c r="U26" s="41" t="s">
        <v>67</v>
      </c>
      <c r="V26" s="41" t="s">
        <v>68</v>
      </c>
      <c r="W26" s="42" t="s">
        <v>69</v>
      </c>
      <c r="Y26" s="7"/>
    </row>
    <row r="27" spans="2:27" ht="23.25" customHeight="1" thickBot="1">
      <c r="B27" s="245" t="s">
        <v>70</v>
      </c>
      <c r="C27" s="246"/>
      <c r="D27" s="246"/>
      <c r="E27" s="43" t="s">
        <v>387</v>
      </c>
      <c r="F27" s="43"/>
      <c r="G27" s="43"/>
      <c r="H27" s="44"/>
      <c r="I27" s="44"/>
      <c r="J27" s="44"/>
      <c r="K27" s="44"/>
      <c r="L27" s="44"/>
      <c r="M27" s="44"/>
      <c r="N27" s="44"/>
      <c r="O27" s="44"/>
      <c r="P27" s="45"/>
      <c r="Q27" s="45"/>
      <c r="R27" s="46" t="s">
        <v>356</v>
      </c>
      <c r="S27" s="47" t="s">
        <v>10</v>
      </c>
      <c r="T27" s="45"/>
      <c r="U27" s="47" t="s">
        <v>62</v>
      </c>
      <c r="V27" s="45"/>
      <c r="W27" s="48">
        <f>+IF(ISERR(U27/R27*100),"N/A",ROUND(U27/R27*100,2))</f>
        <v>0</v>
      </c>
    </row>
    <row r="28" spans="2:27" ht="26.25" customHeight="1" thickBot="1">
      <c r="B28" s="247" t="s">
        <v>74</v>
      </c>
      <c r="C28" s="248"/>
      <c r="D28" s="248"/>
      <c r="E28" s="49" t="s">
        <v>387</v>
      </c>
      <c r="F28" s="49"/>
      <c r="G28" s="49"/>
      <c r="H28" s="50"/>
      <c r="I28" s="50"/>
      <c r="J28" s="50"/>
      <c r="K28" s="50"/>
      <c r="L28" s="50"/>
      <c r="M28" s="50"/>
      <c r="N28" s="50"/>
      <c r="O28" s="50"/>
      <c r="P28" s="51"/>
      <c r="Q28" s="51"/>
      <c r="R28" s="52" t="s">
        <v>196</v>
      </c>
      <c r="S28" s="53" t="s">
        <v>62</v>
      </c>
      <c r="T28" s="53">
        <f>+IF(ISERR(S28/R28*100),"N/A",ROUND(S28/R28*100,2))</f>
        <v>0</v>
      </c>
      <c r="U28" s="53" t="s">
        <v>62</v>
      </c>
      <c r="V28" s="53" t="str">
        <f>+IF(ISERR(U28/S28*100),"N/A",ROUND(U28/S28*100,2))</f>
        <v>N/A</v>
      </c>
      <c r="W28" s="54">
        <f>+IF(ISERR(U28/R28*100),"N/A",ROUND(U28/R28*100,2))</f>
        <v>0</v>
      </c>
    </row>
    <row r="29" spans="2:27" ht="22.5" customHeight="1" thickTop="1" thickBot="1">
      <c r="B29" s="15" t="s">
        <v>76</v>
      </c>
      <c r="C29" s="16"/>
      <c r="D29" s="16"/>
      <c r="E29" s="16"/>
      <c r="F29" s="16"/>
      <c r="G29" s="16"/>
      <c r="H29" s="17"/>
      <c r="I29" s="17"/>
      <c r="J29" s="17"/>
      <c r="K29" s="17"/>
      <c r="L29" s="17"/>
      <c r="M29" s="17"/>
      <c r="N29" s="17"/>
      <c r="O29" s="17"/>
      <c r="P29" s="17"/>
      <c r="Q29" s="17"/>
      <c r="R29" s="17"/>
      <c r="S29" s="17"/>
      <c r="T29" s="17"/>
      <c r="U29" s="17"/>
      <c r="V29" s="17"/>
      <c r="W29" s="18"/>
    </row>
    <row r="30" spans="2:27" ht="37.5" customHeight="1" thickTop="1">
      <c r="B30" s="230" t="s">
        <v>2047</v>
      </c>
      <c r="C30" s="231"/>
      <c r="D30" s="231"/>
      <c r="E30" s="231"/>
      <c r="F30" s="231"/>
      <c r="G30" s="231"/>
      <c r="H30" s="231"/>
      <c r="I30" s="231"/>
      <c r="J30" s="231"/>
      <c r="K30" s="231"/>
      <c r="L30" s="231"/>
      <c r="M30" s="231"/>
      <c r="N30" s="231"/>
      <c r="O30" s="231"/>
      <c r="P30" s="231"/>
      <c r="Q30" s="231"/>
      <c r="R30" s="231"/>
      <c r="S30" s="231"/>
      <c r="T30" s="231"/>
      <c r="U30" s="231"/>
      <c r="V30" s="231"/>
      <c r="W30" s="232"/>
    </row>
    <row r="31" spans="2:27" ht="25.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2048</v>
      </c>
      <c r="C32" s="231"/>
      <c r="D32" s="231"/>
      <c r="E32" s="231"/>
      <c r="F32" s="231"/>
      <c r="G32" s="231"/>
      <c r="H32" s="231"/>
      <c r="I32" s="231"/>
      <c r="J32" s="231"/>
      <c r="K32" s="231"/>
      <c r="L32" s="231"/>
      <c r="M32" s="231"/>
      <c r="N32" s="231"/>
      <c r="O32" s="231"/>
      <c r="P32" s="231"/>
      <c r="Q32" s="231"/>
      <c r="R32" s="231"/>
      <c r="S32" s="231"/>
      <c r="T32" s="231"/>
      <c r="U32" s="231"/>
      <c r="V32" s="231"/>
      <c r="W32" s="232"/>
    </row>
    <row r="33" spans="2:23" ht="30.75"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row r="34" spans="2:23" ht="37.5" customHeight="1" thickTop="1">
      <c r="B34" s="230" t="s">
        <v>2049</v>
      </c>
      <c r="C34" s="231"/>
      <c r="D34" s="231"/>
      <c r="E34" s="231"/>
      <c r="F34" s="231"/>
      <c r="G34" s="231"/>
      <c r="H34" s="231"/>
      <c r="I34" s="231"/>
      <c r="J34" s="231"/>
      <c r="K34" s="231"/>
      <c r="L34" s="231"/>
      <c r="M34" s="231"/>
      <c r="N34" s="231"/>
      <c r="O34" s="231"/>
      <c r="P34" s="231"/>
      <c r="Q34" s="231"/>
      <c r="R34" s="231"/>
      <c r="S34" s="231"/>
      <c r="T34" s="231"/>
      <c r="U34" s="231"/>
      <c r="V34" s="231"/>
      <c r="W34" s="232"/>
    </row>
    <row r="35" spans="2:23" ht="30" customHeight="1" thickBot="1">
      <c r="B35" s="236"/>
      <c r="C35" s="237"/>
      <c r="D35" s="237"/>
      <c r="E35" s="237"/>
      <c r="F35" s="237"/>
      <c r="G35" s="237"/>
      <c r="H35" s="237"/>
      <c r="I35" s="237"/>
      <c r="J35" s="237"/>
      <c r="K35" s="237"/>
      <c r="L35" s="237"/>
      <c r="M35" s="237"/>
      <c r="N35" s="237"/>
      <c r="O35" s="237"/>
      <c r="P35" s="237"/>
      <c r="Q35" s="237"/>
      <c r="R35" s="237"/>
      <c r="S35" s="237"/>
      <c r="T35" s="237"/>
      <c r="U35" s="237"/>
      <c r="V35" s="237"/>
      <c r="W35" s="238"/>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1424</v>
      </c>
      <c r="D4" s="192" t="s">
        <v>1423</v>
      </c>
      <c r="E4" s="192"/>
      <c r="F4" s="192"/>
      <c r="G4" s="192"/>
      <c r="H4" s="193"/>
      <c r="I4" s="22"/>
      <c r="J4" s="194" t="s">
        <v>6</v>
      </c>
      <c r="K4" s="192"/>
      <c r="L4" s="21" t="s">
        <v>1422</v>
      </c>
      <c r="M4" s="195" t="s">
        <v>1421</v>
      </c>
      <c r="N4" s="195"/>
      <c r="O4" s="195"/>
      <c r="P4" s="195"/>
      <c r="Q4" s="196"/>
      <c r="R4" s="23"/>
      <c r="S4" s="197" t="s">
        <v>1944</v>
      </c>
      <c r="T4" s="198"/>
      <c r="U4" s="198"/>
      <c r="V4" s="199" t="s">
        <v>1200</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1140</v>
      </c>
      <c r="D6" s="201" t="s">
        <v>1420</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1376</v>
      </c>
      <c r="K8" s="29" t="s">
        <v>19</v>
      </c>
      <c r="L8" s="29" t="s">
        <v>1419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1418</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1417</v>
      </c>
      <c r="C21" s="227"/>
      <c r="D21" s="227"/>
      <c r="E21" s="227"/>
      <c r="F21" s="227"/>
      <c r="G21" s="227"/>
      <c r="H21" s="227"/>
      <c r="I21" s="227"/>
      <c r="J21" s="227"/>
      <c r="K21" s="227"/>
      <c r="L21" s="227"/>
      <c r="M21" s="228" t="s">
        <v>1140</v>
      </c>
      <c r="N21" s="228"/>
      <c r="O21" s="228" t="s">
        <v>1416</v>
      </c>
      <c r="P21" s="228"/>
      <c r="Q21" s="229" t="s">
        <v>214</v>
      </c>
      <c r="R21" s="229"/>
      <c r="S21" s="37" t="s">
        <v>156</v>
      </c>
      <c r="T21" s="37" t="s">
        <v>156</v>
      </c>
      <c r="U21" s="37" t="s">
        <v>156</v>
      </c>
      <c r="V21" s="37" t="str">
        <f>+IF(ISERR(U21/T21*100),"N/A",ROUND(U21/T21*100,2))</f>
        <v>N/A</v>
      </c>
      <c r="W21" s="38" t="str">
        <f>+IF(ISERR(U21/S21*100),"N/A",ROUND(U21/S21*100,2))</f>
        <v>N/A</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1133</v>
      </c>
      <c r="F25" s="43"/>
      <c r="G25" s="43"/>
      <c r="H25" s="44"/>
      <c r="I25" s="44"/>
      <c r="J25" s="44"/>
      <c r="K25" s="44"/>
      <c r="L25" s="44"/>
      <c r="M25" s="44"/>
      <c r="N25" s="44"/>
      <c r="O25" s="44"/>
      <c r="P25" s="45"/>
      <c r="Q25" s="45"/>
      <c r="R25" s="46" t="s">
        <v>1415</v>
      </c>
      <c r="S25" s="47" t="s">
        <v>10</v>
      </c>
      <c r="T25" s="45"/>
      <c r="U25" s="47" t="s">
        <v>1413</v>
      </c>
      <c r="V25" s="45"/>
      <c r="W25" s="48">
        <f>+IF(ISERR(U25/R25*100),"N/A",ROUND(U25/R25*100,2))</f>
        <v>43.18</v>
      </c>
    </row>
    <row r="26" spans="2:27" ht="26.25" customHeight="1" thickBot="1">
      <c r="B26" s="247" t="s">
        <v>74</v>
      </c>
      <c r="C26" s="248"/>
      <c r="D26" s="248"/>
      <c r="E26" s="49" t="s">
        <v>1133</v>
      </c>
      <c r="F26" s="49"/>
      <c r="G26" s="49"/>
      <c r="H26" s="50"/>
      <c r="I26" s="50"/>
      <c r="J26" s="50"/>
      <c r="K26" s="50"/>
      <c r="L26" s="50"/>
      <c r="M26" s="50"/>
      <c r="N26" s="50"/>
      <c r="O26" s="50"/>
      <c r="P26" s="51"/>
      <c r="Q26" s="51"/>
      <c r="R26" s="52" t="s">
        <v>1415</v>
      </c>
      <c r="S26" s="53" t="s">
        <v>1414</v>
      </c>
      <c r="T26" s="53">
        <f>+IF(ISERR(S26/R26*100),"N/A",ROUND(S26/R26*100,2))</f>
        <v>52.27</v>
      </c>
      <c r="U26" s="53" t="s">
        <v>1413</v>
      </c>
      <c r="V26" s="53">
        <f>+IF(ISERR(U26/S26*100),"N/A",ROUND(U26/S26*100,2))</f>
        <v>82.61</v>
      </c>
      <c r="W26" s="54">
        <f>+IF(ISERR(U26/R26*100),"N/A",ROUND(U26/R26*100,2))</f>
        <v>43.18</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2044</v>
      </c>
      <c r="C28" s="231"/>
      <c r="D28" s="231"/>
      <c r="E28" s="231"/>
      <c r="F28" s="231"/>
      <c r="G28" s="231"/>
      <c r="H28" s="231"/>
      <c r="I28" s="231"/>
      <c r="J28" s="231"/>
      <c r="K28" s="231"/>
      <c r="L28" s="231"/>
      <c r="M28" s="231"/>
      <c r="N28" s="231"/>
      <c r="O28" s="231"/>
      <c r="P28" s="231"/>
      <c r="Q28" s="231"/>
      <c r="R28" s="231"/>
      <c r="S28" s="231"/>
      <c r="T28" s="231"/>
      <c r="U28" s="231"/>
      <c r="V28" s="231"/>
      <c r="W28" s="232"/>
    </row>
    <row r="29" spans="2:27" ht="51.7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2045</v>
      </c>
      <c r="C30" s="231"/>
      <c r="D30" s="231"/>
      <c r="E30" s="231"/>
      <c r="F30" s="231"/>
      <c r="G30" s="231"/>
      <c r="H30" s="231"/>
      <c r="I30" s="231"/>
      <c r="J30" s="231"/>
      <c r="K30" s="231"/>
      <c r="L30" s="231"/>
      <c r="M30" s="231"/>
      <c r="N30" s="231"/>
      <c r="O30" s="231"/>
      <c r="P30" s="231"/>
      <c r="Q30" s="231"/>
      <c r="R30" s="231"/>
      <c r="S30" s="231"/>
      <c r="T30" s="231"/>
      <c r="U30" s="231"/>
      <c r="V30" s="231"/>
      <c r="W30" s="232"/>
    </row>
    <row r="31" spans="2:27" ht="88.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2046</v>
      </c>
      <c r="C32" s="231"/>
      <c r="D32" s="231"/>
      <c r="E32" s="231"/>
      <c r="F32" s="231"/>
      <c r="G32" s="231"/>
      <c r="H32" s="231"/>
      <c r="I32" s="231"/>
      <c r="J32" s="231"/>
      <c r="K32" s="231"/>
      <c r="L32" s="231"/>
      <c r="M32" s="231"/>
      <c r="N32" s="231"/>
      <c r="O32" s="231"/>
      <c r="P32" s="231"/>
      <c r="Q32" s="231"/>
      <c r="R32" s="231"/>
      <c r="S32" s="231"/>
      <c r="T32" s="231"/>
      <c r="U32" s="231"/>
      <c r="V32" s="231"/>
      <c r="W32" s="232"/>
    </row>
    <row r="33" spans="2:23" ht="49.5" customHeight="1"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1439</v>
      </c>
      <c r="D4" s="192" t="s">
        <v>1438</v>
      </c>
      <c r="E4" s="192"/>
      <c r="F4" s="192"/>
      <c r="G4" s="192"/>
      <c r="H4" s="193"/>
      <c r="I4" s="22"/>
      <c r="J4" s="194" t="s">
        <v>6</v>
      </c>
      <c r="K4" s="192"/>
      <c r="L4" s="21" t="s">
        <v>1437</v>
      </c>
      <c r="M4" s="195" t="s">
        <v>1436</v>
      </c>
      <c r="N4" s="195"/>
      <c r="O4" s="195"/>
      <c r="P4" s="195"/>
      <c r="Q4" s="196"/>
      <c r="R4" s="23"/>
      <c r="S4" s="197" t="s">
        <v>1944</v>
      </c>
      <c r="T4" s="198"/>
      <c r="U4" s="198"/>
      <c r="V4" s="199" t="s">
        <v>1435</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1430</v>
      </c>
      <c r="D6" s="201" t="s">
        <v>1434</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1433</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1432</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1431</v>
      </c>
      <c r="C21" s="227"/>
      <c r="D21" s="227"/>
      <c r="E21" s="227"/>
      <c r="F21" s="227"/>
      <c r="G21" s="227"/>
      <c r="H21" s="227"/>
      <c r="I21" s="227"/>
      <c r="J21" s="227"/>
      <c r="K21" s="227"/>
      <c r="L21" s="227"/>
      <c r="M21" s="228" t="s">
        <v>1430</v>
      </c>
      <c r="N21" s="228"/>
      <c r="O21" s="228" t="s">
        <v>48</v>
      </c>
      <c r="P21" s="228"/>
      <c r="Q21" s="229" t="s">
        <v>214</v>
      </c>
      <c r="R21" s="229"/>
      <c r="S21" s="37" t="s">
        <v>1429</v>
      </c>
      <c r="T21" s="37" t="s">
        <v>156</v>
      </c>
      <c r="U21" s="37" t="s">
        <v>156</v>
      </c>
      <c r="V21" s="37" t="str">
        <f>+IF(ISERR(U21/T21*100),"N/A",ROUND(U21/T21*100,2))</f>
        <v>N/A</v>
      </c>
      <c r="W21" s="38" t="str">
        <f>+IF(ISERR(U21/S21*100),"N/A",ROUND(U21/S21*100,2))</f>
        <v>N/A</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1427</v>
      </c>
      <c r="F25" s="43"/>
      <c r="G25" s="43"/>
      <c r="H25" s="44"/>
      <c r="I25" s="44"/>
      <c r="J25" s="44"/>
      <c r="K25" s="44"/>
      <c r="L25" s="44"/>
      <c r="M25" s="44"/>
      <c r="N25" s="44"/>
      <c r="O25" s="44"/>
      <c r="P25" s="45"/>
      <c r="Q25" s="45"/>
      <c r="R25" s="46" t="s">
        <v>1428</v>
      </c>
      <c r="S25" s="47" t="s">
        <v>10</v>
      </c>
      <c r="T25" s="45"/>
      <c r="U25" s="47" t="s">
        <v>1425</v>
      </c>
      <c r="V25" s="45"/>
      <c r="W25" s="48">
        <f>+IF(ISERR(U25/R25*100),"N/A",ROUND(U25/R25*100,2))</f>
        <v>0.63</v>
      </c>
    </row>
    <row r="26" spans="2:27" ht="26.25" customHeight="1" thickBot="1">
      <c r="B26" s="247" t="s">
        <v>74</v>
      </c>
      <c r="C26" s="248"/>
      <c r="D26" s="248"/>
      <c r="E26" s="49" t="s">
        <v>1427</v>
      </c>
      <c r="F26" s="49"/>
      <c r="G26" s="49"/>
      <c r="H26" s="50"/>
      <c r="I26" s="50"/>
      <c r="J26" s="50"/>
      <c r="K26" s="50"/>
      <c r="L26" s="50"/>
      <c r="M26" s="50"/>
      <c r="N26" s="50"/>
      <c r="O26" s="50"/>
      <c r="P26" s="51"/>
      <c r="Q26" s="51"/>
      <c r="R26" s="52" t="s">
        <v>1426</v>
      </c>
      <c r="S26" s="53" t="s">
        <v>1425</v>
      </c>
      <c r="T26" s="53">
        <f>+IF(ISERR(S26/R26*100),"N/A",ROUND(S26/R26*100,2))</f>
        <v>2.98</v>
      </c>
      <c r="U26" s="53" t="s">
        <v>1425</v>
      </c>
      <c r="V26" s="53">
        <f>+IF(ISERR(U26/S26*100),"N/A",ROUND(U26/S26*100,2))</f>
        <v>100</v>
      </c>
      <c r="W26" s="54">
        <f>+IF(ISERR(U26/R26*100),"N/A",ROUND(U26/R26*100,2))</f>
        <v>2.98</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2041</v>
      </c>
      <c r="C28" s="231"/>
      <c r="D28" s="231"/>
      <c r="E28" s="231"/>
      <c r="F28" s="231"/>
      <c r="G28" s="231"/>
      <c r="H28" s="231"/>
      <c r="I28" s="231"/>
      <c r="J28" s="231"/>
      <c r="K28" s="231"/>
      <c r="L28" s="231"/>
      <c r="M28" s="231"/>
      <c r="N28" s="231"/>
      <c r="O28" s="231"/>
      <c r="P28" s="231"/>
      <c r="Q28" s="231"/>
      <c r="R28" s="231"/>
      <c r="S28" s="231"/>
      <c r="T28" s="231"/>
      <c r="U28" s="231"/>
      <c r="V28" s="231"/>
      <c r="W28" s="232"/>
    </row>
    <row r="29" spans="2:27" ht="1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2042</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2043</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1439</v>
      </c>
      <c r="D4" s="192" t="s">
        <v>1438</v>
      </c>
      <c r="E4" s="192"/>
      <c r="F4" s="192"/>
      <c r="G4" s="192"/>
      <c r="H4" s="193"/>
      <c r="I4" s="22"/>
      <c r="J4" s="194" t="s">
        <v>6</v>
      </c>
      <c r="K4" s="192"/>
      <c r="L4" s="21" t="s">
        <v>1453</v>
      </c>
      <c r="M4" s="195" t="s">
        <v>1452</v>
      </c>
      <c r="N4" s="195"/>
      <c r="O4" s="195"/>
      <c r="P4" s="195"/>
      <c r="Q4" s="196"/>
      <c r="R4" s="23"/>
      <c r="S4" s="197" t="s">
        <v>1944</v>
      </c>
      <c r="T4" s="198"/>
      <c r="U4" s="198"/>
      <c r="V4" s="199" t="s">
        <v>1451</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1445</v>
      </c>
      <c r="D6" s="201" t="s">
        <v>1450</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1052</v>
      </c>
      <c r="D7" s="188" t="s">
        <v>1449</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208.5" customHeight="1" thickTop="1" thickBot="1">
      <c r="B10" s="30" t="s">
        <v>21</v>
      </c>
      <c r="C10" s="199" t="s">
        <v>1448</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1447</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1446</v>
      </c>
      <c r="C21" s="227"/>
      <c r="D21" s="227"/>
      <c r="E21" s="227"/>
      <c r="F21" s="227"/>
      <c r="G21" s="227"/>
      <c r="H21" s="227"/>
      <c r="I21" s="227"/>
      <c r="J21" s="227"/>
      <c r="K21" s="227"/>
      <c r="L21" s="227"/>
      <c r="M21" s="228" t="s">
        <v>1052</v>
      </c>
      <c r="N21" s="228"/>
      <c r="O21" s="228" t="s">
        <v>48</v>
      </c>
      <c r="P21" s="228"/>
      <c r="Q21" s="229" t="s">
        <v>49</v>
      </c>
      <c r="R21" s="229"/>
      <c r="S21" s="37" t="s">
        <v>388</v>
      </c>
      <c r="T21" s="37" t="s">
        <v>62</v>
      </c>
      <c r="U21" s="37" t="s">
        <v>62</v>
      </c>
      <c r="V21" s="37" t="str">
        <f>+IF(ISERR(U21/T21*100),"N/A",ROUND(U21/T21*100,2))</f>
        <v>N/A</v>
      </c>
      <c r="W21" s="38">
        <f>+IF(ISERR(U21/S21*100),"N/A",ROUND(U21/S21*100,2))</f>
        <v>0</v>
      </c>
    </row>
    <row r="22" spans="2:27" ht="56.25" customHeight="1" thickBot="1">
      <c r="B22" s="226" t="s">
        <v>1446</v>
      </c>
      <c r="C22" s="227"/>
      <c r="D22" s="227"/>
      <c r="E22" s="227"/>
      <c r="F22" s="227"/>
      <c r="G22" s="227"/>
      <c r="H22" s="227"/>
      <c r="I22" s="227"/>
      <c r="J22" s="227"/>
      <c r="K22" s="227"/>
      <c r="L22" s="227"/>
      <c r="M22" s="228" t="s">
        <v>1445</v>
      </c>
      <c r="N22" s="228"/>
      <c r="O22" s="228" t="s">
        <v>48</v>
      </c>
      <c r="P22" s="228"/>
      <c r="Q22" s="229" t="s">
        <v>49</v>
      </c>
      <c r="R22" s="229"/>
      <c r="S22" s="37" t="s">
        <v>1444</v>
      </c>
      <c r="T22" s="37" t="s">
        <v>62</v>
      </c>
      <c r="U22" s="37" t="s">
        <v>62</v>
      </c>
      <c r="V22" s="37" t="str">
        <f>+IF(ISERR(U22/T22*100),"N/A",ROUND(U22/T22*100,2))</f>
        <v>N/A</v>
      </c>
      <c r="W22" s="38">
        <f>+IF(ISERR(U22/S22*100),"N/A",ROUND(U22/S22*100,2))</f>
        <v>0</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960</v>
      </c>
      <c r="F26" s="43"/>
      <c r="G26" s="43"/>
      <c r="H26" s="44"/>
      <c r="I26" s="44"/>
      <c r="J26" s="44"/>
      <c r="K26" s="44"/>
      <c r="L26" s="44"/>
      <c r="M26" s="44"/>
      <c r="N26" s="44"/>
      <c r="O26" s="44"/>
      <c r="P26" s="45"/>
      <c r="Q26" s="45"/>
      <c r="R26" s="46" t="s">
        <v>1443</v>
      </c>
      <c r="S26" s="47" t="s">
        <v>10</v>
      </c>
      <c r="T26" s="45"/>
      <c r="U26" s="47" t="s">
        <v>62</v>
      </c>
      <c r="V26" s="45"/>
      <c r="W26" s="48">
        <f>+IF(ISERR(U26/R26*100),"N/A",ROUND(U26/R26*100,2))</f>
        <v>0</v>
      </c>
    </row>
    <row r="27" spans="2:27" ht="26.25" customHeight="1">
      <c r="B27" s="247" t="s">
        <v>74</v>
      </c>
      <c r="C27" s="248"/>
      <c r="D27" s="248"/>
      <c r="E27" s="49" t="s">
        <v>960</v>
      </c>
      <c r="F27" s="49"/>
      <c r="G27" s="49"/>
      <c r="H27" s="50"/>
      <c r="I27" s="50"/>
      <c r="J27" s="50"/>
      <c r="K27" s="50"/>
      <c r="L27" s="50"/>
      <c r="M27" s="50"/>
      <c r="N27" s="50"/>
      <c r="O27" s="50"/>
      <c r="P27" s="51"/>
      <c r="Q27" s="51"/>
      <c r="R27" s="52" t="s">
        <v>1443</v>
      </c>
      <c r="S27" s="53" t="s">
        <v>62</v>
      </c>
      <c r="T27" s="53">
        <f>+IF(ISERR(S27/R27*100),"N/A",ROUND(S27/R27*100,2))</f>
        <v>0</v>
      </c>
      <c r="U27" s="53" t="s">
        <v>62</v>
      </c>
      <c r="V27" s="53" t="str">
        <f>+IF(ISERR(U27/S27*100),"N/A",ROUND(U27/S27*100,2))</f>
        <v>N/A</v>
      </c>
      <c r="W27" s="54">
        <f>+IF(ISERR(U27/R27*100),"N/A",ROUND(U27/R27*100,2))</f>
        <v>0</v>
      </c>
    </row>
    <row r="28" spans="2:27" ht="23.25" customHeight="1" thickBot="1">
      <c r="B28" s="245" t="s">
        <v>70</v>
      </c>
      <c r="C28" s="246"/>
      <c r="D28" s="246"/>
      <c r="E28" s="43" t="s">
        <v>1441</v>
      </c>
      <c r="F28" s="43"/>
      <c r="G28" s="43"/>
      <c r="H28" s="44"/>
      <c r="I28" s="44"/>
      <c r="J28" s="44"/>
      <c r="K28" s="44"/>
      <c r="L28" s="44"/>
      <c r="M28" s="44"/>
      <c r="N28" s="44"/>
      <c r="O28" s="44"/>
      <c r="P28" s="45"/>
      <c r="Q28" s="45"/>
      <c r="R28" s="46" t="s">
        <v>1442</v>
      </c>
      <c r="S28" s="47" t="s">
        <v>10</v>
      </c>
      <c r="T28" s="45"/>
      <c r="U28" s="47" t="s">
        <v>62</v>
      </c>
      <c r="V28" s="45"/>
      <c r="W28" s="48">
        <f>+IF(ISERR(U28/R28*100),"N/A",ROUND(U28/R28*100,2))</f>
        <v>0</v>
      </c>
    </row>
    <row r="29" spans="2:27" ht="26.25" customHeight="1" thickBot="1">
      <c r="B29" s="247" t="s">
        <v>74</v>
      </c>
      <c r="C29" s="248"/>
      <c r="D29" s="248"/>
      <c r="E29" s="49" t="s">
        <v>1441</v>
      </c>
      <c r="F29" s="49"/>
      <c r="G29" s="49"/>
      <c r="H29" s="50"/>
      <c r="I29" s="50"/>
      <c r="J29" s="50"/>
      <c r="K29" s="50"/>
      <c r="L29" s="50"/>
      <c r="M29" s="50"/>
      <c r="N29" s="50"/>
      <c r="O29" s="50"/>
      <c r="P29" s="51"/>
      <c r="Q29" s="51"/>
      <c r="R29" s="52" t="s">
        <v>1440</v>
      </c>
      <c r="S29" s="53" t="s">
        <v>62</v>
      </c>
      <c r="T29" s="53">
        <f>+IF(ISERR(S29/R29*100),"N/A",ROUND(S29/R29*100,2))</f>
        <v>0</v>
      </c>
      <c r="U29" s="53" t="s">
        <v>62</v>
      </c>
      <c r="V29" s="53" t="str">
        <f>+IF(ISERR(U29/S29*100),"N/A",ROUND(U29/S29*100,2))</f>
        <v>N/A</v>
      </c>
      <c r="W29" s="54">
        <f>+IF(ISERR(U29/R29*100),"N/A",ROUND(U29/R29*100,2))</f>
        <v>0</v>
      </c>
    </row>
    <row r="30" spans="2:27" ht="22.5" customHeight="1" thickTop="1" thickBot="1">
      <c r="B30" s="15" t="s">
        <v>76</v>
      </c>
      <c r="C30" s="16"/>
      <c r="D30" s="16"/>
      <c r="E30" s="16"/>
      <c r="F30" s="16"/>
      <c r="G30" s="16"/>
      <c r="H30" s="17"/>
      <c r="I30" s="17"/>
      <c r="J30" s="17"/>
      <c r="K30" s="17"/>
      <c r="L30" s="17"/>
      <c r="M30" s="17"/>
      <c r="N30" s="17"/>
      <c r="O30" s="17"/>
      <c r="P30" s="17"/>
      <c r="Q30" s="17"/>
      <c r="R30" s="17"/>
      <c r="S30" s="17"/>
      <c r="T30" s="17"/>
      <c r="U30" s="17"/>
      <c r="V30" s="17"/>
      <c r="W30" s="18"/>
    </row>
    <row r="31" spans="2:27" ht="37.5" customHeight="1" thickTop="1">
      <c r="B31" s="230" t="s">
        <v>2038</v>
      </c>
      <c r="C31" s="231"/>
      <c r="D31" s="231"/>
      <c r="E31" s="231"/>
      <c r="F31" s="231"/>
      <c r="G31" s="231"/>
      <c r="H31" s="231"/>
      <c r="I31" s="231"/>
      <c r="J31" s="231"/>
      <c r="K31" s="231"/>
      <c r="L31" s="231"/>
      <c r="M31" s="231"/>
      <c r="N31" s="231"/>
      <c r="O31" s="231"/>
      <c r="P31" s="231"/>
      <c r="Q31" s="231"/>
      <c r="R31" s="231"/>
      <c r="S31" s="231"/>
      <c r="T31" s="231"/>
      <c r="U31" s="231"/>
      <c r="V31" s="231"/>
      <c r="W31" s="232"/>
    </row>
    <row r="32" spans="2:27" ht="78"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2039</v>
      </c>
      <c r="C33" s="231"/>
      <c r="D33" s="231"/>
      <c r="E33" s="231"/>
      <c r="F33" s="231"/>
      <c r="G33" s="231"/>
      <c r="H33" s="231"/>
      <c r="I33" s="231"/>
      <c r="J33" s="231"/>
      <c r="K33" s="231"/>
      <c r="L33" s="231"/>
      <c r="M33" s="231"/>
      <c r="N33" s="231"/>
      <c r="O33" s="231"/>
      <c r="P33" s="231"/>
      <c r="Q33" s="231"/>
      <c r="R33" s="231"/>
      <c r="S33" s="231"/>
      <c r="T33" s="231"/>
      <c r="U33" s="231"/>
      <c r="V33" s="231"/>
      <c r="W33" s="232"/>
    </row>
    <row r="34" spans="2:23" ht="78" customHeight="1" thickBot="1">
      <c r="B34" s="233"/>
      <c r="C34" s="234"/>
      <c r="D34" s="234"/>
      <c r="E34" s="234"/>
      <c r="F34" s="234"/>
      <c r="G34" s="234"/>
      <c r="H34" s="234"/>
      <c r="I34" s="234"/>
      <c r="J34" s="234"/>
      <c r="K34" s="234"/>
      <c r="L34" s="234"/>
      <c r="M34" s="234"/>
      <c r="N34" s="234"/>
      <c r="O34" s="234"/>
      <c r="P34" s="234"/>
      <c r="Q34" s="234"/>
      <c r="R34" s="234"/>
      <c r="S34" s="234"/>
      <c r="T34" s="234"/>
      <c r="U34" s="234"/>
      <c r="V34" s="234"/>
      <c r="W34" s="235"/>
    </row>
    <row r="35" spans="2:23" ht="37.5" customHeight="1" thickTop="1">
      <c r="B35" s="230" t="s">
        <v>2040</v>
      </c>
      <c r="C35" s="231"/>
      <c r="D35" s="231"/>
      <c r="E35" s="231"/>
      <c r="F35" s="231"/>
      <c r="G35" s="231"/>
      <c r="H35" s="231"/>
      <c r="I35" s="231"/>
      <c r="J35" s="231"/>
      <c r="K35" s="231"/>
      <c r="L35" s="231"/>
      <c r="M35" s="231"/>
      <c r="N35" s="231"/>
      <c r="O35" s="231"/>
      <c r="P35" s="231"/>
      <c r="Q35" s="231"/>
      <c r="R35" s="231"/>
      <c r="S35" s="231"/>
      <c r="T35" s="231"/>
      <c r="U35" s="231"/>
      <c r="V35" s="231"/>
      <c r="W35" s="232"/>
    </row>
    <row r="36" spans="2:23" ht="47.25" customHeight="1" thickBot="1">
      <c r="B36" s="236"/>
      <c r="C36" s="237"/>
      <c r="D36" s="237"/>
      <c r="E36" s="237"/>
      <c r="F36" s="237"/>
      <c r="G36" s="237"/>
      <c r="H36" s="237"/>
      <c r="I36" s="237"/>
      <c r="J36" s="237"/>
      <c r="K36" s="237"/>
      <c r="L36" s="237"/>
      <c r="M36" s="237"/>
      <c r="N36" s="237"/>
      <c r="O36" s="237"/>
      <c r="P36" s="237"/>
      <c r="Q36" s="237"/>
      <c r="R36" s="237"/>
      <c r="S36" s="237"/>
      <c r="T36" s="237"/>
      <c r="U36" s="237"/>
      <c r="V36" s="237"/>
      <c r="W36" s="238"/>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1439</v>
      </c>
      <c r="D4" s="192" t="s">
        <v>1438</v>
      </c>
      <c r="E4" s="192"/>
      <c r="F4" s="192"/>
      <c r="G4" s="192"/>
      <c r="H4" s="193"/>
      <c r="I4" s="22"/>
      <c r="J4" s="194" t="s">
        <v>6</v>
      </c>
      <c r="K4" s="192"/>
      <c r="L4" s="21" t="s">
        <v>1465</v>
      </c>
      <c r="M4" s="195" t="s">
        <v>1464</v>
      </c>
      <c r="N4" s="195"/>
      <c r="O4" s="195"/>
      <c r="P4" s="195"/>
      <c r="Q4" s="196"/>
      <c r="R4" s="23"/>
      <c r="S4" s="197" t="s">
        <v>1944</v>
      </c>
      <c r="T4" s="198"/>
      <c r="U4" s="198"/>
      <c r="V4" s="199" t="s">
        <v>1463</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1456</v>
      </c>
      <c r="D6" s="201" t="s">
        <v>1462</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95.75" customHeight="1" thickTop="1" thickBot="1">
      <c r="B10" s="30" t="s">
        <v>21</v>
      </c>
      <c r="C10" s="199" t="s">
        <v>1461</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1460</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1459</v>
      </c>
      <c r="C21" s="227"/>
      <c r="D21" s="227"/>
      <c r="E21" s="227"/>
      <c r="F21" s="227"/>
      <c r="G21" s="227"/>
      <c r="H21" s="227"/>
      <c r="I21" s="227"/>
      <c r="J21" s="227"/>
      <c r="K21" s="227"/>
      <c r="L21" s="227"/>
      <c r="M21" s="228" t="s">
        <v>1456</v>
      </c>
      <c r="N21" s="228"/>
      <c r="O21" s="228" t="s">
        <v>48</v>
      </c>
      <c r="P21" s="228"/>
      <c r="Q21" s="229" t="s">
        <v>214</v>
      </c>
      <c r="R21" s="229"/>
      <c r="S21" s="37" t="s">
        <v>50</v>
      </c>
      <c r="T21" s="37" t="s">
        <v>156</v>
      </c>
      <c r="U21" s="37" t="s">
        <v>156</v>
      </c>
      <c r="V21" s="37" t="str">
        <f>+IF(ISERR(U21/T21*100),"N/A",ROUND(U21/T21*100,2))</f>
        <v>N/A</v>
      </c>
      <c r="W21" s="38" t="str">
        <f>+IF(ISERR(U21/S21*100),"N/A",ROUND(U21/S21*100,2))</f>
        <v>N/A</v>
      </c>
    </row>
    <row r="22" spans="2:27" ht="56.25" customHeight="1">
      <c r="B22" s="226" t="s">
        <v>1458</v>
      </c>
      <c r="C22" s="227"/>
      <c r="D22" s="227"/>
      <c r="E22" s="227"/>
      <c r="F22" s="227"/>
      <c r="G22" s="227"/>
      <c r="H22" s="227"/>
      <c r="I22" s="227"/>
      <c r="J22" s="227"/>
      <c r="K22" s="227"/>
      <c r="L22" s="227"/>
      <c r="M22" s="228" t="s">
        <v>1456</v>
      </c>
      <c r="N22" s="228"/>
      <c r="O22" s="228" t="s">
        <v>48</v>
      </c>
      <c r="P22" s="228"/>
      <c r="Q22" s="229" t="s">
        <v>214</v>
      </c>
      <c r="R22" s="229"/>
      <c r="S22" s="37" t="s">
        <v>156</v>
      </c>
      <c r="T22" s="37" t="s">
        <v>156</v>
      </c>
      <c r="U22" s="37" t="s">
        <v>156</v>
      </c>
      <c r="V22" s="37" t="str">
        <f>+IF(ISERR(U22/T22*100),"N/A",ROUND(U22/T22*100,2))</f>
        <v>N/A</v>
      </c>
      <c r="W22" s="38" t="str">
        <f>+IF(ISERR(U22/S22*100),"N/A",ROUND(U22/S22*100,2))</f>
        <v>N/A</v>
      </c>
    </row>
    <row r="23" spans="2:27" ht="56.25" customHeight="1" thickBot="1">
      <c r="B23" s="226" t="s">
        <v>1457</v>
      </c>
      <c r="C23" s="227"/>
      <c r="D23" s="227"/>
      <c r="E23" s="227"/>
      <c r="F23" s="227"/>
      <c r="G23" s="227"/>
      <c r="H23" s="227"/>
      <c r="I23" s="227"/>
      <c r="J23" s="227"/>
      <c r="K23" s="227"/>
      <c r="L23" s="227"/>
      <c r="M23" s="228" t="s">
        <v>1456</v>
      </c>
      <c r="N23" s="228"/>
      <c r="O23" s="228" t="s">
        <v>48</v>
      </c>
      <c r="P23" s="228"/>
      <c r="Q23" s="229" t="s">
        <v>214</v>
      </c>
      <c r="R23" s="229"/>
      <c r="S23" s="37" t="s">
        <v>50</v>
      </c>
      <c r="T23" s="37" t="s">
        <v>156</v>
      </c>
      <c r="U23" s="37" t="s">
        <v>156</v>
      </c>
      <c r="V23" s="37" t="str">
        <f>+IF(ISERR(U23/T23*100),"N/A",ROUND(U23/T23*100,2))</f>
        <v>N/A</v>
      </c>
      <c r="W23" s="38" t="str">
        <f>+IF(ISERR(U23/S23*100),"N/A",ROUND(U23/S23*100,2))</f>
        <v>N/A</v>
      </c>
    </row>
    <row r="24" spans="2:27" ht="21.75" customHeight="1" thickTop="1" thickBot="1">
      <c r="B24" s="15" t="s">
        <v>64</v>
      </c>
      <c r="C24" s="16"/>
      <c r="D24" s="16"/>
      <c r="E24" s="16"/>
      <c r="F24" s="16"/>
      <c r="G24" s="16"/>
      <c r="H24" s="17"/>
      <c r="I24" s="17"/>
      <c r="J24" s="17"/>
      <c r="K24" s="17"/>
      <c r="L24" s="17"/>
      <c r="M24" s="17"/>
      <c r="N24" s="17"/>
      <c r="O24" s="17"/>
      <c r="P24" s="17"/>
      <c r="Q24" s="17"/>
      <c r="R24" s="17"/>
      <c r="S24" s="17"/>
      <c r="T24" s="17"/>
      <c r="U24" s="17"/>
      <c r="V24" s="17"/>
      <c r="W24" s="18"/>
      <c r="X24" s="7"/>
    </row>
    <row r="25" spans="2:27" ht="29.25" customHeight="1" thickTop="1" thickBot="1">
      <c r="B25" s="239" t="s">
        <v>1943</v>
      </c>
      <c r="C25" s="240"/>
      <c r="D25" s="240"/>
      <c r="E25" s="240"/>
      <c r="F25" s="240"/>
      <c r="G25" s="240"/>
      <c r="H25" s="240"/>
      <c r="I25" s="240"/>
      <c r="J25" s="240"/>
      <c r="K25" s="240"/>
      <c r="L25" s="240"/>
      <c r="M25" s="240"/>
      <c r="N25" s="240"/>
      <c r="O25" s="240"/>
      <c r="P25" s="240"/>
      <c r="Q25" s="241"/>
      <c r="R25" s="39" t="s">
        <v>41</v>
      </c>
      <c r="S25" s="213" t="s">
        <v>42</v>
      </c>
      <c r="T25" s="213"/>
      <c r="U25" s="40" t="s">
        <v>65</v>
      </c>
      <c r="V25" s="212" t="s">
        <v>66</v>
      </c>
      <c r="W25" s="214"/>
    </row>
    <row r="26" spans="2:27" ht="30.75" customHeight="1" thickBot="1">
      <c r="B26" s="242"/>
      <c r="C26" s="243"/>
      <c r="D26" s="243"/>
      <c r="E26" s="243"/>
      <c r="F26" s="243"/>
      <c r="G26" s="243"/>
      <c r="H26" s="243"/>
      <c r="I26" s="243"/>
      <c r="J26" s="243"/>
      <c r="K26" s="243"/>
      <c r="L26" s="243"/>
      <c r="M26" s="243"/>
      <c r="N26" s="243"/>
      <c r="O26" s="243"/>
      <c r="P26" s="243"/>
      <c r="Q26" s="244"/>
      <c r="R26" s="41" t="s">
        <v>67</v>
      </c>
      <c r="S26" s="41" t="s">
        <v>67</v>
      </c>
      <c r="T26" s="41" t="s">
        <v>48</v>
      </c>
      <c r="U26" s="41" t="s">
        <v>67</v>
      </c>
      <c r="V26" s="41" t="s">
        <v>68</v>
      </c>
      <c r="W26" s="42" t="s">
        <v>69</v>
      </c>
      <c r="Y26" s="7"/>
    </row>
    <row r="27" spans="2:27" ht="23.25" customHeight="1" thickBot="1">
      <c r="B27" s="245" t="s">
        <v>70</v>
      </c>
      <c r="C27" s="246"/>
      <c r="D27" s="246"/>
      <c r="E27" s="43" t="s">
        <v>1455</v>
      </c>
      <c r="F27" s="43"/>
      <c r="G27" s="43"/>
      <c r="H27" s="44"/>
      <c r="I27" s="44"/>
      <c r="J27" s="44"/>
      <c r="K27" s="44"/>
      <c r="L27" s="44"/>
      <c r="M27" s="44"/>
      <c r="N27" s="44"/>
      <c r="O27" s="44"/>
      <c r="P27" s="45"/>
      <c r="Q27" s="45"/>
      <c r="R27" s="46" t="s">
        <v>1454</v>
      </c>
      <c r="S27" s="47" t="s">
        <v>10</v>
      </c>
      <c r="T27" s="45"/>
      <c r="U27" s="47" t="s">
        <v>62</v>
      </c>
      <c r="V27" s="45"/>
      <c r="W27" s="48">
        <f>+IF(ISERR(U27/R27*100),"N/A",ROUND(U27/R27*100,2))</f>
        <v>0</v>
      </c>
    </row>
    <row r="28" spans="2:27" ht="26.25" customHeight="1" thickBot="1">
      <c r="B28" s="247" t="s">
        <v>74</v>
      </c>
      <c r="C28" s="248"/>
      <c r="D28" s="248"/>
      <c r="E28" s="49" t="s">
        <v>1455</v>
      </c>
      <c r="F28" s="49"/>
      <c r="G28" s="49"/>
      <c r="H28" s="50"/>
      <c r="I28" s="50"/>
      <c r="J28" s="50"/>
      <c r="K28" s="50"/>
      <c r="L28" s="50"/>
      <c r="M28" s="50"/>
      <c r="N28" s="50"/>
      <c r="O28" s="50"/>
      <c r="P28" s="51"/>
      <c r="Q28" s="51"/>
      <c r="R28" s="52" t="s">
        <v>1454</v>
      </c>
      <c r="S28" s="53" t="s">
        <v>62</v>
      </c>
      <c r="T28" s="53">
        <f>+IF(ISERR(S28/R28*100),"N/A",ROUND(S28/R28*100,2))</f>
        <v>0</v>
      </c>
      <c r="U28" s="53" t="s">
        <v>62</v>
      </c>
      <c r="V28" s="53" t="str">
        <f>+IF(ISERR(U28/S28*100),"N/A",ROUND(U28/S28*100,2))</f>
        <v>N/A</v>
      </c>
      <c r="W28" s="54">
        <f>+IF(ISERR(U28/R28*100),"N/A",ROUND(U28/R28*100,2))</f>
        <v>0</v>
      </c>
    </row>
    <row r="29" spans="2:27" ht="22.5" customHeight="1" thickTop="1" thickBot="1">
      <c r="B29" s="15" t="s">
        <v>76</v>
      </c>
      <c r="C29" s="16"/>
      <c r="D29" s="16"/>
      <c r="E29" s="16"/>
      <c r="F29" s="16"/>
      <c r="G29" s="16"/>
      <c r="H29" s="17"/>
      <c r="I29" s="17"/>
      <c r="J29" s="17"/>
      <c r="K29" s="17"/>
      <c r="L29" s="17"/>
      <c r="M29" s="17"/>
      <c r="N29" s="17"/>
      <c r="O29" s="17"/>
      <c r="P29" s="17"/>
      <c r="Q29" s="17"/>
      <c r="R29" s="17"/>
      <c r="S29" s="17"/>
      <c r="T29" s="17"/>
      <c r="U29" s="17"/>
      <c r="V29" s="17"/>
      <c r="W29" s="18"/>
    </row>
    <row r="30" spans="2:27" ht="37.5" customHeight="1" thickTop="1">
      <c r="B30" s="230" t="s">
        <v>1966</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1967</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row r="34" spans="2:23" ht="37.5" customHeight="1" thickTop="1">
      <c r="B34" s="230" t="s">
        <v>1968</v>
      </c>
      <c r="C34" s="231"/>
      <c r="D34" s="231"/>
      <c r="E34" s="231"/>
      <c r="F34" s="231"/>
      <c r="G34" s="231"/>
      <c r="H34" s="231"/>
      <c r="I34" s="231"/>
      <c r="J34" s="231"/>
      <c r="K34" s="231"/>
      <c r="L34" s="231"/>
      <c r="M34" s="231"/>
      <c r="N34" s="231"/>
      <c r="O34" s="231"/>
      <c r="P34" s="231"/>
      <c r="Q34" s="231"/>
      <c r="R34" s="231"/>
      <c r="S34" s="231"/>
      <c r="T34" s="231"/>
      <c r="U34" s="231"/>
      <c r="V34" s="231"/>
      <c r="W34" s="232"/>
    </row>
    <row r="35" spans="2:23" ht="15.75" thickBot="1">
      <c r="B35" s="236"/>
      <c r="C35" s="237"/>
      <c r="D35" s="237"/>
      <c r="E35" s="237"/>
      <c r="F35" s="237"/>
      <c r="G35" s="237"/>
      <c r="H35" s="237"/>
      <c r="I35" s="237"/>
      <c r="J35" s="237"/>
      <c r="K35" s="237"/>
      <c r="L35" s="237"/>
      <c r="M35" s="237"/>
      <c r="N35" s="237"/>
      <c r="O35" s="237"/>
      <c r="P35" s="237"/>
      <c r="Q35" s="237"/>
      <c r="R35" s="237"/>
      <c r="S35" s="237"/>
      <c r="T35" s="237"/>
      <c r="U35" s="237"/>
      <c r="V35" s="237"/>
      <c r="W35" s="238"/>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1439</v>
      </c>
      <c r="D4" s="192" t="s">
        <v>1438</v>
      </c>
      <c r="E4" s="192"/>
      <c r="F4" s="192"/>
      <c r="G4" s="192"/>
      <c r="H4" s="193"/>
      <c r="I4" s="22"/>
      <c r="J4" s="194" t="s">
        <v>6</v>
      </c>
      <c r="K4" s="192"/>
      <c r="L4" s="21" t="s">
        <v>1475</v>
      </c>
      <c r="M4" s="195" t="s">
        <v>1474</v>
      </c>
      <c r="N4" s="195"/>
      <c r="O4" s="195"/>
      <c r="P4" s="195"/>
      <c r="Q4" s="196"/>
      <c r="R4" s="23"/>
      <c r="S4" s="197" t="s">
        <v>1944</v>
      </c>
      <c r="T4" s="198"/>
      <c r="U4" s="198"/>
      <c r="V4" s="199" t="s">
        <v>1473</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1456</v>
      </c>
      <c r="D6" s="201" t="s">
        <v>1462</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1472</v>
      </c>
      <c r="K8" s="29" t="s">
        <v>19</v>
      </c>
      <c r="L8" s="29" t="s">
        <v>1471</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1460</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1470</v>
      </c>
      <c r="C21" s="227"/>
      <c r="D21" s="227"/>
      <c r="E21" s="227"/>
      <c r="F21" s="227"/>
      <c r="G21" s="227"/>
      <c r="H21" s="227"/>
      <c r="I21" s="227"/>
      <c r="J21" s="227"/>
      <c r="K21" s="227"/>
      <c r="L21" s="227"/>
      <c r="M21" s="228" t="s">
        <v>1456</v>
      </c>
      <c r="N21" s="228"/>
      <c r="O21" s="228" t="s">
        <v>48</v>
      </c>
      <c r="P21" s="228"/>
      <c r="Q21" s="229" t="s">
        <v>69</v>
      </c>
      <c r="R21" s="229"/>
      <c r="S21" s="37" t="s">
        <v>50</v>
      </c>
      <c r="T21" s="37" t="s">
        <v>156</v>
      </c>
      <c r="U21" s="37" t="s">
        <v>156</v>
      </c>
      <c r="V21" s="37" t="str">
        <f>+IF(ISERR(U21/T21*100),"N/A",ROUND(U21/T21*100,2))</f>
        <v>N/A</v>
      </c>
      <c r="W21" s="38" t="str">
        <f>+IF(ISERR(U21/S21*100),"N/A",ROUND(U21/S21*100,2))</f>
        <v>N/A</v>
      </c>
    </row>
    <row r="22" spans="2:27" ht="56.25" customHeight="1" thickBot="1">
      <c r="B22" s="226" t="s">
        <v>1469</v>
      </c>
      <c r="C22" s="227"/>
      <c r="D22" s="227"/>
      <c r="E22" s="227"/>
      <c r="F22" s="227"/>
      <c r="G22" s="227"/>
      <c r="H22" s="227"/>
      <c r="I22" s="227"/>
      <c r="J22" s="227"/>
      <c r="K22" s="227"/>
      <c r="L22" s="227"/>
      <c r="M22" s="228" t="s">
        <v>1456</v>
      </c>
      <c r="N22" s="228"/>
      <c r="O22" s="228" t="s">
        <v>48</v>
      </c>
      <c r="P22" s="228"/>
      <c r="Q22" s="229" t="s">
        <v>49</v>
      </c>
      <c r="R22" s="229"/>
      <c r="S22" s="37" t="s">
        <v>1468</v>
      </c>
      <c r="T22" s="37" t="s">
        <v>62</v>
      </c>
      <c r="U22" s="37" t="s">
        <v>62</v>
      </c>
      <c r="V22" s="37" t="str">
        <f>+IF(ISERR(U22/T22*100),"N/A",ROUND(U22/T22*100,2))</f>
        <v>N/A</v>
      </c>
      <c r="W22" s="38">
        <f>+IF(ISERR(U22/S22*100),"N/A",ROUND(U22/S22*100,2))</f>
        <v>0</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1455</v>
      </c>
      <c r="F26" s="43"/>
      <c r="G26" s="43"/>
      <c r="H26" s="44"/>
      <c r="I26" s="44"/>
      <c r="J26" s="44"/>
      <c r="K26" s="44"/>
      <c r="L26" s="44"/>
      <c r="M26" s="44"/>
      <c r="N26" s="44"/>
      <c r="O26" s="44"/>
      <c r="P26" s="45"/>
      <c r="Q26" s="45"/>
      <c r="R26" s="46" t="s">
        <v>1467</v>
      </c>
      <c r="S26" s="47" t="s">
        <v>10</v>
      </c>
      <c r="T26" s="45"/>
      <c r="U26" s="47" t="s">
        <v>62</v>
      </c>
      <c r="V26" s="45"/>
      <c r="W26" s="48">
        <f>+IF(ISERR(U26/R26*100),"N/A",ROUND(U26/R26*100,2))</f>
        <v>0</v>
      </c>
    </row>
    <row r="27" spans="2:27" ht="26.25" customHeight="1" thickBot="1">
      <c r="B27" s="247" t="s">
        <v>74</v>
      </c>
      <c r="C27" s="248"/>
      <c r="D27" s="248"/>
      <c r="E27" s="49" t="s">
        <v>1455</v>
      </c>
      <c r="F27" s="49"/>
      <c r="G27" s="49"/>
      <c r="H27" s="50"/>
      <c r="I27" s="50"/>
      <c r="J27" s="50"/>
      <c r="K27" s="50"/>
      <c r="L27" s="50"/>
      <c r="M27" s="50"/>
      <c r="N27" s="50"/>
      <c r="O27" s="50"/>
      <c r="P27" s="51"/>
      <c r="Q27" s="51"/>
      <c r="R27" s="52" t="s">
        <v>1466</v>
      </c>
      <c r="S27" s="53" t="s">
        <v>62</v>
      </c>
      <c r="T27" s="53">
        <f>+IF(ISERR(S27/R27*100),"N/A",ROUND(S27/R27*100,2))</f>
        <v>0</v>
      </c>
      <c r="U27" s="53" t="s">
        <v>62</v>
      </c>
      <c r="V27" s="53" t="str">
        <f>+IF(ISERR(U27/S27*100),"N/A",ROUND(U27/S27*100,2))</f>
        <v>N/A</v>
      </c>
      <c r="W27" s="54">
        <f>+IF(ISERR(U27/R27*100),"N/A",ROUND(U27/R27*100,2))</f>
        <v>0</v>
      </c>
    </row>
    <row r="28" spans="2:27" ht="22.5" customHeight="1" thickTop="1" thickBot="1">
      <c r="B28" s="15" t="s">
        <v>76</v>
      </c>
      <c r="C28" s="16"/>
      <c r="D28" s="16"/>
      <c r="E28" s="16"/>
      <c r="F28" s="16"/>
      <c r="G28" s="16"/>
      <c r="H28" s="17"/>
      <c r="I28" s="17"/>
      <c r="J28" s="17"/>
      <c r="K28" s="17"/>
      <c r="L28" s="17"/>
      <c r="M28" s="17"/>
      <c r="N28" s="17"/>
      <c r="O28" s="17"/>
      <c r="P28" s="17"/>
      <c r="Q28" s="17"/>
      <c r="R28" s="17"/>
      <c r="S28" s="17"/>
      <c r="T28" s="17"/>
      <c r="U28" s="17"/>
      <c r="V28" s="17"/>
      <c r="W28" s="18"/>
    </row>
    <row r="29" spans="2:27" ht="37.5" customHeight="1" thickTop="1">
      <c r="B29" s="230" t="s">
        <v>2035</v>
      </c>
      <c r="C29" s="231"/>
      <c r="D29" s="231"/>
      <c r="E29" s="231"/>
      <c r="F29" s="231"/>
      <c r="G29" s="231"/>
      <c r="H29" s="231"/>
      <c r="I29" s="231"/>
      <c r="J29" s="231"/>
      <c r="K29" s="231"/>
      <c r="L29" s="231"/>
      <c r="M29" s="231"/>
      <c r="N29" s="231"/>
      <c r="O29" s="231"/>
      <c r="P29" s="231"/>
      <c r="Q29" s="231"/>
      <c r="R29" s="231"/>
      <c r="S29" s="231"/>
      <c r="T29" s="231"/>
      <c r="U29" s="231"/>
      <c r="V29" s="231"/>
      <c r="W29" s="232"/>
    </row>
    <row r="30" spans="2:27" ht="50.25" customHeight="1" thickBot="1">
      <c r="B30" s="233"/>
      <c r="C30" s="234"/>
      <c r="D30" s="234"/>
      <c r="E30" s="234"/>
      <c r="F30" s="234"/>
      <c r="G30" s="234"/>
      <c r="H30" s="234"/>
      <c r="I30" s="234"/>
      <c r="J30" s="234"/>
      <c r="K30" s="234"/>
      <c r="L30" s="234"/>
      <c r="M30" s="234"/>
      <c r="N30" s="234"/>
      <c r="O30" s="234"/>
      <c r="P30" s="234"/>
      <c r="Q30" s="234"/>
      <c r="R30" s="234"/>
      <c r="S30" s="234"/>
      <c r="T30" s="234"/>
      <c r="U30" s="234"/>
      <c r="V30" s="234"/>
      <c r="W30" s="235"/>
    </row>
    <row r="31" spans="2:27" ht="37.5" customHeight="1" thickTop="1">
      <c r="B31" s="230" t="s">
        <v>2036</v>
      </c>
      <c r="C31" s="231"/>
      <c r="D31" s="231"/>
      <c r="E31" s="231"/>
      <c r="F31" s="231"/>
      <c r="G31" s="231"/>
      <c r="H31" s="231"/>
      <c r="I31" s="231"/>
      <c r="J31" s="231"/>
      <c r="K31" s="231"/>
      <c r="L31" s="231"/>
      <c r="M31" s="231"/>
      <c r="N31" s="231"/>
      <c r="O31" s="231"/>
      <c r="P31" s="231"/>
      <c r="Q31" s="231"/>
      <c r="R31" s="231"/>
      <c r="S31" s="231"/>
      <c r="T31" s="231"/>
      <c r="U31" s="231"/>
      <c r="V31" s="231"/>
      <c r="W31" s="232"/>
    </row>
    <row r="32" spans="2:27" ht="51.7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2037</v>
      </c>
      <c r="C33" s="231"/>
      <c r="D33" s="231"/>
      <c r="E33" s="231"/>
      <c r="F33" s="231"/>
      <c r="G33" s="231"/>
      <c r="H33" s="231"/>
      <c r="I33" s="231"/>
      <c r="J33" s="231"/>
      <c r="K33" s="231"/>
      <c r="L33" s="231"/>
      <c r="M33" s="231"/>
      <c r="N33" s="231"/>
      <c r="O33" s="231"/>
      <c r="P33" s="231"/>
      <c r="Q33" s="231"/>
      <c r="R33" s="231"/>
      <c r="S33" s="231"/>
      <c r="T33" s="231"/>
      <c r="U33" s="231"/>
      <c r="V33" s="231"/>
      <c r="W33" s="232"/>
    </row>
    <row r="34" spans="2:23" ht="15.75" thickBot="1">
      <c r="B34" s="236"/>
      <c r="C34" s="237"/>
      <c r="D34" s="237"/>
      <c r="E34" s="237"/>
      <c r="F34" s="237"/>
      <c r="G34" s="237"/>
      <c r="H34" s="237"/>
      <c r="I34" s="237"/>
      <c r="J34" s="237"/>
      <c r="K34" s="237"/>
      <c r="L34" s="237"/>
      <c r="M34" s="237"/>
      <c r="N34" s="237"/>
      <c r="O34" s="237"/>
      <c r="P34" s="237"/>
      <c r="Q34" s="237"/>
      <c r="R34" s="237"/>
      <c r="S34" s="237"/>
      <c r="T34" s="237"/>
      <c r="U34" s="237"/>
      <c r="V34" s="237"/>
      <c r="W34" s="238"/>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4</v>
      </c>
      <c r="D4" s="192" t="s">
        <v>5</v>
      </c>
      <c r="E4" s="192"/>
      <c r="F4" s="192"/>
      <c r="G4" s="192"/>
      <c r="H4" s="193"/>
      <c r="I4" s="22"/>
      <c r="J4" s="194" t="s">
        <v>6</v>
      </c>
      <c r="K4" s="192"/>
      <c r="L4" s="21" t="s">
        <v>139</v>
      </c>
      <c r="M4" s="195" t="s">
        <v>140</v>
      </c>
      <c r="N4" s="195"/>
      <c r="O4" s="195"/>
      <c r="P4" s="195"/>
      <c r="Q4" s="196"/>
      <c r="R4" s="23"/>
      <c r="S4" s="197" t="s">
        <v>1944</v>
      </c>
      <c r="T4" s="198"/>
      <c r="U4" s="198"/>
      <c r="V4" s="199" t="s">
        <v>141</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142</v>
      </c>
      <c r="D6" s="201" t="s">
        <v>143</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213" customHeight="1" thickTop="1" thickBot="1">
      <c r="B10" s="30" t="s">
        <v>21</v>
      </c>
      <c r="C10" s="199" t="s">
        <v>144</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97</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145</v>
      </c>
      <c r="C21" s="227"/>
      <c r="D21" s="227"/>
      <c r="E21" s="227"/>
      <c r="F21" s="227"/>
      <c r="G21" s="227"/>
      <c r="H21" s="227"/>
      <c r="I21" s="227"/>
      <c r="J21" s="227"/>
      <c r="K21" s="227"/>
      <c r="L21" s="227"/>
      <c r="M21" s="228" t="s">
        <v>142</v>
      </c>
      <c r="N21" s="228"/>
      <c r="O21" s="228" t="s">
        <v>48</v>
      </c>
      <c r="P21" s="228"/>
      <c r="Q21" s="229" t="s">
        <v>49</v>
      </c>
      <c r="R21" s="229"/>
      <c r="S21" s="37" t="s">
        <v>50</v>
      </c>
      <c r="T21" s="37" t="s">
        <v>62</v>
      </c>
      <c r="U21" s="37" t="s">
        <v>62</v>
      </c>
      <c r="V21" s="37" t="str">
        <f>+IF(ISERR(U21/T21*100),"N/A",ROUND(U21/T21*100,2))</f>
        <v>N/A</v>
      </c>
      <c r="W21" s="38">
        <f>+IF(ISERR(U21/S21*100),"N/A",ROUND(U21/S21*100,2))</f>
        <v>0</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146</v>
      </c>
      <c r="F25" s="43"/>
      <c r="G25" s="43"/>
      <c r="H25" s="44"/>
      <c r="I25" s="44"/>
      <c r="J25" s="44"/>
      <c r="K25" s="44"/>
      <c r="L25" s="44"/>
      <c r="M25" s="44"/>
      <c r="N25" s="44"/>
      <c r="O25" s="44"/>
      <c r="P25" s="45"/>
      <c r="Q25" s="45"/>
      <c r="R25" s="46" t="s">
        <v>147</v>
      </c>
      <c r="S25" s="47" t="s">
        <v>10</v>
      </c>
      <c r="T25" s="45"/>
      <c r="U25" s="47" t="s">
        <v>62</v>
      </c>
      <c r="V25" s="45"/>
      <c r="W25" s="48">
        <f>+IF(ISERR(U25/R25*100),"N/A",ROUND(U25/R25*100,2))</f>
        <v>0</v>
      </c>
    </row>
    <row r="26" spans="2:27" ht="26.25" customHeight="1" thickBot="1">
      <c r="B26" s="247" t="s">
        <v>74</v>
      </c>
      <c r="C26" s="248"/>
      <c r="D26" s="248"/>
      <c r="E26" s="49" t="s">
        <v>146</v>
      </c>
      <c r="F26" s="49"/>
      <c r="G26" s="49"/>
      <c r="H26" s="50"/>
      <c r="I26" s="50"/>
      <c r="J26" s="50"/>
      <c r="K26" s="50"/>
      <c r="L26" s="50"/>
      <c r="M26" s="50"/>
      <c r="N26" s="50"/>
      <c r="O26" s="50"/>
      <c r="P26" s="51"/>
      <c r="Q26" s="51"/>
      <c r="R26" s="52" t="s">
        <v>147</v>
      </c>
      <c r="S26" s="53" t="s">
        <v>62</v>
      </c>
      <c r="T26" s="53">
        <f>+IF(ISERR(S26/R26*100),"N/A",ROUND(S26/R26*100,2))</f>
        <v>0</v>
      </c>
      <c r="U26" s="53" t="s">
        <v>62</v>
      </c>
      <c r="V26" s="53" t="str">
        <f>+IF(ISERR(U26/S26*100),"N/A",ROUND(U26/S26*100,2))</f>
        <v>N/A</v>
      </c>
      <c r="W26" s="54">
        <f>+IF(ISERR(U26/R26*100),"N/A",ROUND(U26/R26*100,2))</f>
        <v>0</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2203</v>
      </c>
      <c r="C28" s="231"/>
      <c r="D28" s="231"/>
      <c r="E28" s="231"/>
      <c r="F28" s="231"/>
      <c r="G28" s="231"/>
      <c r="H28" s="231"/>
      <c r="I28" s="231"/>
      <c r="J28" s="231"/>
      <c r="K28" s="231"/>
      <c r="L28" s="231"/>
      <c r="M28" s="231"/>
      <c r="N28" s="231"/>
      <c r="O28" s="231"/>
      <c r="P28" s="231"/>
      <c r="Q28" s="231"/>
      <c r="R28" s="231"/>
      <c r="S28" s="231"/>
      <c r="T28" s="231"/>
      <c r="U28" s="231"/>
      <c r="V28" s="231"/>
      <c r="W28" s="232"/>
    </row>
    <row r="29" spans="2:27" ht="1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2204</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2205</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X10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16384" width="10" style="1"/>
  </cols>
  <sheetData>
    <row r="1" spans="1:24"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row>
    <row r="2" spans="1:24"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4"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4" ht="54" customHeight="1" thickTop="1" thickBot="1">
      <c r="A4" s="19"/>
      <c r="B4" s="20" t="s">
        <v>3</v>
      </c>
      <c r="C4" s="21" t="s">
        <v>1439</v>
      </c>
      <c r="D4" s="192" t="s">
        <v>1438</v>
      </c>
      <c r="E4" s="192"/>
      <c r="F4" s="192"/>
      <c r="G4" s="192"/>
      <c r="H4" s="193"/>
      <c r="I4" s="22"/>
      <c r="J4" s="194" t="s">
        <v>6</v>
      </c>
      <c r="K4" s="192"/>
      <c r="L4" s="21" t="s">
        <v>1115</v>
      </c>
      <c r="M4" s="195" t="s">
        <v>1114</v>
      </c>
      <c r="N4" s="195"/>
      <c r="O4" s="195"/>
      <c r="P4" s="195"/>
      <c r="Q4" s="196"/>
      <c r="R4" s="23"/>
      <c r="S4" s="197" t="s">
        <v>1944</v>
      </c>
      <c r="T4" s="198"/>
      <c r="U4" s="198"/>
      <c r="V4" s="199" t="s">
        <v>1496</v>
      </c>
      <c r="W4" s="200"/>
    </row>
    <row r="5" spans="1:24"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4" ht="30" customHeight="1" thickBot="1">
      <c r="B6" s="24" t="s">
        <v>11</v>
      </c>
      <c r="C6" s="25" t="s">
        <v>1495</v>
      </c>
      <c r="D6" s="201" t="s">
        <v>1494</v>
      </c>
      <c r="E6" s="201"/>
      <c r="F6" s="201"/>
      <c r="G6" s="201"/>
      <c r="H6" s="201"/>
      <c r="I6" s="26"/>
      <c r="J6" s="202" t="s">
        <v>14</v>
      </c>
      <c r="K6" s="202"/>
      <c r="L6" s="202" t="s">
        <v>15</v>
      </c>
      <c r="M6" s="202"/>
      <c r="N6" s="189" t="s">
        <v>10</v>
      </c>
      <c r="O6" s="189"/>
      <c r="P6" s="189"/>
      <c r="Q6" s="189"/>
      <c r="R6" s="189"/>
      <c r="S6" s="189"/>
      <c r="T6" s="189"/>
      <c r="U6" s="189"/>
      <c r="V6" s="189"/>
      <c r="W6" s="189"/>
    </row>
    <row r="7" spans="1:24" ht="30" customHeight="1" thickBot="1">
      <c r="B7" s="27"/>
      <c r="C7" s="25" t="s">
        <v>1493</v>
      </c>
      <c r="D7" s="188" t="s">
        <v>1492</v>
      </c>
      <c r="E7" s="188"/>
      <c r="F7" s="188"/>
      <c r="G7" s="188"/>
      <c r="H7" s="188"/>
      <c r="I7" s="26"/>
      <c r="J7" s="8" t="s">
        <v>16</v>
      </c>
      <c r="K7" s="8" t="s">
        <v>17</v>
      </c>
      <c r="L7" s="8" t="s">
        <v>16</v>
      </c>
      <c r="M7" s="8" t="s">
        <v>17</v>
      </c>
      <c r="N7" s="28"/>
      <c r="O7" s="189" t="s">
        <v>10</v>
      </c>
      <c r="P7" s="189"/>
      <c r="Q7" s="189"/>
      <c r="R7" s="189"/>
      <c r="S7" s="189"/>
      <c r="T7" s="189"/>
      <c r="U7" s="189"/>
      <c r="V7" s="189"/>
      <c r="W7" s="189"/>
    </row>
    <row r="8" spans="1:24" ht="30" customHeight="1" thickBot="1">
      <c r="B8" s="27"/>
      <c r="C8" s="25" t="s">
        <v>1491</v>
      </c>
      <c r="D8" s="188" t="s">
        <v>1490</v>
      </c>
      <c r="E8" s="188"/>
      <c r="F8" s="188"/>
      <c r="G8" s="188"/>
      <c r="H8" s="188"/>
      <c r="I8" s="26"/>
      <c r="J8" s="29" t="s">
        <v>19</v>
      </c>
      <c r="K8" s="29" t="s">
        <v>19</v>
      </c>
      <c r="L8" s="29" t="s">
        <v>19</v>
      </c>
      <c r="M8" s="29" t="s">
        <v>19</v>
      </c>
      <c r="N8" s="28"/>
      <c r="O8" s="26"/>
      <c r="P8" s="189" t="s">
        <v>10</v>
      </c>
      <c r="Q8" s="189"/>
      <c r="R8" s="189"/>
      <c r="S8" s="189"/>
      <c r="T8" s="189"/>
      <c r="U8" s="189"/>
      <c r="V8" s="189"/>
      <c r="W8" s="189"/>
    </row>
    <row r="9" spans="1:24" ht="30" customHeight="1">
      <c r="B9" s="27"/>
      <c r="C9" s="25" t="s">
        <v>1489</v>
      </c>
      <c r="D9" s="188" t="s">
        <v>1488</v>
      </c>
      <c r="E9" s="188"/>
      <c r="F9" s="188"/>
      <c r="G9" s="188"/>
      <c r="H9" s="188"/>
      <c r="I9" s="188" t="s">
        <v>10</v>
      </c>
      <c r="J9" s="188"/>
      <c r="K9" s="188"/>
      <c r="L9" s="188"/>
      <c r="M9" s="188"/>
      <c r="N9" s="188"/>
      <c r="O9" s="188"/>
      <c r="P9" s="188"/>
      <c r="Q9" s="188"/>
      <c r="R9" s="188"/>
      <c r="S9" s="188"/>
      <c r="T9" s="188"/>
      <c r="U9" s="188"/>
      <c r="V9" s="188"/>
      <c r="W9" s="189"/>
    </row>
    <row r="10" spans="1:24" ht="30" customHeight="1">
      <c r="B10" s="27"/>
      <c r="C10" s="25" t="s">
        <v>165</v>
      </c>
      <c r="D10" s="188" t="s">
        <v>1487</v>
      </c>
      <c r="E10" s="188"/>
      <c r="F10" s="188"/>
      <c r="G10" s="188"/>
      <c r="H10" s="188"/>
      <c r="I10" s="189" t="s">
        <v>10</v>
      </c>
      <c r="J10" s="189"/>
      <c r="K10" s="189"/>
      <c r="L10" s="189"/>
      <c r="M10" s="189"/>
      <c r="N10" s="189"/>
      <c r="O10" s="189"/>
      <c r="P10" s="189"/>
      <c r="Q10" s="189"/>
      <c r="R10" s="189"/>
      <c r="S10" s="189"/>
      <c r="T10" s="189"/>
      <c r="U10" s="189"/>
      <c r="V10" s="189"/>
      <c r="W10" s="189"/>
    </row>
    <row r="11" spans="1:24" ht="30" customHeight="1">
      <c r="B11" s="27"/>
      <c r="C11" s="25" t="s">
        <v>1486</v>
      </c>
      <c r="D11" s="188" t="s">
        <v>1485</v>
      </c>
      <c r="E11" s="188"/>
      <c r="F11" s="188"/>
      <c r="G11" s="188"/>
      <c r="H11" s="188"/>
      <c r="I11" s="189" t="s">
        <v>10</v>
      </c>
      <c r="J11" s="189"/>
      <c r="K11" s="189"/>
      <c r="L11" s="189"/>
      <c r="M11" s="189"/>
      <c r="N11" s="189"/>
      <c r="O11" s="189"/>
      <c r="P11" s="189"/>
      <c r="Q11" s="189"/>
      <c r="R11" s="189"/>
      <c r="S11" s="189"/>
      <c r="T11" s="189"/>
      <c r="U11" s="189"/>
      <c r="V11" s="189"/>
      <c r="W11" s="189"/>
    </row>
    <row r="12" spans="1:24" ht="30" customHeight="1">
      <c r="B12" s="27"/>
      <c r="C12" s="25" t="s">
        <v>1484</v>
      </c>
      <c r="D12" s="188" t="s">
        <v>1483</v>
      </c>
      <c r="E12" s="188"/>
      <c r="F12" s="188"/>
      <c r="G12" s="188"/>
      <c r="H12" s="188"/>
      <c r="I12" s="189" t="s">
        <v>10</v>
      </c>
      <c r="J12" s="189"/>
      <c r="K12" s="189"/>
      <c r="L12" s="189"/>
      <c r="M12" s="189"/>
      <c r="N12" s="189"/>
      <c r="O12" s="189"/>
      <c r="P12" s="189"/>
      <c r="Q12" s="189"/>
      <c r="R12" s="189"/>
      <c r="S12" s="189"/>
      <c r="T12" s="189"/>
      <c r="U12" s="189"/>
      <c r="V12" s="189"/>
      <c r="W12" s="189"/>
    </row>
    <row r="13" spans="1:24" ht="30" customHeight="1">
      <c r="B13" s="27"/>
      <c r="C13" s="25" t="s">
        <v>1482</v>
      </c>
      <c r="D13" s="188" t="s">
        <v>1481</v>
      </c>
      <c r="E13" s="188"/>
      <c r="F13" s="188"/>
      <c r="G13" s="188"/>
      <c r="H13" s="188"/>
      <c r="I13" s="189" t="s">
        <v>10</v>
      </c>
      <c r="J13" s="189"/>
      <c r="K13" s="189"/>
      <c r="L13" s="189"/>
      <c r="M13" s="189"/>
      <c r="N13" s="189"/>
      <c r="O13" s="189"/>
      <c r="P13" s="189"/>
      <c r="Q13" s="189"/>
      <c r="R13" s="189"/>
      <c r="S13" s="189"/>
      <c r="T13" s="189"/>
      <c r="U13" s="189"/>
      <c r="V13" s="189"/>
      <c r="W13" s="189"/>
    </row>
    <row r="14" spans="1:24" ht="25.5" customHeight="1" thickBot="1">
      <c r="B14" s="27"/>
      <c r="C14" s="189" t="s">
        <v>10</v>
      </c>
      <c r="D14" s="189"/>
      <c r="E14" s="189"/>
      <c r="F14" s="189"/>
      <c r="G14" s="189"/>
      <c r="H14" s="189"/>
      <c r="I14" s="189"/>
      <c r="J14" s="189"/>
      <c r="K14" s="189"/>
      <c r="L14" s="189"/>
      <c r="M14" s="189"/>
      <c r="N14" s="189"/>
      <c r="O14" s="189"/>
      <c r="P14" s="189"/>
      <c r="Q14" s="189"/>
      <c r="R14" s="189"/>
      <c r="S14" s="189"/>
      <c r="T14" s="189"/>
      <c r="U14" s="189"/>
      <c r="V14" s="189"/>
      <c r="W14" s="189"/>
    </row>
    <row r="15" spans="1:24" ht="66.75" customHeight="1" thickTop="1" thickBot="1">
      <c r="B15" s="30" t="s">
        <v>21</v>
      </c>
      <c r="C15" s="199" t="s">
        <v>10</v>
      </c>
      <c r="D15" s="199"/>
      <c r="E15" s="199"/>
      <c r="F15" s="199"/>
      <c r="G15" s="199"/>
      <c r="H15" s="199"/>
      <c r="I15" s="199"/>
      <c r="J15" s="199"/>
      <c r="K15" s="199"/>
      <c r="L15" s="199"/>
      <c r="M15" s="199"/>
      <c r="N15" s="199"/>
      <c r="O15" s="199"/>
      <c r="P15" s="199"/>
      <c r="Q15" s="199"/>
      <c r="R15" s="199"/>
      <c r="S15" s="199"/>
      <c r="T15" s="199"/>
      <c r="U15" s="199"/>
      <c r="V15" s="199"/>
      <c r="W15" s="200"/>
    </row>
    <row r="16" spans="1:24" ht="9" customHeight="1" thickTop="1" thickBot="1"/>
    <row r="17" spans="2:24" ht="21.75" customHeight="1" thickTop="1" thickBot="1">
      <c r="B17" s="15" t="s">
        <v>23</v>
      </c>
      <c r="C17" s="16"/>
      <c r="D17" s="16"/>
      <c r="E17" s="16"/>
      <c r="F17" s="16"/>
      <c r="G17" s="16"/>
      <c r="H17" s="17"/>
      <c r="I17" s="17"/>
      <c r="J17" s="17"/>
      <c r="K17" s="17"/>
      <c r="L17" s="17"/>
      <c r="M17" s="17"/>
      <c r="N17" s="17"/>
      <c r="O17" s="17"/>
      <c r="P17" s="17"/>
      <c r="Q17" s="17"/>
      <c r="R17" s="17"/>
      <c r="S17" s="17"/>
      <c r="T17" s="17"/>
      <c r="U17" s="17"/>
      <c r="V17" s="17"/>
      <c r="W17" s="18"/>
    </row>
    <row r="18" spans="2:24" ht="19.5" customHeight="1" thickTop="1">
      <c r="B18" s="203" t="s">
        <v>24</v>
      </c>
      <c r="C18" s="204"/>
      <c r="D18" s="204"/>
      <c r="E18" s="204"/>
      <c r="F18" s="204"/>
      <c r="G18" s="204"/>
      <c r="H18" s="204"/>
      <c r="I18" s="204"/>
      <c r="J18" s="33"/>
      <c r="K18" s="204" t="s">
        <v>25</v>
      </c>
      <c r="L18" s="204"/>
      <c r="M18" s="204"/>
      <c r="N18" s="204"/>
      <c r="O18" s="204"/>
      <c r="P18" s="204"/>
      <c r="Q18" s="204"/>
      <c r="R18" s="34"/>
      <c r="S18" s="204" t="s">
        <v>26</v>
      </c>
      <c r="T18" s="204"/>
      <c r="U18" s="204"/>
      <c r="V18" s="204"/>
      <c r="W18" s="205"/>
    </row>
    <row r="19" spans="2:24" ht="69" customHeight="1">
      <c r="B19" s="24" t="s">
        <v>27</v>
      </c>
      <c r="C19" s="201" t="s">
        <v>10</v>
      </c>
      <c r="D19" s="201"/>
      <c r="E19" s="201"/>
      <c r="F19" s="201"/>
      <c r="G19" s="201"/>
      <c r="H19" s="201"/>
      <c r="I19" s="201"/>
      <c r="J19" s="35"/>
      <c r="K19" s="35" t="s">
        <v>28</v>
      </c>
      <c r="L19" s="201" t="s">
        <v>10</v>
      </c>
      <c r="M19" s="201"/>
      <c r="N19" s="201"/>
      <c r="O19" s="201"/>
      <c r="P19" s="201"/>
      <c r="Q19" s="201"/>
      <c r="R19" s="26"/>
      <c r="S19" s="35" t="s">
        <v>29</v>
      </c>
      <c r="T19" s="206" t="s">
        <v>1480</v>
      </c>
      <c r="U19" s="206"/>
      <c r="V19" s="206"/>
      <c r="W19" s="206"/>
    </row>
    <row r="20" spans="2:24" ht="86.25" customHeight="1">
      <c r="B20" s="24" t="s">
        <v>31</v>
      </c>
      <c r="C20" s="201" t="s">
        <v>10</v>
      </c>
      <c r="D20" s="201"/>
      <c r="E20" s="201"/>
      <c r="F20" s="201"/>
      <c r="G20" s="201"/>
      <c r="H20" s="201"/>
      <c r="I20" s="201"/>
      <c r="J20" s="35"/>
      <c r="K20" s="35" t="s">
        <v>31</v>
      </c>
      <c r="L20" s="201" t="s">
        <v>10</v>
      </c>
      <c r="M20" s="201"/>
      <c r="N20" s="201"/>
      <c r="O20" s="201"/>
      <c r="P20" s="201"/>
      <c r="Q20" s="201"/>
      <c r="R20" s="26"/>
      <c r="S20" s="35" t="s">
        <v>32</v>
      </c>
      <c r="T20" s="206" t="s">
        <v>10</v>
      </c>
      <c r="U20" s="206"/>
      <c r="V20" s="206"/>
      <c r="W20" s="206"/>
    </row>
    <row r="21" spans="2:24" ht="25.5" customHeight="1" thickBot="1">
      <c r="B21" s="36" t="s">
        <v>33</v>
      </c>
      <c r="C21" s="207" t="s">
        <v>10</v>
      </c>
      <c r="D21" s="207"/>
      <c r="E21" s="207"/>
      <c r="F21" s="207"/>
      <c r="G21" s="207"/>
      <c r="H21" s="207"/>
      <c r="I21" s="207"/>
      <c r="J21" s="207"/>
      <c r="K21" s="207"/>
      <c r="L21" s="207"/>
      <c r="M21" s="207"/>
      <c r="N21" s="207"/>
      <c r="O21" s="207"/>
      <c r="P21" s="207"/>
      <c r="Q21" s="207"/>
      <c r="R21" s="207"/>
      <c r="S21" s="207"/>
      <c r="T21" s="207"/>
      <c r="U21" s="207"/>
      <c r="V21" s="207"/>
      <c r="W21" s="208"/>
    </row>
    <row r="22" spans="2:24" ht="21.75" customHeight="1" thickTop="1" thickBot="1">
      <c r="B22" s="15" t="s">
        <v>34</v>
      </c>
      <c r="C22" s="16"/>
      <c r="D22" s="16"/>
      <c r="E22" s="16"/>
      <c r="F22" s="16"/>
      <c r="G22" s="16"/>
      <c r="H22" s="17"/>
      <c r="I22" s="17"/>
      <c r="J22" s="17"/>
      <c r="K22" s="17"/>
      <c r="L22" s="17"/>
      <c r="M22" s="17"/>
      <c r="N22" s="17"/>
      <c r="O22" s="17"/>
      <c r="P22" s="17"/>
      <c r="Q22" s="17"/>
      <c r="R22" s="17"/>
      <c r="S22" s="17"/>
      <c r="T22" s="17"/>
      <c r="U22" s="17"/>
      <c r="V22" s="17"/>
      <c r="W22" s="18"/>
    </row>
    <row r="23" spans="2:24" ht="25.5" customHeight="1" thickTop="1" thickBot="1">
      <c r="B23" s="209" t="s">
        <v>35</v>
      </c>
      <c r="C23" s="210"/>
      <c r="D23" s="210"/>
      <c r="E23" s="210"/>
      <c r="F23" s="210"/>
      <c r="G23" s="210"/>
      <c r="H23" s="210"/>
      <c r="I23" s="210"/>
      <c r="J23" s="210"/>
      <c r="K23" s="210"/>
      <c r="L23" s="210"/>
      <c r="M23" s="210"/>
      <c r="N23" s="210"/>
      <c r="O23" s="210"/>
      <c r="P23" s="210"/>
      <c r="Q23" s="210"/>
      <c r="R23" s="210"/>
      <c r="S23" s="210"/>
      <c r="T23" s="211"/>
      <c r="U23" s="212" t="s">
        <v>36</v>
      </c>
      <c r="V23" s="213"/>
      <c r="W23" s="214"/>
    </row>
    <row r="24" spans="2:24" ht="14.25" customHeight="1">
      <c r="B24" s="215" t="s">
        <v>37</v>
      </c>
      <c r="C24" s="216"/>
      <c r="D24" s="216"/>
      <c r="E24" s="216"/>
      <c r="F24" s="216"/>
      <c r="G24" s="216"/>
      <c r="H24" s="216"/>
      <c r="I24" s="216"/>
      <c r="J24" s="216"/>
      <c r="K24" s="216"/>
      <c r="L24" s="216"/>
      <c r="M24" s="216" t="s">
        <v>38</v>
      </c>
      <c r="N24" s="216"/>
      <c r="O24" s="216" t="s">
        <v>39</v>
      </c>
      <c r="P24" s="216"/>
      <c r="Q24" s="216" t="s">
        <v>40</v>
      </c>
      <c r="R24" s="216"/>
      <c r="S24" s="216" t="s">
        <v>41</v>
      </c>
      <c r="T24" s="219" t="s">
        <v>42</v>
      </c>
      <c r="U24" s="221" t="s">
        <v>43</v>
      </c>
      <c r="V24" s="223" t="s">
        <v>44</v>
      </c>
      <c r="W24" s="224" t="s">
        <v>45</v>
      </c>
    </row>
    <row r="25" spans="2:24" ht="27" customHeight="1" thickBot="1">
      <c r="B25" s="217"/>
      <c r="C25" s="218"/>
      <c r="D25" s="218"/>
      <c r="E25" s="218"/>
      <c r="F25" s="218"/>
      <c r="G25" s="218"/>
      <c r="H25" s="218"/>
      <c r="I25" s="218"/>
      <c r="J25" s="218"/>
      <c r="K25" s="218"/>
      <c r="L25" s="218"/>
      <c r="M25" s="218"/>
      <c r="N25" s="218"/>
      <c r="O25" s="218"/>
      <c r="P25" s="218"/>
      <c r="Q25" s="218"/>
      <c r="R25" s="218"/>
      <c r="S25" s="218"/>
      <c r="T25" s="220"/>
      <c r="U25" s="222"/>
      <c r="V25" s="218"/>
      <c r="W25" s="225"/>
    </row>
    <row r="26" spans="2:24" ht="56.25" customHeight="1">
      <c r="B26" s="226" t="s">
        <v>1479</v>
      </c>
      <c r="C26" s="227"/>
      <c r="D26" s="227"/>
      <c r="E26" s="227"/>
      <c r="F26" s="227"/>
      <c r="G26" s="227"/>
      <c r="H26" s="227"/>
      <c r="I26" s="227"/>
      <c r="J26" s="227"/>
      <c r="K26" s="227"/>
      <c r="L26" s="227"/>
      <c r="M26" s="228" t="s">
        <v>165</v>
      </c>
      <c r="N26" s="228"/>
      <c r="O26" s="228" t="s">
        <v>48</v>
      </c>
      <c r="P26" s="228"/>
      <c r="Q26" s="229" t="s">
        <v>49</v>
      </c>
      <c r="R26" s="229"/>
      <c r="S26" s="37" t="s">
        <v>1478</v>
      </c>
      <c r="T26" s="37" t="s">
        <v>1478</v>
      </c>
      <c r="U26" s="37" t="s">
        <v>62</v>
      </c>
      <c r="V26" s="37">
        <f>+IF(ISERR(U26/T26*100),"N/A",ROUND(U26/T26*100,2))</f>
        <v>0</v>
      </c>
      <c r="W26" s="38">
        <f>+IF(ISERR(U26/S26*100),"N/A",ROUND(U26/S26*100,2))</f>
        <v>0</v>
      </c>
    </row>
    <row r="27" spans="2:24" ht="56.25" customHeight="1" thickBot="1">
      <c r="B27" s="226" t="s">
        <v>1477</v>
      </c>
      <c r="C27" s="227"/>
      <c r="D27" s="227"/>
      <c r="E27" s="227"/>
      <c r="F27" s="227"/>
      <c r="G27" s="227"/>
      <c r="H27" s="227"/>
      <c r="I27" s="227"/>
      <c r="J27" s="227"/>
      <c r="K27" s="227"/>
      <c r="L27" s="227"/>
      <c r="M27" s="228" t="s">
        <v>165</v>
      </c>
      <c r="N27" s="228"/>
      <c r="O27" s="228" t="s">
        <v>48</v>
      </c>
      <c r="P27" s="228"/>
      <c r="Q27" s="229" t="s">
        <v>49</v>
      </c>
      <c r="R27" s="229"/>
      <c r="S27" s="37" t="s">
        <v>1476</v>
      </c>
      <c r="T27" s="37" t="s">
        <v>1476</v>
      </c>
      <c r="U27" s="37" t="s">
        <v>62</v>
      </c>
      <c r="V27" s="37">
        <f>+IF(ISERR(U27/T27*100),"N/A",ROUND(U27/T27*100,2))</f>
        <v>0</v>
      </c>
      <c r="W27" s="38">
        <f>+IF(ISERR(U27/S27*100),"N/A",ROUND(U27/S27*100,2))</f>
        <v>0</v>
      </c>
    </row>
    <row r="28" spans="2:24" ht="21.75" customHeight="1" thickTop="1" thickBot="1">
      <c r="B28" s="15" t="s">
        <v>64</v>
      </c>
      <c r="C28" s="16"/>
      <c r="D28" s="16"/>
      <c r="E28" s="16"/>
      <c r="F28" s="16"/>
      <c r="G28" s="16"/>
      <c r="H28" s="17"/>
      <c r="I28" s="17"/>
      <c r="J28" s="17"/>
      <c r="K28" s="17"/>
      <c r="L28" s="17"/>
      <c r="M28" s="17"/>
      <c r="N28" s="17"/>
      <c r="O28" s="17"/>
      <c r="P28" s="17"/>
      <c r="Q28" s="17"/>
      <c r="R28" s="17"/>
      <c r="S28" s="17"/>
      <c r="T28" s="17"/>
      <c r="U28" s="17"/>
      <c r="V28" s="17"/>
      <c r="W28" s="18"/>
      <c r="X28" s="7"/>
    </row>
    <row r="29" spans="2:24" ht="29.25" customHeight="1" thickTop="1" thickBot="1">
      <c r="B29" s="239" t="s">
        <v>1943</v>
      </c>
      <c r="C29" s="240"/>
      <c r="D29" s="240"/>
      <c r="E29" s="240"/>
      <c r="F29" s="240"/>
      <c r="G29" s="240"/>
      <c r="H29" s="240"/>
      <c r="I29" s="240"/>
      <c r="J29" s="240"/>
      <c r="K29" s="240"/>
      <c r="L29" s="240"/>
      <c r="M29" s="240"/>
      <c r="N29" s="240"/>
      <c r="O29" s="240"/>
      <c r="P29" s="240"/>
      <c r="Q29" s="241"/>
      <c r="R29" s="39" t="s">
        <v>41</v>
      </c>
      <c r="S29" s="213" t="s">
        <v>42</v>
      </c>
      <c r="T29" s="213"/>
      <c r="U29" s="40" t="s">
        <v>65</v>
      </c>
      <c r="V29" s="212" t="s">
        <v>66</v>
      </c>
      <c r="W29" s="214"/>
    </row>
    <row r="30" spans="2:24" ht="30.75" customHeight="1" thickBot="1">
      <c r="B30" s="242"/>
      <c r="C30" s="243"/>
      <c r="D30" s="243"/>
      <c r="E30" s="243"/>
      <c r="F30" s="243"/>
      <c r="G30" s="243"/>
      <c r="H30" s="243"/>
      <c r="I30" s="243"/>
      <c r="J30" s="243"/>
      <c r="K30" s="243"/>
      <c r="L30" s="243"/>
      <c r="M30" s="243"/>
      <c r="N30" s="243"/>
      <c r="O30" s="243"/>
      <c r="P30" s="243"/>
      <c r="Q30" s="244"/>
      <c r="R30" s="41" t="s">
        <v>67</v>
      </c>
      <c r="S30" s="41" t="s">
        <v>67</v>
      </c>
      <c r="T30" s="41" t="s">
        <v>48</v>
      </c>
      <c r="U30" s="41" t="s">
        <v>67</v>
      </c>
      <c r="V30" s="41" t="s">
        <v>68</v>
      </c>
      <c r="W30" s="42" t="s">
        <v>69</v>
      </c>
    </row>
    <row r="31" spans="2:24" ht="23.25" customHeight="1" thickBot="1">
      <c r="B31" s="245" t="s">
        <v>70</v>
      </c>
      <c r="C31" s="246"/>
      <c r="D31" s="246"/>
      <c r="E31" s="43" t="s">
        <v>2303</v>
      </c>
      <c r="F31" s="43"/>
      <c r="G31" s="43" t="s">
        <v>2302</v>
      </c>
      <c r="H31" s="44"/>
      <c r="I31" s="44"/>
      <c r="J31" s="44"/>
      <c r="K31" s="44"/>
      <c r="L31" s="44"/>
      <c r="M31" s="44"/>
      <c r="N31" s="44"/>
      <c r="O31" s="44"/>
      <c r="P31" s="45"/>
      <c r="Q31" s="45"/>
      <c r="R31" s="46">
        <v>25.806047</v>
      </c>
      <c r="S31" s="47" t="s">
        <v>10</v>
      </c>
      <c r="T31" s="45"/>
      <c r="U31" s="47">
        <v>3</v>
      </c>
      <c r="V31" s="45"/>
      <c r="W31" s="48">
        <f>+IF(ISERR(U31/R31*100),"N/A",ROUND(U31/R31*100,2))</f>
        <v>11.63</v>
      </c>
    </row>
    <row r="32" spans="2:24" ht="26.25" customHeight="1">
      <c r="B32" s="247" t="s">
        <v>74</v>
      </c>
      <c r="C32" s="248"/>
      <c r="D32" s="248"/>
      <c r="E32" s="49" t="s">
        <v>2303</v>
      </c>
      <c r="F32" s="49"/>
      <c r="G32" s="49"/>
      <c r="H32" s="50"/>
      <c r="I32" s="50"/>
      <c r="J32" s="50"/>
      <c r="K32" s="50"/>
      <c r="L32" s="50"/>
      <c r="M32" s="50"/>
      <c r="N32" s="50"/>
      <c r="O32" s="50"/>
      <c r="P32" s="51"/>
      <c r="Q32" s="51"/>
      <c r="R32" s="52">
        <v>3.02</v>
      </c>
      <c r="S32" s="53">
        <v>3</v>
      </c>
      <c r="T32" s="53">
        <f>+IF(ISERR(S32/R32*100),"N/A",ROUND(S32/R32*100,2))</f>
        <v>99.34</v>
      </c>
      <c r="U32" s="53">
        <v>3</v>
      </c>
      <c r="V32" s="53">
        <f>+IF(ISERR(U32/S32*100),"N/A",ROUND(U32/S32*100,2))</f>
        <v>100</v>
      </c>
      <c r="W32" s="54">
        <f>+IF(ISERR(U32/R32*100),"N/A",ROUND(U32/R32*100,2))</f>
        <v>99.34</v>
      </c>
    </row>
    <row r="33" spans="2:23" ht="23.25" customHeight="1" thickBot="1">
      <c r="B33" s="245" t="s">
        <v>70</v>
      </c>
      <c r="C33" s="246"/>
      <c r="D33" s="246"/>
      <c r="E33" s="139" t="s">
        <v>162</v>
      </c>
      <c r="F33" s="139"/>
      <c r="G33" s="139"/>
      <c r="H33" s="44"/>
      <c r="I33" s="44"/>
      <c r="J33" s="44"/>
      <c r="K33" s="44"/>
      <c r="L33" s="44"/>
      <c r="M33" s="44"/>
      <c r="N33" s="44"/>
      <c r="O33" s="44"/>
      <c r="P33" s="45"/>
      <c r="Q33" s="45"/>
      <c r="R33" s="46">
        <v>14.971798</v>
      </c>
      <c r="S33" s="47" t="s">
        <v>10</v>
      </c>
      <c r="T33" s="45"/>
      <c r="U33" s="47">
        <v>5.20556E-2</v>
      </c>
      <c r="V33" s="45"/>
      <c r="W33" s="48">
        <f t="shared" ref="W33:W96" si="0">+IF(ISERR(U33/R33*100),"N/A",ROUND(U33/R33*100,2))</f>
        <v>0.35</v>
      </c>
    </row>
    <row r="34" spans="2:23" ht="26.25" customHeight="1">
      <c r="B34" s="247" t="s">
        <v>74</v>
      </c>
      <c r="C34" s="248"/>
      <c r="D34" s="248"/>
      <c r="E34" s="140" t="s">
        <v>162</v>
      </c>
      <c r="F34" s="140"/>
      <c r="G34" s="140"/>
      <c r="H34" s="50"/>
      <c r="I34" s="50"/>
      <c r="J34" s="50"/>
      <c r="K34" s="50"/>
      <c r="L34" s="50"/>
      <c r="M34" s="50"/>
      <c r="N34" s="50"/>
      <c r="O34" s="50"/>
      <c r="P34" s="51"/>
      <c r="Q34" s="51"/>
      <c r="R34" s="52">
        <v>7.2055600000000011E-2</v>
      </c>
      <c r="S34" s="53">
        <v>5.20556E-2</v>
      </c>
      <c r="T34" s="53">
        <f t="shared" ref="T34" si="1">+IF(ISERR(S34/R34*100),"N/A",ROUND(S34/R34*100,2))</f>
        <v>72.239999999999995</v>
      </c>
      <c r="U34" s="53">
        <v>5.20556E-2</v>
      </c>
      <c r="V34" s="53">
        <f t="shared" ref="V34" si="2">+IF(ISERR(U34/S34*100),"N/A",ROUND(U34/S34*100,2))</f>
        <v>100</v>
      </c>
      <c r="W34" s="54">
        <f t="shared" si="0"/>
        <v>72.239999999999995</v>
      </c>
    </row>
    <row r="35" spans="2:23" ht="23.25" customHeight="1" thickBot="1">
      <c r="B35" s="245" t="s">
        <v>70</v>
      </c>
      <c r="C35" s="246"/>
      <c r="D35" s="246"/>
      <c r="E35" s="139" t="s">
        <v>162</v>
      </c>
      <c r="F35" s="139"/>
      <c r="G35" s="139"/>
      <c r="H35" s="44"/>
      <c r="I35" s="44"/>
      <c r="J35" s="44"/>
      <c r="K35" s="44"/>
      <c r="L35" s="44"/>
      <c r="M35" s="44"/>
      <c r="N35" s="44"/>
      <c r="O35" s="44"/>
      <c r="P35" s="45"/>
      <c r="Q35" s="45"/>
      <c r="R35" s="46">
        <v>7.8431090000000001</v>
      </c>
      <c r="S35" s="47" t="s">
        <v>10</v>
      </c>
      <c r="T35" s="45"/>
      <c r="U35" s="47">
        <v>0</v>
      </c>
      <c r="V35" s="45"/>
      <c r="W35" s="48">
        <f t="shared" si="0"/>
        <v>0</v>
      </c>
    </row>
    <row r="36" spans="2:23" ht="26.25" customHeight="1">
      <c r="B36" s="247" t="s">
        <v>74</v>
      </c>
      <c r="C36" s="248"/>
      <c r="D36" s="248"/>
      <c r="E36" s="140" t="s">
        <v>162</v>
      </c>
      <c r="F36" s="140"/>
      <c r="G36" s="140"/>
      <c r="H36" s="50"/>
      <c r="I36" s="50"/>
      <c r="J36" s="50"/>
      <c r="K36" s="50"/>
      <c r="L36" s="50"/>
      <c r="M36" s="50"/>
      <c r="N36" s="50"/>
      <c r="O36" s="50"/>
      <c r="P36" s="51"/>
      <c r="Q36" s="51"/>
      <c r="R36" s="52">
        <v>0.02</v>
      </c>
      <c r="S36" s="53">
        <v>0</v>
      </c>
      <c r="T36" s="53">
        <f t="shared" ref="T36" si="3">+IF(ISERR(S36/R36*100),"N/A",ROUND(S36/R36*100,2))</f>
        <v>0</v>
      </c>
      <c r="U36" s="53">
        <v>0</v>
      </c>
      <c r="V36" s="53" t="str">
        <f t="shared" ref="V36" si="4">+IF(ISERR(U36/S36*100),"N/A",ROUND(U36/S36*100,2))</f>
        <v>N/A</v>
      </c>
      <c r="W36" s="54">
        <f t="shared" si="0"/>
        <v>0</v>
      </c>
    </row>
    <row r="37" spans="2:23" ht="23.25" customHeight="1" thickBot="1">
      <c r="B37" s="245" t="s">
        <v>70</v>
      </c>
      <c r="C37" s="246"/>
      <c r="D37" s="246"/>
      <c r="E37" s="139" t="s">
        <v>162</v>
      </c>
      <c r="F37" s="139"/>
      <c r="G37" s="139"/>
      <c r="H37" s="44"/>
      <c r="I37" s="44"/>
      <c r="J37" s="44"/>
      <c r="K37" s="44"/>
      <c r="L37" s="44"/>
      <c r="M37" s="44"/>
      <c r="N37" s="44"/>
      <c r="O37" s="44"/>
      <c r="P37" s="45"/>
      <c r="Q37" s="45"/>
      <c r="R37" s="46">
        <v>16.792663999999998</v>
      </c>
      <c r="S37" s="47" t="s">
        <v>10</v>
      </c>
      <c r="T37" s="45"/>
      <c r="U37" s="47">
        <v>0</v>
      </c>
      <c r="V37" s="45"/>
      <c r="W37" s="48">
        <f t="shared" si="0"/>
        <v>0</v>
      </c>
    </row>
    <row r="38" spans="2:23" ht="26.25" customHeight="1">
      <c r="B38" s="247" t="s">
        <v>74</v>
      </c>
      <c r="C38" s="248"/>
      <c r="D38" s="248"/>
      <c r="E38" s="140" t="s">
        <v>162</v>
      </c>
      <c r="F38" s="140"/>
      <c r="G38" s="140"/>
      <c r="H38" s="50"/>
      <c r="I38" s="50"/>
      <c r="J38" s="50"/>
      <c r="K38" s="50"/>
      <c r="L38" s="50"/>
      <c r="M38" s="50"/>
      <c r="N38" s="50"/>
      <c r="O38" s="50"/>
      <c r="P38" s="51"/>
      <c r="Q38" s="51"/>
      <c r="R38" s="52">
        <v>0.02</v>
      </c>
      <c r="S38" s="53">
        <v>0</v>
      </c>
      <c r="T38" s="53">
        <f t="shared" ref="T38" si="5">+IF(ISERR(S38/R38*100),"N/A",ROUND(S38/R38*100,2))</f>
        <v>0</v>
      </c>
      <c r="U38" s="53">
        <v>0</v>
      </c>
      <c r="V38" s="53" t="str">
        <f t="shared" ref="V38" si="6">+IF(ISERR(U38/S38*100),"N/A",ROUND(U38/S38*100,2))</f>
        <v>N/A</v>
      </c>
      <c r="W38" s="54">
        <f t="shared" si="0"/>
        <v>0</v>
      </c>
    </row>
    <row r="39" spans="2:23" ht="23.25" customHeight="1" thickBot="1">
      <c r="B39" s="245" t="s">
        <v>70</v>
      </c>
      <c r="C39" s="246"/>
      <c r="D39" s="246"/>
      <c r="E39" s="139" t="s">
        <v>162</v>
      </c>
      <c r="F39" s="139"/>
      <c r="G39" s="139"/>
      <c r="H39" s="44"/>
      <c r="I39" s="44"/>
      <c r="J39" s="44"/>
      <c r="K39" s="44"/>
      <c r="L39" s="44"/>
      <c r="M39" s="44"/>
      <c r="N39" s="44"/>
      <c r="O39" s="44"/>
      <c r="P39" s="45"/>
      <c r="Q39" s="45"/>
      <c r="R39" s="46">
        <v>28.837554000000001</v>
      </c>
      <c r="S39" s="47" t="s">
        <v>10</v>
      </c>
      <c r="T39" s="45"/>
      <c r="U39" s="47">
        <v>3.5094623700000001</v>
      </c>
      <c r="V39" s="45"/>
      <c r="W39" s="48">
        <f t="shared" si="0"/>
        <v>12.17</v>
      </c>
    </row>
    <row r="40" spans="2:23" ht="26.25" customHeight="1">
      <c r="B40" s="247" t="s">
        <v>74</v>
      </c>
      <c r="C40" s="248"/>
      <c r="D40" s="248"/>
      <c r="E40" s="140" t="s">
        <v>162</v>
      </c>
      <c r="F40" s="140"/>
      <c r="G40" s="140"/>
      <c r="H40" s="50"/>
      <c r="I40" s="50"/>
      <c r="J40" s="50"/>
      <c r="K40" s="50"/>
      <c r="L40" s="50"/>
      <c r="M40" s="50"/>
      <c r="N40" s="50"/>
      <c r="O40" s="50"/>
      <c r="P40" s="51"/>
      <c r="Q40" s="51"/>
      <c r="R40" s="52">
        <v>3.5294623700000001</v>
      </c>
      <c r="S40" s="53">
        <v>3.5094623700000001</v>
      </c>
      <c r="T40" s="53">
        <f t="shared" ref="T40" si="7">+IF(ISERR(S40/R40*100),"N/A",ROUND(S40/R40*100,2))</f>
        <v>99.43</v>
      </c>
      <c r="U40" s="53">
        <v>3.5094623700000001</v>
      </c>
      <c r="V40" s="53">
        <f t="shared" ref="V40" si="8">+IF(ISERR(U40/S40*100),"N/A",ROUND(U40/S40*100,2))</f>
        <v>100</v>
      </c>
      <c r="W40" s="54">
        <f t="shared" si="0"/>
        <v>99.43</v>
      </c>
    </row>
    <row r="41" spans="2:23" ht="23.25" customHeight="1" thickBot="1">
      <c r="B41" s="245" t="s">
        <v>70</v>
      </c>
      <c r="C41" s="246"/>
      <c r="D41" s="246"/>
      <c r="E41" s="139" t="s">
        <v>162</v>
      </c>
      <c r="F41" s="139"/>
      <c r="G41" s="139"/>
      <c r="H41" s="44"/>
      <c r="I41" s="44"/>
      <c r="J41" s="44"/>
      <c r="K41" s="44"/>
      <c r="L41" s="44"/>
      <c r="M41" s="44"/>
      <c r="N41" s="44"/>
      <c r="O41" s="44"/>
      <c r="P41" s="45"/>
      <c r="Q41" s="45"/>
      <c r="R41" s="46">
        <v>15.638735</v>
      </c>
      <c r="S41" s="47" t="s">
        <v>10</v>
      </c>
      <c r="T41" s="45"/>
      <c r="U41" s="47">
        <v>0.97097999999999995</v>
      </c>
      <c r="V41" s="45"/>
      <c r="W41" s="48">
        <f t="shared" si="0"/>
        <v>6.21</v>
      </c>
    </row>
    <row r="42" spans="2:23" ht="26.25" customHeight="1">
      <c r="B42" s="247" t="s">
        <v>74</v>
      </c>
      <c r="C42" s="248"/>
      <c r="D42" s="248"/>
      <c r="E42" s="140" t="s">
        <v>162</v>
      </c>
      <c r="F42" s="140"/>
      <c r="G42" s="140"/>
      <c r="H42" s="50"/>
      <c r="I42" s="50"/>
      <c r="J42" s="50"/>
      <c r="K42" s="50"/>
      <c r="L42" s="50"/>
      <c r="M42" s="50"/>
      <c r="N42" s="50"/>
      <c r="O42" s="50"/>
      <c r="P42" s="51"/>
      <c r="Q42" s="51"/>
      <c r="R42" s="52">
        <v>0.99097999999999997</v>
      </c>
      <c r="S42" s="53">
        <v>0.97097999999999995</v>
      </c>
      <c r="T42" s="53">
        <f t="shared" ref="T42" si="9">+IF(ISERR(S42/R42*100),"N/A",ROUND(S42/R42*100,2))</f>
        <v>97.98</v>
      </c>
      <c r="U42" s="53">
        <v>0.97097999999999995</v>
      </c>
      <c r="V42" s="53">
        <f t="shared" ref="V42" si="10">+IF(ISERR(U42/S42*100),"N/A",ROUND(U42/S42*100,2))</f>
        <v>100</v>
      </c>
      <c r="W42" s="54">
        <f t="shared" si="0"/>
        <v>97.98</v>
      </c>
    </row>
    <row r="43" spans="2:23" ht="23.25" customHeight="1" thickBot="1">
      <c r="B43" s="245" t="s">
        <v>70</v>
      </c>
      <c r="C43" s="246"/>
      <c r="D43" s="246"/>
      <c r="E43" s="139" t="s">
        <v>162</v>
      </c>
      <c r="F43" s="139"/>
      <c r="G43" s="139"/>
      <c r="H43" s="44"/>
      <c r="I43" s="44"/>
      <c r="J43" s="44"/>
      <c r="K43" s="44"/>
      <c r="L43" s="44"/>
      <c r="M43" s="44"/>
      <c r="N43" s="44"/>
      <c r="O43" s="44"/>
      <c r="P43" s="45"/>
      <c r="Q43" s="45"/>
      <c r="R43" s="46">
        <v>49.317771999999998</v>
      </c>
      <c r="S43" s="47" t="s">
        <v>10</v>
      </c>
      <c r="T43" s="45"/>
      <c r="U43" s="47">
        <v>3.5306294399999998</v>
      </c>
      <c r="V43" s="45"/>
      <c r="W43" s="48">
        <f t="shared" si="0"/>
        <v>7.16</v>
      </c>
    </row>
    <row r="44" spans="2:23" ht="26.25" customHeight="1">
      <c r="B44" s="247" t="s">
        <v>74</v>
      </c>
      <c r="C44" s="248"/>
      <c r="D44" s="248"/>
      <c r="E44" s="140" t="s">
        <v>162</v>
      </c>
      <c r="F44" s="140"/>
      <c r="G44" s="140"/>
      <c r="H44" s="50"/>
      <c r="I44" s="50"/>
      <c r="J44" s="50"/>
      <c r="K44" s="50"/>
      <c r="L44" s="50"/>
      <c r="M44" s="50"/>
      <c r="N44" s="50"/>
      <c r="O44" s="50"/>
      <c r="P44" s="51"/>
      <c r="Q44" s="51"/>
      <c r="R44" s="52">
        <v>3.5506294399999998</v>
      </c>
      <c r="S44" s="53">
        <v>3.5306294399999998</v>
      </c>
      <c r="T44" s="53">
        <f t="shared" ref="T44" si="11">+IF(ISERR(S44/R44*100),"N/A",ROUND(S44/R44*100,2))</f>
        <v>99.44</v>
      </c>
      <c r="U44" s="53">
        <v>3.5306294399999998</v>
      </c>
      <c r="V44" s="53">
        <f t="shared" ref="V44" si="12">+IF(ISERR(U44/S44*100),"N/A",ROUND(U44/S44*100,2))</f>
        <v>100</v>
      </c>
      <c r="W44" s="54">
        <f t="shared" si="0"/>
        <v>99.44</v>
      </c>
    </row>
    <row r="45" spans="2:23" ht="23.25" customHeight="1" thickBot="1">
      <c r="B45" s="245" t="s">
        <v>70</v>
      </c>
      <c r="C45" s="246"/>
      <c r="D45" s="246"/>
      <c r="E45" s="139" t="s">
        <v>162</v>
      </c>
      <c r="F45" s="139"/>
      <c r="G45" s="139"/>
      <c r="H45" s="44"/>
      <c r="I45" s="44"/>
      <c r="J45" s="44"/>
      <c r="K45" s="44"/>
      <c r="L45" s="44"/>
      <c r="M45" s="44"/>
      <c r="N45" s="44"/>
      <c r="O45" s="44"/>
      <c r="P45" s="45"/>
      <c r="Q45" s="45"/>
      <c r="R45" s="46">
        <v>32.208137000000001</v>
      </c>
      <c r="S45" s="47" t="s">
        <v>10</v>
      </c>
      <c r="T45" s="45"/>
      <c r="U45" s="47">
        <v>2.01416643</v>
      </c>
      <c r="V45" s="45"/>
      <c r="W45" s="48">
        <f t="shared" si="0"/>
        <v>6.25</v>
      </c>
    </row>
    <row r="46" spans="2:23" ht="26.25" customHeight="1">
      <c r="B46" s="247" t="s">
        <v>74</v>
      </c>
      <c r="C46" s="248"/>
      <c r="D46" s="248"/>
      <c r="E46" s="140" t="s">
        <v>162</v>
      </c>
      <c r="F46" s="140"/>
      <c r="G46" s="140"/>
      <c r="H46" s="50"/>
      <c r="I46" s="50"/>
      <c r="J46" s="50"/>
      <c r="K46" s="50"/>
      <c r="L46" s="50"/>
      <c r="M46" s="50"/>
      <c r="N46" s="50"/>
      <c r="O46" s="50"/>
      <c r="P46" s="51"/>
      <c r="Q46" s="51"/>
      <c r="R46" s="52">
        <v>2.0521664299999998</v>
      </c>
      <c r="S46" s="53">
        <v>2.01416643</v>
      </c>
      <c r="T46" s="53">
        <f t="shared" ref="T46" si="13">+IF(ISERR(S46/R46*100),"N/A",ROUND(S46/R46*100,2))</f>
        <v>98.15</v>
      </c>
      <c r="U46" s="53">
        <v>2.01416643</v>
      </c>
      <c r="V46" s="53">
        <f t="shared" ref="V46" si="14">+IF(ISERR(U46/S46*100),"N/A",ROUND(U46/S46*100,2))</f>
        <v>100</v>
      </c>
      <c r="W46" s="54">
        <f t="shared" si="0"/>
        <v>98.15</v>
      </c>
    </row>
    <row r="47" spans="2:23" ht="23.25" customHeight="1" thickBot="1">
      <c r="B47" s="245" t="s">
        <v>70</v>
      </c>
      <c r="C47" s="246"/>
      <c r="D47" s="246"/>
      <c r="E47" s="139" t="s">
        <v>162</v>
      </c>
      <c r="F47" s="139"/>
      <c r="G47" s="139"/>
      <c r="H47" s="44"/>
      <c r="I47" s="44"/>
      <c r="J47" s="44"/>
      <c r="K47" s="44"/>
      <c r="L47" s="44"/>
      <c r="M47" s="44"/>
      <c r="N47" s="44"/>
      <c r="O47" s="44"/>
      <c r="P47" s="45"/>
      <c r="Q47" s="45"/>
      <c r="R47" s="46">
        <v>84.411985000000001</v>
      </c>
      <c r="S47" s="47" t="s">
        <v>10</v>
      </c>
      <c r="T47" s="45"/>
      <c r="U47" s="47">
        <v>6.6411106799999997</v>
      </c>
      <c r="V47" s="45"/>
      <c r="W47" s="48">
        <f t="shared" si="0"/>
        <v>7.87</v>
      </c>
    </row>
    <row r="48" spans="2:23" ht="26.25" customHeight="1">
      <c r="B48" s="247" t="s">
        <v>74</v>
      </c>
      <c r="C48" s="248"/>
      <c r="D48" s="248"/>
      <c r="E48" s="140" t="s">
        <v>162</v>
      </c>
      <c r="F48" s="140"/>
      <c r="G48" s="140"/>
      <c r="H48" s="50"/>
      <c r="I48" s="50"/>
      <c r="J48" s="50"/>
      <c r="K48" s="50"/>
      <c r="L48" s="50"/>
      <c r="M48" s="50"/>
      <c r="N48" s="50"/>
      <c r="O48" s="50"/>
      <c r="P48" s="51"/>
      <c r="Q48" s="51"/>
      <c r="R48" s="52">
        <v>6.6611106799999993</v>
      </c>
      <c r="S48" s="53">
        <v>6.6411106799999997</v>
      </c>
      <c r="T48" s="53">
        <f t="shared" ref="T48" si="15">+IF(ISERR(S48/R48*100),"N/A",ROUND(S48/R48*100,2))</f>
        <v>99.7</v>
      </c>
      <c r="U48" s="53">
        <v>6.6411106799999997</v>
      </c>
      <c r="V48" s="53">
        <f t="shared" ref="V48" si="16">+IF(ISERR(U48/S48*100),"N/A",ROUND(U48/S48*100,2))</f>
        <v>100</v>
      </c>
      <c r="W48" s="54">
        <f t="shared" si="0"/>
        <v>99.7</v>
      </c>
    </row>
    <row r="49" spans="2:23" ht="23.25" customHeight="1" thickBot="1">
      <c r="B49" s="245" t="s">
        <v>70</v>
      </c>
      <c r="C49" s="246"/>
      <c r="D49" s="246"/>
      <c r="E49" s="139" t="s">
        <v>162</v>
      </c>
      <c r="F49" s="139"/>
      <c r="G49" s="139"/>
      <c r="H49" s="44"/>
      <c r="I49" s="44"/>
      <c r="J49" s="44"/>
      <c r="K49" s="44"/>
      <c r="L49" s="44"/>
      <c r="M49" s="44"/>
      <c r="N49" s="44"/>
      <c r="O49" s="44"/>
      <c r="P49" s="45"/>
      <c r="Q49" s="45"/>
      <c r="R49" s="46">
        <v>29.717473999999999</v>
      </c>
      <c r="S49" s="47" t="s">
        <v>10</v>
      </c>
      <c r="T49" s="45"/>
      <c r="U49" s="47">
        <v>2.9745499999999998</v>
      </c>
      <c r="V49" s="45"/>
      <c r="W49" s="48">
        <f t="shared" si="0"/>
        <v>10.01</v>
      </c>
    </row>
    <row r="50" spans="2:23" ht="26.25" customHeight="1">
      <c r="B50" s="247" t="s">
        <v>74</v>
      </c>
      <c r="C50" s="248"/>
      <c r="D50" s="248"/>
      <c r="E50" s="140" t="s">
        <v>162</v>
      </c>
      <c r="F50" s="140"/>
      <c r="G50" s="140"/>
      <c r="H50" s="50"/>
      <c r="I50" s="50"/>
      <c r="J50" s="50"/>
      <c r="K50" s="50"/>
      <c r="L50" s="50"/>
      <c r="M50" s="50"/>
      <c r="N50" s="50"/>
      <c r="O50" s="50"/>
      <c r="P50" s="51"/>
      <c r="Q50" s="51"/>
      <c r="R50" s="52">
        <v>2.9945499999999998</v>
      </c>
      <c r="S50" s="53">
        <v>2.9745499999999998</v>
      </c>
      <c r="T50" s="53">
        <f t="shared" ref="T50" si="17">+IF(ISERR(S50/R50*100),"N/A",ROUND(S50/R50*100,2))</f>
        <v>99.33</v>
      </c>
      <c r="U50" s="53">
        <v>2.9745499999999998</v>
      </c>
      <c r="V50" s="53">
        <f t="shared" ref="V50" si="18">+IF(ISERR(U50/S50*100),"N/A",ROUND(U50/S50*100,2))</f>
        <v>100</v>
      </c>
      <c r="W50" s="54">
        <f t="shared" si="0"/>
        <v>99.33</v>
      </c>
    </row>
    <row r="51" spans="2:23" ht="23.25" customHeight="1" thickBot="1">
      <c r="B51" s="245" t="s">
        <v>70</v>
      </c>
      <c r="C51" s="246"/>
      <c r="D51" s="246"/>
      <c r="E51" s="139" t="s">
        <v>162</v>
      </c>
      <c r="F51" s="139"/>
      <c r="G51" s="139"/>
      <c r="H51" s="44"/>
      <c r="I51" s="44"/>
      <c r="J51" s="44"/>
      <c r="K51" s="44"/>
      <c r="L51" s="44"/>
      <c r="M51" s="44"/>
      <c r="N51" s="44"/>
      <c r="O51" s="44"/>
      <c r="P51" s="45"/>
      <c r="Q51" s="45"/>
      <c r="R51" s="46">
        <v>72.816332000000003</v>
      </c>
      <c r="S51" s="47" t="s">
        <v>10</v>
      </c>
      <c r="T51" s="45"/>
      <c r="U51" s="47">
        <v>7.3</v>
      </c>
      <c r="V51" s="45"/>
      <c r="W51" s="48">
        <f t="shared" si="0"/>
        <v>10.029999999999999</v>
      </c>
    </row>
    <row r="52" spans="2:23" ht="26.25" customHeight="1">
      <c r="B52" s="247" t="s">
        <v>74</v>
      </c>
      <c r="C52" s="248"/>
      <c r="D52" s="248"/>
      <c r="E52" s="140" t="s">
        <v>162</v>
      </c>
      <c r="F52" s="140"/>
      <c r="G52" s="140"/>
      <c r="H52" s="50"/>
      <c r="I52" s="50"/>
      <c r="J52" s="50"/>
      <c r="K52" s="50"/>
      <c r="L52" s="50"/>
      <c r="M52" s="50"/>
      <c r="N52" s="50"/>
      <c r="O52" s="50"/>
      <c r="P52" s="51"/>
      <c r="Q52" s="51"/>
      <c r="R52" s="52">
        <v>7.3216000000000001</v>
      </c>
      <c r="S52" s="53">
        <v>7.3</v>
      </c>
      <c r="T52" s="53">
        <f t="shared" ref="T52" si="19">+IF(ISERR(S52/R52*100),"N/A",ROUND(S52/R52*100,2))</f>
        <v>99.7</v>
      </c>
      <c r="U52" s="53">
        <v>7.3</v>
      </c>
      <c r="V52" s="53">
        <f t="shared" ref="V52" si="20">+IF(ISERR(U52/S52*100),"N/A",ROUND(U52/S52*100,2))</f>
        <v>100</v>
      </c>
      <c r="W52" s="54">
        <f t="shared" si="0"/>
        <v>99.7</v>
      </c>
    </row>
    <row r="53" spans="2:23" ht="23.25" customHeight="1" thickBot="1">
      <c r="B53" s="245" t="s">
        <v>70</v>
      </c>
      <c r="C53" s="246"/>
      <c r="D53" s="246"/>
      <c r="E53" s="139" t="s">
        <v>162</v>
      </c>
      <c r="F53" s="139"/>
      <c r="G53" s="139"/>
      <c r="H53" s="44"/>
      <c r="I53" s="44"/>
      <c r="J53" s="44"/>
      <c r="K53" s="44"/>
      <c r="L53" s="44"/>
      <c r="M53" s="44"/>
      <c r="N53" s="44"/>
      <c r="O53" s="44"/>
      <c r="P53" s="45"/>
      <c r="Q53" s="45"/>
      <c r="R53" s="46">
        <v>38.995159999999998</v>
      </c>
      <c r="S53" s="47" t="s">
        <v>10</v>
      </c>
      <c r="T53" s="45"/>
      <c r="U53" s="47">
        <v>4</v>
      </c>
      <c r="V53" s="45"/>
      <c r="W53" s="48">
        <f t="shared" si="0"/>
        <v>10.26</v>
      </c>
    </row>
    <row r="54" spans="2:23" ht="26.25" customHeight="1">
      <c r="B54" s="247" t="s">
        <v>74</v>
      </c>
      <c r="C54" s="248"/>
      <c r="D54" s="248"/>
      <c r="E54" s="140" t="s">
        <v>162</v>
      </c>
      <c r="F54" s="140"/>
      <c r="G54" s="140"/>
      <c r="H54" s="50"/>
      <c r="I54" s="50"/>
      <c r="J54" s="50"/>
      <c r="K54" s="50"/>
      <c r="L54" s="50"/>
      <c r="M54" s="50"/>
      <c r="N54" s="50"/>
      <c r="O54" s="50"/>
      <c r="P54" s="51"/>
      <c r="Q54" s="51"/>
      <c r="R54" s="52">
        <v>4.0199999999999996</v>
      </c>
      <c r="S54" s="53">
        <v>4</v>
      </c>
      <c r="T54" s="53">
        <f t="shared" ref="T54" si="21">+IF(ISERR(S54/R54*100),"N/A",ROUND(S54/R54*100,2))</f>
        <v>99.5</v>
      </c>
      <c r="U54" s="53">
        <v>4</v>
      </c>
      <c r="V54" s="53">
        <f t="shared" ref="V54" si="22">+IF(ISERR(U54/S54*100),"N/A",ROUND(U54/S54*100,2))</f>
        <v>100</v>
      </c>
      <c r="W54" s="54">
        <f t="shared" si="0"/>
        <v>99.5</v>
      </c>
    </row>
    <row r="55" spans="2:23" ht="23.25" customHeight="1" thickBot="1">
      <c r="B55" s="245" t="s">
        <v>70</v>
      </c>
      <c r="C55" s="246"/>
      <c r="D55" s="246"/>
      <c r="E55" s="139" t="s">
        <v>162</v>
      </c>
      <c r="F55" s="139"/>
      <c r="G55" s="139"/>
      <c r="H55" s="44"/>
      <c r="I55" s="44"/>
      <c r="J55" s="44"/>
      <c r="K55" s="44"/>
      <c r="L55" s="44"/>
      <c r="M55" s="44"/>
      <c r="N55" s="44"/>
      <c r="O55" s="44"/>
      <c r="P55" s="45"/>
      <c r="Q55" s="45"/>
      <c r="R55" s="46">
        <v>32.793427999999999</v>
      </c>
      <c r="S55" s="47" t="s">
        <v>10</v>
      </c>
      <c r="T55" s="45"/>
      <c r="U55" s="47">
        <v>4</v>
      </c>
      <c r="V55" s="45"/>
      <c r="W55" s="48">
        <f t="shared" si="0"/>
        <v>12.2</v>
      </c>
    </row>
    <row r="56" spans="2:23" ht="26.25" customHeight="1">
      <c r="B56" s="247" t="s">
        <v>74</v>
      </c>
      <c r="C56" s="248"/>
      <c r="D56" s="248"/>
      <c r="E56" s="140" t="s">
        <v>162</v>
      </c>
      <c r="F56" s="140"/>
      <c r="G56" s="140"/>
      <c r="H56" s="50"/>
      <c r="I56" s="50"/>
      <c r="J56" s="50"/>
      <c r="K56" s="50"/>
      <c r="L56" s="50"/>
      <c r="M56" s="50"/>
      <c r="N56" s="50"/>
      <c r="O56" s="50"/>
      <c r="P56" s="51"/>
      <c r="Q56" s="51"/>
      <c r="R56" s="52">
        <v>4.0199999999999996</v>
      </c>
      <c r="S56" s="53">
        <v>4</v>
      </c>
      <c r="T56" s="53">
        <f t="shared" ref="T56" si="23">+IF(ISERR(S56/R56*100),"N/A",ROUND(S56/R56*100,2))</f>
        <v>99.5</v>
      </c>
      <c r="U56" s="53">
        <v>4</v>
      </c>
      <c r="V56" s="53">
        <f t="shared" ref="V56" si="24">+IF(ISERR(U56/S56*100),"N/A",ROUND(U56/S56*100,2))</f>
        <v>100</v>
      </c>
      <c r="W56" s="54">
        <f t="shared" si="0"/>
        <v>99.5</v>
      </c>
    </row>
    <row r="57" spans="2:23" ht="23.25" customHeight="1" thickBot="1">
      <c r="B57" s="245" t="s">
        <v>70</v>
      </c>
      <c r="C57" s="246"/>
      <c r="D57" s="246"/>
      <c r="E57" s="139" t="s">
        <v>162</v>
      </c>
      <c r="F57" s="139"/>
      <c r="G57" s="139"/>
      <c r="H57" s="44"/>
      <c r="I57" s="44"/>
      <c r="J57" s="44"/>
      <c r="K57" s="44"/>
      <c r="L57" s="44"/>
      <c r="M57" s="44"/>
      <c r="N57" s="44"/>
      <c r="O57" s="44"/>
      <c r="P57" s="45"/>
      <c r="Q57" s="45"/>
      <c r="R57" s="46">
        <v>76.844014999999999</v>
      </c>
      <c r="S57" s="47" t="s">
        <v>10</v>
      </c>
      <c r="T57" s="45"/>
      <c r="U57" s="47">
        <v>7.69584476</v>
      </c>
      <c r="V57" s="45"/>
      <c r="W57" s="48">
        <f t="shared" si="0"/>
        <v>10.01</v>
      </c>
    </row>
    <row r="58" spans="2:23" ht="26.25" customHeight="1">
      <c r="B58" s="247" t="s">
        <v>74</v>
      </c>
      <c r="C58" s="248"/>
      <c r="D58" s="248"/>
      <c r="E58" s="140" t="s">
        <v>162</v>
      </c>
      <c r="F58" s="140"/>
      <c r="G58" s="140"/>
      <c r="H58" s="50"/>
      <c r="I58" s="50"/>
      <c r="J58" s="50"/>
      <c r="K58" s="50"/>
      <c r="L58" s="50"/>
      <c r="M58" s="50"/>
      <c r="N58" s="50"/>
      <c r="O58" s="50"/>
      <c r="P58" s="51"/>
      <c r="Q58" s="51"/>
      <c r="R58" s="52">
        <v>7.7158447599999995</v>
      </c>
      <c r="S58" s="53">
        <v>7.69584476</v>
      </c>
      <c r="T58" s="53">
        <f t="shared" ref="T58" si="25">+IF(ISERR(S58/R58*100),"N/A",ROUND(S58/R58*100,2))</f>
        <v>99.74</v>
      </c>
      <c r="U58" s="53">
        <v>7.69584476</v>
      </c>
      <c r="V58" s="53">
        <f t="shared" ref="V58" si="26">+IF(ISERR(U58/S58*100),"N/A",ROUND(U58/S58*100,2))</f>
        <v>100</v>
      </c>
      <c r="W58" s="54">
        <f t="shared" si="0"/>
        <v>99.74</v>
      </c>
    </row>
    <row r="59" spans="2:23" ht="23.25" customHeight="1" thickBot="1">
      <c r="B59" s="245" t="s">
        <v>70</v>
      </c>
      <c r="C59" s="246"/>
      <c r="D59" s="246"/>
      <c r="E59" s="139" t="s">
        <v>162</v>
      </c>
      <c r="F59" s="139"/>
      <c r="G59" s="139"/>
      <c r="H59" s="44"/>
      <c r="I59" s="44"/>
      <c r="J59" s="44"/>
      <c r="K59" s="44"/>
      <c r="L59" s="44"/>
      <c r="M59" s="44"/>
      <c r="N59" s="44"/>
      <c r="O59" s="44"/>
      <c r="P59" s="45"/>
      <c r="Q59" s="45"/>
      <c r="R59" s="46">
        <v>162.66045800000001</v>
      </c>
      <c r="S59" s="47" t="s">
        <v>10</v>
      </c>
      <c r="T59" s="45"/>
      <c r="U59" s="47">
        <v>6.4584359500000001</v>
      </c>
      <c r="V59" s="45"/>
      <c r="W59" s="48">
        <f t="shared" si="0"/>
        <v>3.97</v>
      </c>
    </row>
    <row r="60" spans="2:23" ht="26.25" customHeight="1">
      <c r="B60" s="247" t="s">
        <v>74</v>
      </c>
      <c r="C60" s="248"/>
      <c r="D60" s="248"/>
      <c r="E60" s="140" t="s">
        <v>162</v>
      </c>
      <c r="F60" s="140"/>
      <c r="G60" s="140"/>
      <c r="H60" s="50"/>
      <c r="I60" s="50"/>
      <c r="J60" s="50"/>
      <c r="K60" s="50"/>
      <c r="L60" s="50"/>
      <c r="M60" s="50"/>
      <c r="N60" s="50"/>
      <c r="O60" s="50"/>
      <c r="P60" s="51"/>
      <c r="Q60" s="51"/>
      <c r="R60" s="52">
        <v>6.4784359500000006</v>
      </c>
      <c r="S60" s="53">
        <v>6.4584359500000001</v>
      </c>
      <c r="T60" s="53">
        <f t="shared" ref="T60" si="27">+IF(ISERR(S60/R60*100),"N/A",ROUND(S60/R60*100,2))</f>
        <v>99.69</v>
      </c>
      <c r="U60" s="53">
        <v>6.4584359500000001</v>
      </c>
      <c r="V60" s="53">
        <f t="shared" ref="V60" si="28">+IF(ISERR(U60/S60*100),"N/A",ROUND(U60/S60*100,2))</f>
        <v>100</v>
      </c>
      <c r="W60" s="54">
        <f t="shared" si="0"/>
        <v>99.69</v>
      </c>
    </row>
    <row r="61" spans="2:23" ht="23.25" customHeight="1" thickBot="1">
      <c r="B61" s="245" t="s">
        <v>70</v>
      </c>
      <c r="C61" s="246"/>
      <c r="D61" s="246"/>
      <c r="E61" s="139" t="s">
        <v>162</v>
      </c>
      <c r="F61" s="139"/>
      <c r="G61" s="139"/>
      <c r="H61" s="44"/>
      <c r="I61" s="44"/>
      <c r="J61" s="44"/>
      <c r="K61" s="44"/>
      <c r="L61" s="44"/>
      <c r="M61" s="44"/>
      <c r="N61" s="44"/>
      <c r="O61" s="44"/>
      <c r="P61" s="45"/>
      <c r="Q61" s="45"/>
      <c r="R61" s="46">
        <v>45.389853000000002</v>
      </c>
      <c r="S61" s="47" t="s">
        <v>10</v>
      </c>
      <c r="T61" s="45"/>
      <c r="U61" s="47">
        <v>4.0237499999999997</v>
      </c>
      <c r="V61" s="45"/>
      <c r="W61" s="48">
        <f t="shared" si="0"/>
        <v>8.86</v>
      </c>
    </row>
    <row r="62" spans="2:23" ht="26.25" customHeight="1">
      <c r="B62" s="247" t="s">
        <v>74</v>
      </c>
      <c r="C62" s="248"/>
      <c r="D62" s="248"/>
      <c r="E62" s="140" t="s">
        <v>162</v>
      </c>
      <c r="F62" s="140"/>
      <c r="G62" s="140"/>
      <c r="H62" s="50"/>
      <c r="I62" s="50"/>
      <c r="J62" s="50"/>
      <c r="K62" s="50"/>
      <c r="L62" s="50"/>
      <c r="M62" s="50"/>
      <c r="N62" s="50"/>
      <c r="O62" s="50"/>
      <c r="P62" s="51"/>
      <c r="Q62" s="51"/>
      <c r="R62" s="52">
        <v>4.0437500000000002</v>
      </c>
      <c r="S62" s="53">
        <v>4.0237499999999997</v>
      </c>
      <c r="T62" s="53">
        <f t="shared" ref="T62" si="29">+IF(ISERR(S62/R62*100),"N/A",ROUND(S62/R62*100,2))</f>
        <v>99.51</v>
      </c>
      <c r="U62" s="53">
        <v>4.0237499999999997</v>
      </c>
      <c r="V62" s="53">
        <f t="shared" ref="V62" si="30">+IF(ISERR(U62/S62*100),"N/A",ROUND(U62/S62*100,2))</f>
        <v>100</v>
      </c>
      <c r="W62" s="54">
        <f t="shared" si="0"/>
        <v>99.51</v>
      </c>
    </row>
    <row r="63" spans="2:23" ht="23.25" customHeight="1" thickBot="1">
      <c r="B63" s="245" t="s">
        <v>70</v>
      </c>
      <c r="C63" s="246"/>
      <c r="D63" s="246"/>
      <c r="E63" s="139" t="s">
        <v>162</v>
      </c>
      <c r="F63" s="139"/>
      <c r="G63" s="139"/>
      <c r="H63" s="44"/>
      <c r="I63" s="44"/>
      <c r="J63" s="44"/>
      <c r="K63" s="44"/>
      <c r="L63" s="44"/>
      <c r="M63" s="44"/>
      <c r="N63" s="44"/>
      <c r="O63" s="44"/>
      <c r="P63" s="45"/>
      <c r="Q63" s="45"/>
      <c r="R63" s="46">
        <v>31.20093</v>
      </c>
      <c r="S63" s="47" t="s">
        <v>10</v>
      </c>
      <c r="T63" s="45"/>
      <c r="U63" s="47">
        <v>2.99175682</v>
      </c>
      <c r="V63" s="45"/>
      <c r="W63" s="48">
        <f t="shared" si="0"/>
        <v>9.59</v>
      </c>
    </row>
    <row r="64" spans="2:23" ht="26.25" customHeight="1">
      <c r="B64" s="247" t="s">
        <v>74</v>
      </c>
      <c r="C64" s="248"/>
      <c r="D64" s="248"/>
      <c r="E64" s="140" t="s">
        <v>162</v>
      </c>
      <c r="F64" s="140"/>
      <c r="G64" s="140"/>
      <c r="H64" s="50"/>
      <c r="I64" s="50"/>
      <c r="J64" s="50"/>
      <c r="K64" s="50"/>
      <c r="L64" s="50"/>
      <c r="M64" s="50"/>
      <c r="N64" s="50"/>
      <c r="O64" s="50"/>
      <c r="P64" s="51"/>
      <c r="Q64" s="51"/>
      <c r="R64" s="52">
        <v>3.01175682</v>
      </c>
      <c r="S64" s="53">
        <v>2.99175682</v>
      </c>
      <c r="T64" s="53">
        <f t="shared" ref="T64" si="31">+IF(ISERR(S64/R64*100),"N/A",ROUND(S64/R64*100,2))</f>
        <v>99.34</v>
      </c>
      <c r="U64" s="53">
        <v>2.99175682</v>
      </c>
      <c r="V64" s="53">
        <f t="shared" ref="V64" si="32">+IF(ISERR(U64/S64*100),"N/A",ROUND(U64/S64*100,2))</f>
        <v>100</v>
      </c>
      <c r="W64" s="54">
        <f t="shared" si="0"/>
        <v>99.34</v>
      </c>
    </row>
    <row r="65" spans="2:23" ht="23.25" customHeight="1" thickBot="1">
      <c r="B65" s="245" t="s">
        <v>70</v>
      </c>
      <c r="C65" s="246"/>
      <c r="D65" s="246"/>
      <c r="E65" s="139" t="s">
        <v>162</v>
      </c>
      <c r="F65" s="139"/>
      <c r="G65" s="139"/>
      <c r="H65" s="44"/>
      <c r="I65" s="44"/>
      <c r="J65" s="44"/>
      <c r="K65" s="44"/>
      <c r="L65" s="44"/>
      <c r="M65" s="44"/>
      <c r="N65" s="44"/>
      <c r="O65" s="44"/>
      <c r="P65" s="45"/>
      <c r="Q65" s="45"/>
      <c r="R65" s="46">
        <v>35.280341999999997</v>
      </c>
      <c r="S65" s="47" t="s">
        <v>10</v>
      </c>
      <c r="T65" s="45"/>
      <c r="U65" s="47">
        <v>2.1492085299999997</v>
      </c>
      <c r="V65" s="45"/>
      <c r="W65" s="48">
        <f t="shared" si="0"/>
        <v>6.09</v>
      </c>
    </row>
    <row r="66" spans="2:23" ht="26.25" customHeight="1">
      <c r="B66" s="247" t="s">
        <v>74</v>
      </c>
      <c r="C66" s="248"/>
      <c r="D66" s="248"/>
      <c r="E66" s="140" t="s">
        <v>162</v>
      </c>
      <c r="F66" s="140"/>
      <c r="G66" s="140"/>
      <c r="H66" s="50"/>
      <c r="I66" s="50"/>
      <c r="J66" s="50"/>
      <c r="K66" s="50"/>
      <c r="L66" s="50"/>
      <c r="M66" s="50"/>
      <c r="N66" s="50"/>
      <c r="O66" s="50"/>
      <c r="P66" s="51"/>
      <c r="Q66" s="51"/>
      <c r="R66" s="52">
        <v>2.1692085299999997</v>
      </c>
      <c r="S66" s="53">
        <v>2.1492085299999997</v>
      </c>
      <c r="T66" s="53">
        <f t="shared" ref="T66" si="33">+IF(ISERR(S66/R66*100),"N/A",ROUND(S66/R66*100,2))</f>
        <v>99.08</v>
      </c>
      <c r="U66" s="53">
        <v>2.1492085299999997</v>
      </c>
      <c r="V66" s="53">
        <f t="shared" ref="V66" si="34">+IF(ISERR(U66/S66*100),"N/A",ROUND(U66/S66*100,2))</f>
        <v>100</v>
      </c>
      <c r="W66" s="54">
        <f t="shared" si="0"/>
        <v>99.08</v>
      </c>
    </row>
    <row r="67" spans="2:23" ht="23.25" customHeight="1" thickBot="1">
      <c r="B67" s="245" t="s">
        <v>70</v>
      </c>
      <c r="C67" s="246"/>
      <c r="D67" s="246"/>
      <c r="E67" s="139" t="s">
        <v>162</v>
      </c>
      <c r="F67" s="139"/>
      <c r="G67" s="139"/>
      <c r="H67" s="44"/>
      <c r="I67" s="44"/>
      <c r="J67" s="44"/>
      <c r="K67" s="44"/>
      <c r="L67" s="44"/>
      <c r="M67" s="44"/>
      <c r="N67" s="44"/>
      <c r="O67" s="44"/>
      <c r="P67" s="45"/>
      <c r="Q67" s="45"/>
      <c r="R67" s="46">
        <v>24.003146999999998</v>
      </c>
      <c r="S67" s="47" t="s">
        <v>10</v>
      </c>
      <c r="T67" s="45"/>
      <c r="U67" s="47">
        <v>3</v>
      </c>
      <c r="V67" s="45"/>
      <c r="W67" s="48">
        <f t="shared" si="0"/>
        <v>12.5</v>
      </c>
    </row>
    <row r="68" spans="2:23" ht="26.25" customHeight="1">
      <c r="B68" s="247" t="s">
        <v>74</v>
      </c>
      <c r="C68" s="248"/>
      <c r="D68" s="248"/>
      <c r="E68" s="140" t="s">
        <v>162</v>
      </c>
      <c r="F68" s="140"/>
      <c r="G68" s="140"/>
      <c r="H68" s="50"/>
      <c r="I68" s="50"/>
      <c r="J68" s="50"/>
      <c r="K68" s="50"/>
      <c r="L68" s="50"/>
      <c r="M68" s="50"/>
      <c r="N68" s="50"/>
      <c r="O68" s="50"/>
      <c r="P68" s="51"/>
      <c r="Q68" s="51"/>
      <c r="R68" s="52">
        <v>3.1097999999999999</v>
      </c>
      <c r="S68" s="53">
        <v>3</v>
      </c>
      <c r="T68" s="53">
        <f t="shared" ref="T68" si="35">+IF(ISERR(S68/R68*100),"N/A",ROUND(S68/R68*100,2))</f>
        <v>96.47</v>
      </c>
      <c r="U68" s="53">
        <v>3</v>
      </c>
      <c r="V68" s="53">
        <f t="shared" ref="V68" si="36">+IF(ISERR(U68/S68*100),"N/A",ROUND(U68/S68*100,2))</f>
        <v>100</v>
      </c>
      <c r="W68" s="54">
        <f t="shared" si="0"/>
        <v>96.47</v>
      </c>
    </row>
    <row r="69" spans="2:23" ht="23.25" customHeight="1" thickBot="1">
      <c r="B69" s="245" t="s">
        <v>70</v>
      </c>
      <c r="C69" s="246"/>
      <c r="D69" s="246"/>
      <c r="E69" s="139" t="s">
        <v>162</v>
      </c>
      <c r="F69" s="139"/>
      <c r="G69" s="139"/>
      <c r="H69" s="44"/>
      <c r="I69" s="44"/>
      <c r="J69" s="44"/>
      <c r="K69" s="44"/>
      <c r="L69" s="44"/>
      <c r="M69" s="44"/>
      <c r="N69" s="44"/>
      <c r="O69" s="44"/>
      <c r="P69" s="45"/>
      <c r="Q69" s="45"/>
      <c r="R69" s="46">
        <v>39.326856999999997</v>
      </c>
      <c r="S69" s="47" t="s">
        <v>10</v>
      </c>
      <c r="T69" s="45"/>
      <c r="U69" s="47">
        <v>0.86174024999999999</v>
      </c>
      <c r="V69" s="45"/>
      <c r="W69" s="48">
        <f t="shared" si="0"/>
        <v>2.19</v>
      </c>
    </row>
    <row r="70" spans="2:23" ht="26.25" customHeight="1">
      <c r="B70" s="247" t="s">
        <v>74</v>
      </c>
      <c r="C70" s="248"/>
      <c r="D70" s="248"/>
      <c r="E70" s="140" t="s">
        <v>162</v>
      </c>
      <c r="F70" s="140"/>
      <c r="G70" s="140"/>
      <c r="H70" s="50"/>
      <c r="I70" s="50"/>
      <c r="J70" s="50"/>
      <c r="K70" s="50"/>
      <c r="L70" s="50"/>
      <c r="M70" s="50"/>
      <c r="N70" s="50"/>
      <c r="O70" s="50"/>
      <c r="P70" s="51"/>
      <c r="Q70" s="51"/>
      <c r="R70" s="52">
        <v>0.88174025</v>
      </c>
      <c r="S70" s="53">
        <v>0.86174024999999999</v>
      </c>
      <c r="T70" s="53">
        <f t="shared" ref="T70" si="37">+IF(ISERR(S70/R70*100),"N/A",ROUND(S70/R70*100,2))</f>
        <v>97.73</v>
      </c>
      <c r="U70" s="53">
        <v>0.86174024999999999</v>
      </c>
      <c r="V70" s="53">
        <f t="shared" ref="V70" si="38">+IF(ISERR(U70/S70*100),"N/A",ROUND(U70/S70*100,2))</f>
        <v>100</v>
      </c>
      <c r="W70" s="54">
        <f t="shared" si="0"/>
        <v>97.73</v>
      </c>
    </row>
    <row r="71" spans="2:23" ht="23.25" customHeight="1" thickBot="1">
      <c r="B71" s="245" t="s">
        <v>70</v>
      </c>
      <c r="C71" s="246"/>
      <c r="D71" s="246"/>
      <c r="E71" s="139" t="s">
        <v>162</v>
      </c>
      <c r="F71" s="139"/>
      <c r="G71" s="139"/>
      <c r="H71" s="44"/>
      <c r="I71" s="44"/>
      <c r="J71" s="44"/>
      <c r="K71" s="44"/>
      <c r="L71" s="44"/>
      <c r="M71" s="44"/>
      <c r="N71" s="44"/>
      <c r="O71" s="44"/>
      <c r="P71" s="45"/>
      <c r="Q71" s="45"/>
      <c r="R71" s="46">
        <v>59.143374000000001</v>
      </c>
      <c r="S71" s="47" t="s">
        <v>10</v>
      </c>
      <c r="T71" s="45"/>
      <c r="U71" s="47">
        <v>6</v>
      </c>
      <c r="V71" s="45"/>
      <c r="W71" s="48">
        <f t="shared" si="0"/>
        <v>10.14</v>
      </c>
    </row>
    <row r="72" spans="2:23" ht="26.25" customHeight="1">
      <c r="B72" s="247" t="s">
        <v>74</v>
      </c>
      <c r="C72" s="248"/>
      <c r="D72" s="248"/>
      <c r="E72" s="140" t="s">
        <v>162</v>
      </c>
      <c r="F72" s="140"/>
      <c r="G72" s="140"/>
      <c r="H72" s="50"/>
      <c r="I72" s="50"/>
      <c r="J72" s="50"/>
      <c r="K72" s="50"/>
      <c r="L72" s="50"/>
      <c r="M72" s="50"/>
      <c r="N72" s="50"/>
      <c r="O72" s="50"/>
      <c r="P72" s="51"/>
      <c r="Q72" s="51"/>
      <c r="R72" s="52">
        <v>6.02</v>
      </c>
      <c r="S72" s="53">
        <v>6</v>
      </c>
      <c r="T72" s="53">
        <f t="shared" ref="T72" si="39">+IF(ISERR(S72/R72*100),"N/A",ROUND(S72/R72*100,2))</f>
        <v>99.67</v>
      </c>
      <c r="U72" s="53">
        <v>6</v>
      </c>
      <c r="V72" s="53">
        <f t="shared" ref="V72" si="40">+IF(ISERR(U72/S72*100),"N/A",ROUND(U72/S72*100,2))</f>
        <v>100</v>
      </c>
      <c r="W72" s="54">
        <f t="shared" si="0"/>
        <v>99.67</v>
      </c>
    </row>
    <row r="73" spans="2:23" ht="23.25" customHeight="1" thickBot="1">
      <c r="B73" s="245" t="s">
        <v>70</v>
      </c>
      <c r="C73" s="246"/>
      <c r="D73" s="246"/>
      <c r="E73" s="139" t="s">
        <v>162</v>
      </c>
      <c r="F73" s="139"/>
      <c r="G73" s="139"/>
      <c r="H73" s="44"/>
      <c r="I73" s="44"/>
      <c r="J73" s="44"/>
      <c r="K73" s="44"/>
      <c r="L73" s="44"/>
      <c r="M73" s="44"/>
      <c r="N73" s="44"/>
      <c r="O73" s="44"/>
      <c r="P73" s="45"/>
      <c r="Q73" s="45"/>
      <c r="R73" s="46">
        <v>20.596339</v>
      </c>
      <c r="S73" s="47" t="s">
        <v>10</v>
      </c>
      <c r="T73" s="45"/>
      <c r="U73" s="47">
        <v>1.1749961799999999</v>
      </c>
      <c r="V73" s="45"/>
      <c r="W73" s="48">
        <f t="shared" si="0"/>
        <v>5.7</v>
      </c>
    </row>
    <row r="74" spans="2:23" ht="26.25" customHeight="1">
      <c r="B74" s="247" t="s">
        <v>74</v>
      </c>
      <c r="C74" s="248"/>
      <c r="D74" s="248"/>
      <c r="E74" s="140" t="s">
        <v>162</v>
      </c>
      <c r="F74" s="140"/>
      <c r="G74" s="140"/>
      <c r="H74" s="50"/>
      <c r="I74" s="50"/>
      <c r="J74" s="50"/>
      <c r="K74" s="50"/>
      <c r="L74" s="50"/>
      <c r="M74" s="50"/>
      <c r="N74" s="50"/>
      <c r="O74" s="50"/>
      <c r="P74" s="51"/>
      <c r="Q74" s="51"/>
      <c r="R74" s="52">
        <v>1.19499618</v>
      </c>
      <c r="S74" s="53">
        <v>1.1749961799999999</v>
      </c>
      <c r="T74" s="53">
        <f t="shared" ref="T74" si="41">+IF(ISERR(S74/R74*100),"N/A",ROUND(S74/R74*100,2))</f>
        <v>98.33</v>
      </c>
      <c r="U74" s="53">
        <v>1.1749961799999999</v>
      </c>
      <c r="V74" s="53">
        <f t="shared" ref="V74" si="42">+IF(ISERR(U74/S74*100),"N/A",ROUND(U74/S74*100,2))</f>
        <v>100</v>
      </c>
      <c r="W74" s="54">
        <f t="shared" si="0"/>
        <v>98.33</v>
      </c>
    </row>
    <row r="75" spans="2:23" ht="23.25" customHeight="1" thickBot="1">
      <c r="B75" s="245" t="s">
        <v>70</v>
      </c>
      <c r="C75" s="246"/>
      <c r="D75" s="246"/>
      <c r="E75" s="139" t="s">
        <v>162</v>
      </c>
      <c r="F75" s="139"/>
      <c r="G75" s="139"/>
      <c r="H75" s="44"/>
      <c r="I75" s="44"/>
      <c r="J75" s="44"/>
      <c r="K75" s="44"/>
      <c r="L75" s="44"/>
      <c r="M75" s="44"/>
      <c r="N75" s="44"/>
      <c r="O75" s="44"/>
      <c r="P75" s="45"/>
      <c r="Q75" s="45"/>
      <c r="R75" s="46">
        <v>14.260120000000001</v>
      </c>
      <c r="S75" s="47" t="s">
        <v>10</v>
      </c>
      <c r="T75" s="45"/>
      <c r="U75" s="47">
        <v>0.7</v>
      </c>
      <c r="V75" s="45"/>
      <c r="W75" s="48">
        <f t="shared" si="0"/>
        <v>4.91</v>
      </c>
    </row>
    <row r="76" spans="2:23" ht="26.25" customHeight="1">
      <c r="B76" s="247" t="s">
        <v>74</v>
      </c>
      <c r="C76" s="248"/>
      <c r="D76" s="248"/>
      <c r="E76" s="140" t="s">
        <v>162</v>
      </c>
      <c r="F76" s="140"/>
      <c r="G76" s="140"/>
      <c r="H76" s="50"/>
      <c r="I76" s="50"/>
      <c r="J76" s="50"/>
      <c r="K76" s="50"/>
      <c r="L76" s="50"/>
      <c r="M76" s="50"/>
      <c r="N76" s="50"/>
      <c r="O76" s="50"/>
      <c r="P76" s="51"/>
      <c r="Q76" s="51"/>
      <c r="R76" s="52">
        <v>0.72</v>
      </c>
      <c r="S76" s="53">
        <v>0.7</v>
      </c>
      <c r="T76" s="53">
        <f t="shared" ref="T76" si="43">+IF(ISERR(S76/R76*100),"N/A",ROUND(S76/R76*100,2))</f>
        <v>97.22</v>
      </c>
      <c r="U76" s="53">
        <v>0.7</v>
      </c>
      <c r="V76" s="53">
        <f t="shared" ref="V76" si="44">+IF(ISERR(U76/S76*100),"N/A",ROUND(U76/S76*100,2))</f>
        <v>100</v>
      </c>
      <c r="W76" s="54">
        <f t="shared" si="0"/>
        <v>97.22</v>
      </c>
    </row>
    <row r="77" spans="2:23" ht="23.25" customHeight="1" thickBot="1">
      <c r="B77" s="245" t="s">
        <v>70</v>
      </c>
      <c r="C77" s="246"/>
      <c r="D77" s="246"/>
      <c r="E77" s="139" t="s">
        <v>162</v>
      </c>
      <c r="F77" s="139"/>
      <c r="G77" s="139"/>
      <c r="H77" s="44"/>
      <c r="I77" s="44"/>
      <c r="J77" s="44"/>
      <c r="K77" s="44"/>
      <c r="L77" s="44"/>
      <c r="M77" s="44"/>
      <c r="N77" s="44"/>
      <c r="O77" s="44"/>
      <c r="P77" s="45"/>
      <c r="Q77" s="45"/>
      <c r="R77" s="46">
        <v>31.762639</v>
      </c>
      <c r="S77" s="47" t="s">
        <v>10</v>
      </c>
      <c r="T77" s="45"/>
      <c r="U77" s="47">
        <v>1</v>
      </c>
      <c r="V77" s="45"/>
      <c r="W77" s="48">
        <f t="shared" si="0"/>
        <v>3.15</v>
      </c>
    </row>
    <row r="78" spans="2:23" ht="26.25" customHeight="1">
      <c r="B78" s="247" t="s">
        <v>74</v>
      </c>
      <c r="C78" s="248"/>
      <c r="D78" s="248"/>
      <c r="E78" s="140" t="s">
        <v>162</v>
      </c>
      <c r="F78" s="140"/>
      <c r="G78" s="140"/>
      <c r="H78" s="50"/>
      <c r="I78" s="50"/>
      <c r="J78" s="50"/>
      <c r="K78" s="50"/>
      <c r="L78" s="50"/>
      <c r="M78" s="50"/>
      <c r="N78" s="50"/>
      <c r="O78" s="50"/>
      <c r="P78" s="51"/>
      <c r="Q78" s="51"/>
      <c r="R78" s="52">
        <v>1.02</v>
      </c>
      <c r="S78" s="53">
        <v>1</v>
      </c>
      <c r="T78" s="53">
        <f t="shared" ref="T78" si="45">+IF(ISERR(S78/R78*100),"N/A",ROUND(S78/R78*100,2))</f>
        <v>98.04</v>
      </c>
      <c r="U78" s="53">
        <v>1</v>
      </c>
      <c r="V78" s="53">
        <f t="shared" ref="V78" si="46">+IF(ISERR(U78/S78*100),"N/A",ROUND(U78/S78*100,2))</f>
        <v>100</v>
      </c>
      <c r="W78" s="54">
        <f t="shared" si="0"/>
        <v>98.04</v>
      </c>
    </row>
    <row r="79" spans="2:23" ht="23.25" customHeight="1" thickBot="1">
      <c r="B79" s="245" t="s">
        <v>70</v>
      </c>
      <c r="C79" s="246"/>
      <c r="D79" s="246"/>
      <c r="E79" s="139" t="s">
        <v>162</v>
      </c>
      <c r="F79" s="139"/>
      <c r="G79" s="139"/>
      <c r="H79" s="44"/>
      <c r="I79" s="44"/>
      <c r="J79" s="44"/>
      <c r="K79" s="44"/>
      <c r="L79" s="44"/>
      <c r="M79" s="44"/>
      <c r="N79" s="44"/>
      <c r="O79" s="44"/>
      <c r="P79" s="45"/>
      <c r="Q79" s="45"/>
      <c r="R79" s="46">
        <v>38.952973</v>
      </c>
      <c r="S79" s="47" t="s">
        <v>10</v>
      </c>
      <c r="T79" s="45"/>
      <c r="U79" s="47">
        <v>4.1266782099999997</v>
      </c>
      <c r="V79" s="45"/>
      <c r="W79" s="48">
        <f t="shared" si="0"/>
        <v>10.59</v>
      </c>
    </row>
    <row r="80" spans="2:23" ht="26.25" customHeight="1">
      <c r="B80" s="247" t="s">
        <v>74</v>
      </c>
      <c r="C80" s="248"/>
      <c r="D80" s="248"/>
      <c r="E80" s="140" t="s">
        <v>162</v>
      </c>
      <c r="F80" s="140"/>
      <c r="G80" s="140"/>
      <c r="H80" s="50"/>
      <c r="I80" s="50"/>
      <c r="J80" s="50"/>
      <c r="K80" s="50"/>
      <c r="L80" s="50"/>
      <c r="M80" s="50"/>
      <c r="N80" s="50"/>
      <c r="O80" s="50"/>
      <c r="P80" s="51"/>
      <c r="Q80" s="51"/>
      <c r="R80" s="52">
        <v>4.1466782100000001</v>
      </c>
      <c r="S80" s="53">
        <v>4.1266782099999997</v>
      </c>
      <c r="T80" s="53">
        <f t="shared" ref="T80" si="47">+IF(ISERR(S80/R80*100),"N/A",ROUND(S80/R80*100,2))</f>
        <v>99.52</v>
      </c>
      <c r="U80" s="53">
        <v>4.1266782099999997</v>
      </c>
      <c r="V80" s="53">
        <f t="shared" ref="V80" si="48">+IF(ISERR(U80/S80*100),"N/A",ROUND(U80/S80*100,2))</f>
        <v>100</v>
      </c>
      <c r="W80" s="54">
        <f t="shared" si="0"/>
        <v>99.52</v>
      </c>
    </row>
    <row r="81" spans="2:23" ht="23.25" customHeight="1" thickBot="1">
      <c r="B81" s="245" t="s">
        <v>70</v>
      </c>
      <c r="C81" s="246"/>
      <c r="D81" s="246"/>
      <c r="E81" s="139" t="s">
        <v>162</v>
      </c>
      <c r="F81" s="139"/>
      <c r="G81" s="139"/>
      <c r="H81" s="44"/>
      <c r="I81" s="44"/>
      <c r="J81" s="44"/>
      <c r="K81" s="44"/>
      <c r="L81" s="44"/>
      <c r="M81" s="44"/>
      <c r="N81" s="44"/>
      <c r="O81" s="44"/>
      <c r="P81" s="45"/>
      <c r="Q81" s="45"/>
      <c r="R81" s="46">
        <v>26.709665000000001</v>
      </c>
      <c r="S81" s="47" t="s">
        <v>10</v>
      </c>
      <c r="T81" s="45"/>
      <c r="U81" s="47">
        <v>4.0465499999999999</v>
      </c>
      <c r="V81" s="45"/>
      <c r="W81" s="48">
        <f t="shared" si="0"/>
        <v>15.15</v>
      </c>
    </row>
    <row r="82" spans="2:23" ht="26.25" customHeight="1">
      <c r="B82" s="247" t="s">
        <v>74</v>
      </c>
      <c r="C82" s="248"/>
      <c r="D82" s="248"/>
      <c r="E82" s="140" t="s">
        <v>162</v>
      </c>
      <c r="F82" s="140"/>
      <c r="G82" s="140"/>
      <c r="H82" s="50"/>
      <c r="I82" s="50"/>
      <c r="J82" s="50"/>
      <c r="K82" s="50"/>
      <c r="L82" s="50"/>
      <c r="M82" s="50"/>
      <c r="N82" s="50"/>
      <c r="O82" s="50"/>
      <c r="P82" s="51"/>
      <c r="Q82" s="51"/>
      <c r="R82" s="52">
        <v>4.0665500000000003</v>
      </c>
      <c r="S82" s="53">
        <v>4.0465499999999999</v>
      </c>
      <c r="T82" s="53">
        <f t="shared" ref="T82" si="49">+IF(ISERR(S82/R82*100),"N/A",ROUND(S82/R82*100,2))</f>
        <v>99.51</v>
      </c>
      <c r="U82" s="53">
        <v>4.0465499999999999</v>
      </c>
      <c r="V82" s="53">
        <f t="shared" ref="V82" si="50">+IF(ISERR(U82/S82*100),"N/A",ROUND(U82/S82*100,2))</f>
        <v>100</v>
      </c>
      <c r="W82" s="54">
        <f t="shared" si="0"/>
        <v>99.51</v>
      </c>
    </row>
    <row r="83" spans="2:23" ht="23.25" customHeight="1" thickBot="1">
      <c r="B83" s="245" t="s">
        <v>70</v>
      </c>
      <c r="C83" s="246"/>
      <c r="D83" s="246"/>
      <c r="E83" s="139" t="s">
        <v>162</v>
      </c>
      <c r="F83" s="139"/>
      <c r="G83" s="139"/>
      <c r="H83" s="44"/>
      <c r="I83" s="44"/>
      <c r="J83" s="44"/>
      <c r="K83" s="44"/>
      <c r="L83" s="44"/>
      <c r="M83" s="44"/>
      <c r="N83" s="44"/>
      <c r="O83" s="44"/>
      <c r="P83" s="45"/>
      <c r="Q83" s="45"/>
      <c r="R83" s="46">
        <v>27.058586999999999</v>
      </c>
      <c r="S83" s="47" t="s">
        <v>10</v>
      </c>
      <c r="T83" s="45"/>
      <c r="U83" s="47">
        <v>2</v>
      </c>
      <c r="V83" s="45"/>
      <c r="W83" s="48">
        <f t="shared" si="0"/>
        <v>7.39</v>
      </c>
    </row>
    <row r="84" spans="2:23" ht="26.25" customHeight="1">
      <c r="B84" s="247" t="s">
        <v>74</v>
      </c>
      <c r="C84" s="248"/>
      <c r="D84" s="248"/>
      <c r="E84" s="140" t="s">
        <v>162</v>
      </c>
      <c r="F84" s="140"/>
      <c r="G84" s="140"/>
      <c r="H84" s="50"/>
      <c r="I84" s="50"/>
      <c r="J84" s="50"/>
      <c r="K84" s="50"/>
      <c r="L84" s="50"/>
      <c r="M84" s="50"/>
      <c r="N84" s="50"/>
      <c r="O84" s="50"/>
      <c r="P84" s="51"/>
      <c r="Q84" s="51"/>
      <c r="R84" s="52">
        <v>2.02</v>
      </c>
      <c r="S84" s="53">
        <v>2</v>
      </c>
      <c r="T84" s="53">
        <f t="shared" ref="T84" si="51">+IF(ISERR(S84/R84*100),"N/A",ROUND(S84/R84*100,2))</f>
        <v>99.01</v>
      </c>
      <c r="U84" s="53">
        <v>2</v>
      </c>
      <c r="V84" s="53">
        <f t="shared" ref="V84" si="52">+IF(ISERR(U84/S84*100),"N/A",ROUND(U84/S84*100,2))</f>
        <v>100</v>
      </c>
      <c r="W84" s="54">
        <f t="shared" si="0"/>
        <v>99.01</v>
      </c>
    </row>
    <row r="85" spans="2:23" ht="23.25" customHeight="1" thickBot="1">
      <c r="B85" s="245" t="s">
        <v>70</v>
      </c>
      <c r="C85" s="246"/>
      <c r="D85" s="246"/>
      <c r="E85" s="139" t="s">
        <v>162</v>
      </c>
      <c r="F85" s="139"/>
      <c r="G85" s="139"/>
      <c r="H85" s="44"/>
      <c r="I85" s="44"/>
      <c r="J85" s="44"/>
      <c r="K85" s="44"/>
      <c r="L85" s="44"/>
      <c r="M85" s="44"/>
      <c r="N85" s="44"/>
      <c r="O85" s="44"/>
      <c r="P85" s="45"/>
      <c r="Q85" s="45"/>
      <c r="R85" s="46">
        <v>38.599654999999998</v>
      </c>
      <c r="S85" s="47" t="s">
        <v>10</v>
      </c>
      <c r="T85" s="45"/>
      <c r="U85" s="47">
        <v>0.5</v>
      </c>
      <c r="V85" s="45"/>
      <c r="W85" s="48">
        <f t="shared" si="0"/>
        <v>1.3</v>
      </c>
    </row>
    <row r="86" spans="2:23" ht="26.25" customHeight="1">
      <c r="B86" s="247" t="s">
        <v>74</v>
      </c>
      <c r="C86" s="248"/>
      <c r="D86" s="248"/>
      <c r="E86" s="140" t="s">
        <v>162</v>
      </c>
      <c r="F86" s="140"/>
      <c r="G86" s="140"/>
      <c r="H86" s="50"/>
      <c r="I86" s="50"/>
      <c r="J86" s="50"/>
      <c r="K86" s="50"/>
      <c r="L86" s="50"/>
      <c r="M86" s="50"/>
      <c r="N86" s="50"/>
      <c r="O86" s="50"/>
      <c r="P86" s="51"/>
      <c r="Q86" s="51"/>
      <c r="R86" s="52">
        <v>0.52</v>
      </c>
      <c r="S86" s="53">
        <v>0.5</v>
      </c>
      <c r="T86" s="53">
        <f t="shared" ref="T86" si="53">+IF(ISERR(S86/R86*100),"N/A",ROUND(S86/R86*100,2))</f>
        <v>96.15</v>
      </c>
      <c r="U86" s="53">
        <v>0.5</v>
      </c>
      <c r="V86" s="53">
        <f t="shared" ref="V86" si="54">+IF(ISERR(U86/S86*100),"N/A",ROUND(U86/S86*100,2))</f>
        <v>100</v>
      </c>
      <c r="W86" s="54">
        <f t="shared" si="0"/>
        <v>96.15</v>
      </c>
    </row>
    <row r="87" spans="2:23" ht="23.25" customHeight="1" thickBot="1">
      <c r="B87" s="245" t="s">
        <v>70</v>
      </c>
      <c r="C87" s="246"/>
      <c r="D87" s="246"/>
      <c r="E87" s="139" t="s">
        <v>162</v>
      </c>
      <c r="F87" s="139"/>
      <c r="G87" s="139"/>
      <c r="H87" s="44"/>
      <c r="I87" s="44"/>
      <c r="J87" s="44"/>
      <c r="K87" s="44"/>
      <c r="L87" s="44"/>
      <c r="M87" s="44"/>
      <c r="N87" s="44"/>
      <c r="O87" s="44"/>
      <c r="P87" s="45"/>
      <c r="Q87" s="45"/>
      <c r="R87" s="46">
        <v>25.325935999999999</v>
      </c>
      <c r="S87" s="47" t="s">
        <v>10</v>
      </c>
      <c r="T87" s="45"/>
      <c r="U87" s="47">
        <v>3.9921390899999998</v>
      </c>
      <c r="V87" s="45"/>
      <c r="W87" s="48">
        <f t="shared" si="0"/>
        <v>15.76</v>
      </c>
    </row>
    <row r="88" spans="2:23" ht="26.25" customHeight="1">
      <c r="B88" s="247" t="s">
        <v>74</v>
      </c>
      <c r="C88" s="248"/>
      <c r="D88" s="248"/>
      <c r="E88" s="140" t="s">
        <v>162</v>
      </c>
      <c r="F88" s="140"/>
      <c r="G88" s="140"/>
      <c r="H88" s="50"/>
      <c r="I88" s="50"/>
      <c r="J88" s="50"/>
      <c r="K88" s="50"/>
      <c r="L88" s="50"/>
      <c r="M88" s="50"/>
      <c r="N88" s="50"/>
      <c r="O88" s="50"/>
      <c r="P88" s="51"/>
      <c r="Q88" s="51"/>
      <c r="R88" s="52">
        <v>4.0121390899999998</v>
      </c>
      <c r="S88" s="53">
        <v>3.9921390899999998</v>
      </c>
      <c r="T88" s="53">
        <f t="shared" ref="T88" si="55">+IF(ISERR(S88/R88*100),"N/A",ROUND(S88/R88*100,2))</f>
        <v>99.5</v>
      </c>
      <c r="U88" s="53">
        <v>3.9921390899999998</v>
      </c>
      <c r="V88" s="53">
        <f t="shared" ref="V88" si="56">+IF(ISERR(U88/S88*100),"N/A",ROUND(U88/S88*100,2))</f>
        <v>100</v>
      </c>
      <c r="W88" s="54">
        <f t="shared" si="0"/>
        <v>99.5</v>
      </c>
    </row>
    <row r="89" spans="2:23" ht="23.25" customHeight="1" thickBot="1">
      <c r="B89" s="245" t="s">
        <v>70</v>
      </c>
      <c r="C89" s="246"/>
      <c r="D89" s="246"/>
      <c r="E89" s="139" t="s">
        <v>162</v>
      </c>
      <c r="F89" s="139"/>
      <c r="G89" s="139"/>
      <c r="H89" s="44"/>
      <c r="I89" s="44"/>
      <c r="J89" s="44"/>
      <c r="K89" s="44"/>
      <c r="L89" s="44"/>
      <c r="M89" s="44"/>
      <c r="N89" s="44"/>
      <c r="O89" s="44"/>
      <c r="P89" s="45"/>
      <c r="Q89" s="45"/>
      <c r="R89" s="46">
        <v>26.229664</v>
      </c>
      <c r="S89" s="47" t="s">
        <v>10</v>
      </c>
      <c r="T89" s="45"/>
      <c r="U89" s="47">
        <v>3.0010328199999998</v>
      </c>
      <c r="V89" s="45"/>
      <c r="W89" s="48">
        <f t="shared" si="0"/>
        <v>11.44</v>
      </c>
    </row>
    <row r="90" spans="2:23" ht="26.25" customHeight="1">
      <c r="B90" s="247" t="s">
        <v>74</v>
      </c>
      <c r="C90" s="248"/>
      <c r="D90" s="248"/>
      <c r="E90" s="140" t="s">
        <v>162</v>
      </c>
      <c r="F90" s="140"/>
      <c r="G90" s="140"/>
      <c r="H90" s="50"/>
      <c r="I90" s="50"/>
      <c r="J90" s="50"/>
      <c r="K90" s="50"/>
      <c r="L90" s="50"/>
      <c r="M90" s="50"/>
      <c r="N90" s="50"/>
      <c r="O90" s="50"/>
      <c r="P90" s="51"/>
      <c r="Q90" s="51"/>
      <c r="R90" s="52">
        <v>3.0210328199999998</v>
      </c>
      <c r="S90" s="53">
        <v>3.0010328199999998</v>
      </c>
      <c r="T90" s="53">
        <f t="shared" ref="T90" si="57">+IF(ISERR(S90/R90*100),"N/A",ROUND(S90/R90*100,2))</f>
        <v>99.34</v>
      </c>
      <c r="U90" s="53">
        <v>3.0010328199999998</v>
      </c>
      <c r="V90" s="53">
        <f t="shared" ref="V90" si="58">+IF(ISERR(U90/S90*100),"N/A",ROUND(U90/S90*100,2))</f>
        <v>100</v>
      </c>
      <c r="W90" s="54">
        <f t="shared" si="0"/>
        <v>99.34</v>
      </c>
    </row>
    <row r="91" spans="2:23" ht="23.25" customHeight="1" thickBot="1">
      <c r="B91" s="245" t="s">
        <v>70</v>
      </c>
      <c r="C91" s="246"/>
      <c r="D91" s="246"/>
      <c r="E91" s="139" t="s">
        <v>162</v>
      </c>
      <c r="F91" s="139"/>
      <c r="G91" s="139"/>
      <c r="H91" s="44"/>
      <c r="I91" s="44"/>
      <c r="J91" s="44"/>
      <c r="K91" s="44"/>
      <c r="L91" s="44"/>
      <c r="M91" s="44"/>
      <c r="N91" s="44"/>
      <c r="O91" s="44"/>
      <c r="P91" s="45"/>
      <c r="Q91" s="45"/>
      <c r="R91" s="46">
        <v>26.973535999999999</v>
      </c>
      <c r="S91" s="47" t="s">
        <v>10</v>
      </c>
      <c r="T91" s="45"/>
      <c r="U91" s="47">
        <v>2.9951639999999999</v>
      </c>
      <c r="V91" s="45"/>
      <c r="W91" s="48">
        <f t="shared" si="0"/>
        <v>11.1</v>
      </c>
    </row>
    <row r="92" spans="2:23" ht="26.25" customHeight="1">
      <c r="B92" s="247" t="s">
        <v>74</v>
      </c>
      <c r="C92" s="248"/>
      <c r="D92" s="248"/>
      <c r="E92" s="140" t="s">
        <v>162</v>
      </c>
      <c r="F92" s="140"/>
      <c r="G92" s="140"/>
      <c r="H92" s="50"/>
      <c r="I92" s="50"/>
      <c r="J92" s="50"/>
      <c r="K92" s="50"/>
      <c r="L92" s="50"/>
      <c r="M92" s="50"/>
      <c r="N92" s="50"/>
      <c r="O92" s="50"/>
      <c r="P92" s="51"/>
      <c r="Q92" s="51"/>
      <c r="R92" s="52">
        <v>3.015164</v>
      </c>
      <c r="S92" s="53">
        <v>2.9951639999999999</v>
      </c>
      <c r="T92" s="53">
        <f t="shared" ref="T92" si="59">+IF(ISERR(S92/R92*100),"N/A",ROUND(S92/R92*100,2))</f>
        <v>99.34</v>
      </c>
      <c r="U92" s="53">
        <v>2.9951639999999999</v>
      </c>
      <c r="V92" s="53">
        <f t="shared" ref="V92" si="60">+IF(ISERR(U92/S92*100),"N/A",ROUND(U92/S92*100,2))</f>
        <v>100</v>
      </c>
      <c r="W92" s="54">
        <f t="shared" si="0"/>
        <v>99.34</v>
      </c>
    </row>
    <row r="93" spans="2:23" ht="23.25" customHeight="1" thickBot="1">
      <c r="B93" s="245" t="s">
        <v>70</v>
      </c>
      <c r="C93" s="246"/>
      <c r="D93" s="246"/>
      <c r="E93" s="139" t="s">
        <v>162</v>
      </c>
      <c r="F93" s="139"/>
      <c r="G93" s="139"/>
      <c r="H93" s="44"/>
      <c r="I93" s="44"/>
      <c r="J93" s="44"/>
      <c r="K93" s="44"/>
      <c r="L93" s="44"/>
      <c r="M93" s="44"/>
      <c r="N93" s="44"/>
      <c r="O93" s="44"/>
      <c r="P93" s="45"/>
      <c r="Q93" s="45"/>
      <c r="R93" s="46">
        <v>24.835262</v>
      </c>
      <c r="S93" s="47" t="s">
        <v>10</v>
      </c>
      <c r="T93" s="45"/>
      <c r="U93" s="47">
        <v>1.0494770600000001</v>
      </c>
      <c r="V93" s="45"/>
      <c r="W93" s="48">
        <f t="shared" si="0"/>
        <v>4.2300000000000004</v>
      </c>
    </row>
    <row r="94" spans="2:23" ht="26.25" customHeight="1">
      <c r="B94" s="247" t="s">
        <v>74</v>
      </c>
      <c r="C94" s="248"/>
      <c r="D94" s="248"/>
      <c r="E94" s="140" t="s">
        <v>162</v>
      </c>
      <c r="F94" s="140"/>
      <c r="G94" s="140"/>
      <c r="H94" s="50"/>
      <c r="I94" s="50"/>
      <c r="J94" s="50"/>
      <c r="K94" s="50"/>
      <c r="L94" s="50"/>
      <c r="M94" s="50"/>
      <c r="N94" s="50"/>
      <c r="O94" s="50"/>
      <c r="P94" s="51"/>
      <c r="Q94" s="51"/>
      <c r="R94" s="52">
        <v>1.0694770600000001</v>
      </c>
      <c r="S94" s="53">
        <v>1.0494770600000001</v>
      </c>
      <c r="T94" s="53">
        <f t="shared" ref="T94" si="61">+IF(ISERR(S94/R94*100),"N/A",ROUND(S94/R94*100,2))</f>
        <v>98.13</v>
      </c>
      <c r="U94" s="53">
        <v>1.0494770600000001</v>
      </c>
      <c r="V94" s="53">
        <f t="shared" ref="V94" si="62">+IF(ISERR(U94/S94*100),"N/A",ROUND(U94/S94*100,2))</f>
        <v>100</v>
      </c>
      <c r="W94" s="54">
        <f t="shared" si="0"/>
        <v>98.13</v>
      </c>
    </row>
    <row r="95" spans="2:23" ht="23.25" customHeight="1" thickBot="1">
      <c r="B95" s="245" t="s">
        <v>70</v>
      </c>
      <c r="C95" s="246"/>
      <c r="D95" s="246"/>
      <c r="E95" s="139" t="s">
        <v>162</v>
      </c>
      <c r="F95" s="139"/>
      <c r="G95" s="139"/>
      <c r="H95" s="44"/>
      <c r="I95" s="44"/>
      <c r="J95" s="44"/>
      <c r="K95" s="44"/>
      <c r="L95" s="44"/>
      <c r="M95" s="44"/>
      <c r="N95" s="44"/>
      <c r="O95" s="44"/>
      <c r="P95" s="45"/>
      <c r="Q95" s="45"/>
      <c r="R95" s="46">
        <v>816.31776600000001</v>
      </c>
      <c r="S95" s="47" t="s">
        <v>10</v>
      </c>
      <c r="T95" s="45"/>
      <c r="U95" s="47">
        <v>7.7627643900000001</v>
      </c>
      <c r="V95" s="45"/>
      <c r="W95" s="48">
        <f t="shared" si="0"/>
        <v>0.95</v>
      </c>
    </row>
    <row r="96" spans="2:23" ht="26.25" customHeight="1" thickBot="1">
      <c r="B96" s="247" t="s">
        <v>74</v>
      </c>
      <c r="C96" s="248"/>
      <c r="D96" s="248"/>
      <c r="E96" s="140" t="s">
        <v>162</v>
      </c>
      <c r="F96" s="140"/>
      <c r="G96" s="140"/>
      <c r="H96" s="50"/>
      <c r="I96" s="50"/>
      <c r="J96" s="50"/>
      <c r="K96" s="50"/>
      <c r="L96" s="50"/>
      <c r="M96" s="50"/>
      <c r="N96" s="50"/>
      <c r="O96" s="50"/>
      <c r="P96" s="51"/>
      <c r="Q96" s="51"/>
      <c r="R96" s="52">
        <v>1945.1121848099999</v>
      </c>
      <c r="S96" s="53">
        <v>8.4739129999999996</v>
      </c>
      <c r="T96" s="53">
        <f t="shared" ref="T96" si="63">+IF(ISERR(S96/R96*100),"N/A",ROUND(S96/R96*100,2))</f>
        <v>0.44</v>
      </c>
      <c r="U96" s="53">
        <v>7.7627643900000001</v>
      </c>
      <c r="V96" s="53">
        <f t="shared" ref="V96" si="64">+IF(ISERR(U96/S96*100),"N/A",ROUND(U96/S96*100,2))</f>
        <v>91.61</v>
      </c>
      <c r="W96" s="54">
        <f t="shared" si="0"/>
        <v>0.4</v>
      </c>
    </row>
    <row r="97" spans="2:23" ht="22.5" customHeight="1" thickTop="1" thickBot="1">
      <c r="B97" s="15" t="s">
        <v>76</v>
      </c>
      <c r="C97" s="16"/>
      <c r="D97" s="16"/>
      <c r="E97" s="16"/>
      <c r="F97" s="16"/>
      <c r="G97" s="16"/>
      <c r="H97" s="17"/>
      <c r="I97" s="17"/>
      <c r="J97" s="17"/>
      <c r="K97" s="17"/>
      <c r="L97" s="17"/>
      <c r="M97" s="17"/>
      <c r="N97" s="17"/>
      <c r="O97" s="17"/>
      <c r="P97" s="17"/>
      <c r="Q97" s="17"/>
      <c r="R97" s="17"/>
      <c r="S97" s="17"/>
      <c r="T97" s="17"/>
      <c r="U97" s="17"/>
      <c r="V97" s="17"/>
      <c r="W97" s="18"/>
    </row>
    <row r="98" spans="2:23" ht="37.5" customHeight="1" thickTop="1">
      <c r="B98" s="230" t="s">
        <v>2032</v>
      </c>
      <c r="C98" s="231"/>
      <c r="D98" s="231"/>
      <c r="E98" s="231"/>
      <c r="F98" s="231"/>
      <c r="G98" s="231"/>
      <c r="H98" s="231"/>
      <c r="I98" s="231"/>
      <c r="J98" s="231"/>
      <c r="K98" s="231"/>
      <c r="L98" s="231"/>
      <c r="M98" s="231"/>
      <c r="N98" s="231"/>
      <c r="O98" s="231"/>
      <c r="P98" s="231"/>
      <c r="Q98" s="231"/>
      <c r="R98" s="231"/>
      <c r="S98" s="231"/>
      <c r="T98" s="231"/>
      <c r="U98" s="231"/>
      <c r="V98" s="231"/>
      <c r="W98" s="232"/>
    </row>
    <row r="99" spans="2:23" ht="15" customHeight="1" thickBot="1">
      <c r="B99" s="233"/>
      <c r="C99" s="234"/>
      <c r="D99" s="234"/>
      <c r="E99" s="234"/>
      <c r="F99" s="234"/>
      <c r="G99" s="234"/>
      <c r="H99" s="234"/>
      <c r="I99" s="234"/>
      <c r="J99" s="234"/>
      <c r="K99" s="234"/>
      <c r="L99" s="234"/>
      <c r="M99" s="234"/>
      <c r="N99" s="234"/>
      <c r="O99" s="234"/>
      <c r="P99" s="234"/>
      <c r="Q99" s="234"/>
      <c r="R99" s="234"/>
      <c r="S99" s="234"/>
      <c r="T99" s="234"/>
      <c r="U99" s="234"/>
      <c r="V99" s="234"/>
      <c r="W99" s="235"/>
    </row>
    <row r="100" spans="2:23" ht="37.5" customHeight="1" thickTop="1">
      <c r="B100" s="230" t="s">
        <v>2033</v>
      </c>
      <c r="C100" s="231"/>
      <c r="D100" s="231"/>
      <c r="E100" s="231"/>
      <c r="F100" s="231"/>
      <c r="G100" s="231"/>
      <c r="H100" s="231"/>
      <c r="I100" s="231"/>
      <c r="J100" s="231"/>
      <c r="K100" s="231"/>
      <c r="L100" s="231"/>
      <c r="M100" s="231"/>
      <c r="N100" s="231"/>
      <c r="O100" s="231"/>
      <c r="P100" s="231"/>
      <c r="Q100" s="231"/>
      <c r="R100" s="231"/>
      <c r="S100" s="231"/>
      <c r="T100" s="231"/>
      <c r="U100" s="231"/>
      <c r="V100" s="231"/>
      <c r="W100" s="232"/>
    </row>
    <row r="101" spans="2:23" ht="76.5" customHeight="1" thickBot="1">
      <c r="B101" s="233"/>
      <c r="C101" s="234"/>
      <c r="D101" s="234"/>
      <c r="E101" s="234"/>
      <c r="F101" s="234"/>
      <c r="G101" s="234"/>
      <c r="H101" s="234"/>
      <c r="I101" s="234"/>
      <c r="J101" s="234"/>
      <c r="K101" s="234"/>
      <c r="L101" s="234"/>
      <c r="M101" s="234"/>
      <c r="N101" s="234"/>
      <c r="O101" s="234"/>
      <c r="P101" s="234"/>
      <c r="Q101" s="234"/>
      <c r="R101" s="234"/>
      <c r="S101" s="234"/>
      <c r="T101" s="234"/>
      <c r="U101" s="234"/>
      <c r="V101" s="234"/>
      <c r="W101" s="235"/>
    </row>
    <row r="102" spans="2:23" ht="37.5" customHeight="1" thickTop="1">
      <c r="B102" s="230" t="s">
        <v>2034</v>
      </c>
      <c r="C102" s="231"/>
      <c r="D102" s="231"/>
      <c r="E102" s="231"/>
      <c r="F102" s="231"/>
      <c r="G102" s="231"/>
      <c r="H102" s="231"/>
      <c r="I102" s="231"/>
      <c r="J102" s="231"/>
      <c r="K102" s="231"/>
      <c r="L102" s="231"/>
      <c r="M102" s="231"/>
      <c r="N102" s="231"/>
      <c r="O102" s="231"/>
      <c r="P102" s="231"/>
      <c r="Q102" s="231"/>
      <c r="R102" s="231"/>
      <c r="S102" s="231"/>
      <c r="T102" s="231"/>
      <c r="U102" s="231"/>
      <c r="V102" s="231"/>
      <c r="W102" s="232"/>
    </row>
    <row r="103" spans="2:23" ht="15.75" thickBot="1">
      <c r="B103" s="236"/>
      <c r="C103" s="237"/>
      <c r="D103" s="237"/>
      <c r="E103" s="237"/>
      <c r="F103" s="237"/>
      <c r="G103" s="237"/>
      <c r="H103" s="237"/>
      <c r="I103" s="237"/>
      <c r="J103" s="237"/>
      <c r="K103" s="237"/>
      <c r="L103" s="237"/>
      <c r="M103" s="237"/>
      <c r="N103" s="237"/>
      <c r="O103" s="237"/>
      <c r="P103" s="237"/>
      <c r="Q103" s="237"/>
      <c r="R103" s="237"/>
      <c r="S103" s="237"/>
      <c r="T103" s="237"/>
      <c r="U103" s="237"/>
      <c r="V103" s="237"/>
      <c r="W103" s="238"/>
    </row>
  </sheetData>
  <mergeCells count="129">
    <mergeCell ref="B92:D92"/>
    <mergeCell ref="B93:D93"/>
    <mergeCell ref="B94:D94"/>
    <mergeCell ref="B95:D95"/>
    <mergeCell ref="B96:D96"/>
    <mergeCell ref="B87:D87"/>
    <mergeCell ref="B88:D88"/>
    <mergeCell ref="B89:D89"/>
    <mergeCell ref="B90:D90"/>
    <mergeCell ref="B91:D91"/>
    <mergeCell ref="B83:D83"/>
    <mergeCell ref="B84:D84"/>
    <mergeCell ref="B85:D85"/>
    <mergeCell ref="B86:D86"/>
    <mergeCell ref="B77:D77"/>
    <mergeCell ref="B78:D78"/>
    <mergeCell ref="B79:D79"/>
    <mergeCell ref="B80:D80"/>
    <mergeCell ref="B81:D81"/>
    <mergeCell ref="B74:D74"/>
    <mergeCell ref="B75:D75"/>
    <mergeCell ref="B76:D76"/>
    <mergeCell ref="B67:D67"/>
    <mergeCell ref="B68:D68"/>
    <mergeCell ref="B69:D69"/>
    <mergeCell ref="B70:D70"/>
    <mergeCell ref="B71:D71"/>
    <mergeCell ref="B82:D82"/>
    <mergeCell ref="B65:D65"/>
    <mergeCell ref="B66:D66"/>
    <mergeCell ref="B57:D57"/>
    <mergeCell ref="B58:D58"/>
    <mergeCell ref="B59:D59"/>
    <mergeCell ref="B60:D60"/>
    <mergeCell ref="B61:D61"/>
    <mergeCell ref="B72:D72"/>
    <mergeCell ref="B73:D73"/>
    <mergeCell ref="B56:D56"/>
    <mergeCell ref="B47:D47"/>
    <mergeCell ref="B48:D48"/>
    <mergeCell ref="B49:D49"/>
    <mergeCell ref="B50:D50"/>
    <mergeCell ref="B51:D51"/>
    <mergeCell ref="B62:D62"/>
    <mergeCell ref="B63:D63"/>
    <mergeCell ref="B64:D64"/>
    <mergeCell ref="D7:H7"/>
    <mergeCell ref="O7:W7"/>
    <mergeCell ref="D8:H8"/>
    <mergeCell ref="P8:W8"/>
    <mergeCell ref="D9:H9"/>
    <mergeCell ref="I9:W9"/>
    <mergeCell ref="D10:H10"/>
    <mergeCell ref="B52:D52"/>
    <mergeCell ref="B53:D53"/>
    <mergeCell ref="A1:P1"/>
    <mergeCell ref="B2:W2"/>
    <mergeCell ref="D4:H4"/>
    <mergeCell ref="J4:K4"/>
    <mergeCell ref="M4:Q4"/>
    <mergeCell ref="S4:U4"/>
    <mergeCell ref="V4:W4"/>
    <mergeCell ref="C5:W5"/>
    <mergeCell ref="D6:H6"/>
    <mergeCell ref="J6:K6"/>
    <mergeCell ref="L6:M6"/>
    <mergeCell ref="N6:W6"/>
    <mergeCell ref="I10:W10"/>
    <mergeCell ref="D11:H11"/>
    <mergeCell ref="I11:W11"/>
    <mergeCell ref="D12:H12"/>
    <mergeCell ref="I12:W12"/>
    <mergeCell ref="D13:H13"/>
    <mergeCell ref="I13:W13"/>
    <mergeCell ref="C14:W14"/>
    <mergeCell ref="C15:W15"/>
    <mergeCell ref="B18:I18"/>
    <mergeCell ref="K18:Q18"/>
    <mergeCell ref="S18:W18"/>
    <mergeCell ref="C19:I19"/>
    <mergeCell ref="L19:Q19"/>
    <mergeCell ref="T19:W19"/>
    <mergeCell ref="Q24:R25"/>
    <mergeCell ref="S24:S25"/>
    <mergeCell ref="T24:T25"/>
    <mergeCell ref="C20:I20"/>
    <mergeCell ref="L20:Q20"/>
    <mergeCell ref="T20:W20"/>
    <mergeCell ref="C21:W21"/>
    <mergeCell ref="B23:T23"/>
    <mergeCell ref="U23:W23"/>
    <mergeCell ref="U24:U25"/>
    <mergeCell ref="V24:V25"/>
    <mergeCell ref="W24:W25"/>
    <mergeCell ref="B26:L26"/>
    <mergeCell ref="M26:N26"/>
    <mergeCell ref="O26:P26"/>
    <mergeCell ref="Q26:R26"/>
    <mergeCell ref="B24:L25"/>
    <mergeCell ref="M24:N25"/>
    <mergeCell ref="O24:P25"/>
    <mergeCell ref="B27:L27"/>
    <mergeCell ref="M27:N27"/>
    <mergeCell ref="O27:P27"/>
    <mergeCell ref="Q27:R27"/>
    <mergeCell ref="B29:Q30"/>
    <mergeCell ref="B100:W101"/>
    <mergeCell ref="B102:W103"/>
    <mergeCell ref="S29:T29"/>
    <mergeCell ref="V29:W29"/>
    <mergeCell ref="B31:D31"/>
    <mergeCell ref="B32:D32"/>
    <mergeCell ref="B98:W99"/>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54:D54"/>
    <mergeCell ref="B55:D5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2"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X97"/>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16384" width="10" style="1"/>
  </cols>
  <sheetData>
    <row r="1" spans="1:24"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row>
    <row r="2" spans="1:24"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4"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4" ht="54" customHeight="1" thickTop="1" thickBot="1">
      <c r="A4" s="19"/>
      <c r="B4" s="20" t="s">
        <v>3</v>
      </c>
      <c r="C4" s="21" t="s">
        <v>1439</v>
      </c>
      <c r="D4" s="192" t="s">
        <v>1438</v>
      </c>
      <c r="E4" s="192"/>
      <c r="F4" s="192"/>
      <c r="G4" s="192"/>
      <c r="H4" s="193"/>
      <c r="I4" s="22"/>
      <c r="J4" s="194" t="s">
        <v>6</v>
      </c>
      <c r="K4" s="192"/>
      <c r="L4" s="21" t="s">
        <v>1502</v>
      </c>
      <c r="M4" s="195" t="s">
        <v>1501</v>
      </c>
      <c r="N4" s="195"/>
      <c r="O4" s="195"/>
      <c r="P4" s="195"/>
      <c r="Q4" s="196"/>
      <c r="R4" s="23"/>
      <c r="S4" s="197" t="s">
        <v>1944</v>
      </c>
      <c r="T4" s="198"/>
      <c r="U4" s="198"/>
      <c r="V4" s="288">
        <v>37957.5</v>
      </c>
      <c r="W4" s="289"/>
    </row>
    <row r="5" spans="1:24"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4" ht="30" customHeight="1" thickBot="1">
      <c r="B6" s="24" t="s">
        <v>11</v>
      </c>
      <c r="C6" s="25" t="s">
        <v>1500</v>
      </c>
      <c r="D6" s="201" t="s">
        <v>1499</v>
      </c>
      <c r="E6" s="201"/>
      <c r="F6" s="201"/>
      <c r="G6" s="201"/>
      <c r="H6" s="201"/>
      <c r="I6" s="26"/>
      <c r="J6" s="202" t="s">
        <v>14</v>
      </c>
      <c r="K6" s="202"/>
      <c r="L6" s="202" t="s">
        <v>15</v>
      </c>
      <c r="M6" s="202"/>
      <c r="N6" s="189" t="s">
        <v>10</v>
      </c>
      <c r="O6" s="189"/>
      <c r="P6" s="189"/>
      <c r="Q6" s="189"/>
      <c r="R6" s="189"/>
      <c r="S6" s="189"/>
      <c r="T6" s="189"/>
      <c r="U6" s="189"/>
      <c r="V6" s="189"/>
      <c r="W6" s="189"/>
    </row>
    <row r="7" spans="1:24" ht="30" customHeight="1" thickBot="1">
      <c r="B7" s="27"/>
      <c r="C7" s="25" t="s">
        <v>1495</v>
      </c>
      <c r="D7" s="188" t="s">
        <v>1494</v>
      </c>
      <c r="E7" s="188"/>
      <c r="F7" s="188"/>
      <c r="G7" s="188"/>
      <c r="H7" s="188"/>
      <c r="I7" s="26"/>
      <c r="J7" s="8" t="s">
        <v>16</v>
      </c>
      <c r="K7" s="8" t="s">
        <v>17</v>
      </c>
      <c r="L7" s="8" t="s">
        <v>16</v>
      </c>
      <c r="M7" s="8" t="s">
        <v>17</v>
      </c>
      <c r="N7" s="28"/>
      <c r="O7" s="189" t="s">
        <v>10</v>
      </c>
      <c r="P7" s="189"/>
      <c r="Q7" s="189"/>
      <c r="R7" s="189"/>
      <c r="S7" s="189"/>
      <c r="T7" s="189"/>
      <c r="U7" s="189"/>
      <c r="V7" s="189"/>
      <c r="W7" s="189"/>
    </row>
    <row r="8" spans="1:24" ht="30" customHeight="1" thickBot="1">
      <c r="B8" s="27"/>
      <c r="C8" s="25" t="s">
        <v>1493</v>
      </c>
      <c r="D8" s="188" t="s">
        <v>1492</v>
      </c>
      <c r="E8" s="188"/>
      <c r="F8" s="188"/>
      <c r="G8" s="188"/>
      <c r="H8" s="188"/>
      <c r="I8" s="26"/>
      <c r="J8" s="29" t="s">
        <v>19</v>
      </c>
      <c r="K8" s="29" t="s">
        <v>19</v>
      </c>
      <c r="L8" s="29" t="s">
        <v>19</v>
      </c>
      <c r="M8" s="29" t="s">
        <v>19</v>
      </c>
      <c r="N8" s="28"/>
      <c r="O8" s="26"/>
      <c r="P8" s="189" t="s">
        <v>10</v>
      </c>
      <c r="Q8" s="189"/>
      <c r="R8" s="189"/>
      <c r="S8" s="189"/>
      <c r="T8" s="189"/>
      <c r="U8" s="189"/>
      <c r="V8" s="189"/>
      <c r="W8" s="189"/>
    </row>
    <row r="9" spans="1:24"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4" ht="66.75" customHeight="1" thickTop="1" thickBot="1">
      <c r="B10" s="30" t="s">
        <v>21</v>
      </c>
      <c r="C10" s="199" t="s">
        <v>10</v>
      </c>
      <c r="D10" s="199"/>
      <c r="E10" s="199"/>
      <c r="F10" s="199"/>
      <c r="G10" s="199"/>
      <c r="H10" s="199"/>
      <c r="I10" s="199"/>
      <c r="J10" s="199"/>
      <c r="K10" s="199"/>
      <c r="L10" s="199"/>
      <c r="M10" s="199"/>
      <c r="N10" s="199"/>
      <c r="O10" s="199"/>
      <c r="P10" s="199"/>
      <c r="Q10" s="199"/>
      <c r="R10" s="199"/>
      <c r="S10" s="199"/>
      <c r="T10" s="199"/>
      <c r="U10" s="199"/>
      <c r="V10" s="199"/>
      <c r="W10" s="200"/>
    </row>
    <row r="11" spans="1:24" ht="9" customHeight="1" thickTop="1" thickBot="1"/>
    <row r="12" spans="1:24"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4"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4"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1480</v>
      </c>
      <c r="U14" s="206"/>
      <c r="V14" s="206"/>
      <c r="W14" s="206"/>
    </row>
    <row r="15" spans="1:24"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4"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4"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4"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4"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4"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row>
    <row r="21" spans="2:24" ht="56.25" customHeight="1" thickBot="1">
      <c r="B21" s="226" t="s">
        <v>1498</v>
      </c>
      <c r="C21" s="227"/>
      <c r="D21" s="227"/>
      <c r="E21" s="227"/>
      <c r="F21" s="227"/>
      <c r="G21" s="227"/>
      <c r="H21" s="227"/>
      <c r="I21" s="227"/>
      <c r="J21" s="227"/>
      <c r="K21" s="227"/>
      <c r="L21" s="227"/>
      <c r="M21" s="228" t="s">
        <v>294</v>
      </c>
      <c r="N21" s="228"/>
      <c r="O21" s="228" t="s">
        <v>48</v>
      </c>
      <c r="P21" s="228"/>
      <c r="Q21" s="229" t="s">
        <v>214</v>
      </c>
      <c r="R21" s="229"/>
      <c r="S21" s="37" t="s">
        <v>1497</v>
      </c>
      <c r="T21" s="37" t="s">
        <v>156</v>
      </c>
      <c r="U21" s="37" t="s">
        <v>156</v>
      </c>
      <c r="V21" s="37" t="str">
        <f>+IF(ISERR(U21/T21*100),"N/A",ROUND(U21/T21*100,2))</f>
        <v>N/A</v>
      </c>
      <c r="W21" s="38" t="str">
        <f>+IF(ISERR(U21/S21*100),"N/A",ROUND(U21/S21*100,2))</f>
        <v>N/A</v>
      </c>
    </row>
    <row r="22" spans="2:24"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4"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4"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row>
    <row r="25" spans="2:24" ht="23.25" customHeight="1" thickBot="1">
      <c r="B25" s="245" t="s">
        <v>70</v>
      </c>
      <c r="C25" s="246"/>
      <c r="D25" s="246"/>
      <c r="E25" s="43" t="s">
        <v>2303</v>
      </c>
      <c r="F25" s="43"/>
      <c r="G25" s="43"/>
      <c r="H25" s="44"/>
      <c r="I25" s="44"/>
      <c r="J25" s="44"/>
      <c r="K25" s="44"/>
      <c r="L25" s="44"/>
      <c r="M25" s="44"/>
      <c r="N25" s="44"/>
      <c r="O25" s="44"/>
      <c r="P25" s="45"/>
      <c r="Q25" s="45"/>
      <c r="R25" s="46">
        <v>4.5406678392635999E-2</v>
      </c>
      <c r="S25" s="47" t="s">
        <v>10</v>
      </c>
      <c r="T25" s="45"/>
      <c r="U25" s="47">
        <v>0</v>
      </c>
      <c r="V25" s="45"/>
      <c r="W25" s="48">
        <f>+IF(ISERR(U25/R25*100),"N/A",ROUND(U25/R25*100,2))</f>
        <v>0</v>
      </c>
    </row>
    <row r="26" spans="2:24" ht="26.25" customHeight="1">
      <c r="B26" s="247" t="s">
        <v>74</v>
      </c>
      <c r="C26" s="248"/>
      <c r="D26" s="248"/>
      <c r="E26" s="49" t="s">
        <v>2303</v>
      </c>
      <c r="F26" s="49"/>
      <c r="G26" s="49"/>
      <c r="H26" s="50"/>
      <c r="I26" s="50"/>
      <c r="J26" s="50"/>
      <c r="K26" s="50"/>
      <c r="L26" s="50"/>
      <c r="M26" s="50"/>
      <c r="N26" s="50"/>
      <c r="O26" s="50"/>
      <c r="P26" s="51"/>
      <c r="Q26" s="51"/>
      <c r="R26" s="52">
        <v>4.5406678392635999E-2</v>
      </c>
      <c r="S26" s="53">
        <v>0</v>
      </c>
      <c r="T26" s="53">
        <f>+IF(ISERR(S26/R26*100),"N/A",ROUND(S26/R26*100,2))</f>
        <v>0</v>
      </c>
      <c r="U26" s="53">
        <v>0</v>
      </c>
      <c r="V26" s="53" t="str">
        <f>+IF(ISERR(U26/S26*100),"N/A",ROUND(U26/S26*100,2))</f>
        <v>N/A</v>
      </c>
      <c r="W26" s="54">
        <f>+IF(ISERR(U26/R26*100),"N/A",ROUND(U26/R26*100,2))</f>
        <v>0</v>
      </c>
    </row>
    <row r="27" spans="2:24" ht="23.25" customHeight="1" thickBot="1">
      <c r="B27" s="245" t="s">
        <v>70</v>
      </c>
      <c r="C27" s="246"/>
      <c r="D27" s="246"/>
      <c r="E27" s="139" t="s">
        <v>1547</v>
      </c>
      <c r="F27" s="139"/>
      <c r="G27" s="139"/>
      <c r="H27" s="44"/>
      <c r="I27" s="44"/>
      <c r="J27" s="44"/>
      <c r="K27" s="44"/>
      <c r="L27" s="44"/>
      <c r="M27" s="44"/>
      <c r="N27" s="44"/>
      <c r="O27" s="44"/>
      <c r="P27" s="45"/>
      <c r="Q27" s="45"/>
      <c r="R27" s="46">
        <v>7.7839579707999998E-2</v>
      </c>
      <c r="S27" s="47" t="s">
        <v>10</v>
      </c>
      <c r="T27" s="45"/>
      <c r="U27" s="47">
        <v>0</v>
      </c>
      <c r="V27" s="45"/>
      <c r="W27" s="48">
        <f t="shared" ref="W27:W90" si="0">+IF(ISERR(U27/R27*100),"N/A",ROUND(U27/R27*100,2))</f>
        <v>0</v>
      </c>
    </row>
    <row r="28" spans="2:24" ht="26.25" customHeight="1">
      <c r="B28" s="247" t="s">
        <v>74</v>
      </c>
      <c r="C28" s="248"/>
      <c r="D28" s="248"/>
      <c r="E28" s="140" t="s">
        <v>1547</v>
      </c>
      <c r="F28" s="140"/>
      <c r="G28" s="140"/>
      <c r="H28" s="50"/>
      <c r="I28" s="50"/>
      <c r="J28" s="50"/>
      <c r="K28" s="50"/>
      <c r="L28" s="50"/>
      <c r="M28" s="50"/>
      <c r="N28" s="50"/>
      <c r="O28" s="50"/>
      <c r="P28" s="51"/>
      <c r="Q28" s="51"/>
      <c r="R28" s="52">
        <v>7.7839579707999998E-2</v>
      </c>
      <c r="S28" s="53">
        <v>0</v>
      </c>
      <c r="T28" s="53">
        <f t="shared" ref="T28" si="1">+IF(ISERR(S28/R28*100),"N/A",ROUND(S28/R28*100,2))</f>
        <v>0</v>
      </c>
      <c r="U28" s="53">
        <v>0</v>
      </c>
      <c r="V28" s="53" t="str">
        <f t="shared" ref="V28" si="2">+IF(ISERR(U28/S28*100),"N/A",ROUND(U28/S28*100,2))</f>
        <v>N/A</v>
      </c>
      <c r="W28" s="54">
        <f t="shared" si="0"/>
        <v>0</v>
      </c>
    </row>
    <row r="29" spans="2:24" ht="23.25" customHeight="1" thickBot="1">
      <c r="B29" s="245" t="s">
        <v>70</v>
      </c>
      <c r="C29" s="246"/>
      <c r="D29" s="246"/>
      <c r="E29" s="139" t="s">
        <v>1543</v>
      </c>
      <c r="F29" s="139"/>
      <c r="G29" s="139"/>
      <c r="H29" s="44"/>
      <c r="I29" s="44"/>
      <c r="J29" s="44"/>
      <c r="K29" s="44"/>
      <c r="L29" s="44"/>
      <c r="M29" s="44"/>
      <c r="N29" s="44"/>
      <c r="O29" s="44"/>
      <c r="P29" s="45"/>
      <c r="Q29" s="45"/>
      <c r="R29" s="46">
        <v>6.9659102294034006E-2</v>
      </c>
      <c r="S29" s="47" t="s">
        <v>10</v>
      </c>
      <c r="T29" s="45"/>
      <c r="U29" s="47">
        <v>0</v>
      </c>
      <c r="V29" s="45"/>
      <c r="W29" s="48">
        <f t="shared" si="0"/>
        <v>0</v>
      </c>
    </row>
    <row r="30" spans="2:24" ht="26.25" customHeight="1">
      <c r="B30" s="247" t="s">
        <v>74</v>
      </c>
      <c r="C30" s="248"/>
      <c r="D30" s="248"/>
      <c r="E30" s="140" t="s">
        <v>1543</v>
      </c>
      <c r="F30" s="140"/>
      <c r="G30" s="140"/>
      <c r="H30" s="50"/>
      <c r="I30" s="50"/>
      <c r="J30" s="50"/>
      <c r="K30" s="50"/>
      <c r="L30" s="50"/>
      <c r="M30" s="50"/>
      <c r="N30" s="50"/>
      <c r="O30" s="50"/>
      <c r="P30" s="51"/>
      <c r="Q30" s="51"/>
      <c r="R30" s="52">
        <v>6.9659102294034006E-2</v>
      </c>
      <c r="S30" s="53">
        <v>0</v>
      </c>
      <c r="T30" s="53">
        <f t="shared" ref="T30" si="3">+IF(ISERR(S30/R30*100),"N/A",ROUND(S30/R30*100,2))</f>
        <v>0</v>
      </c>
      <c r="U30" s="53">
        <v>0</v>
      </c>
      <c r="V30" s="53" t="str">
        <f t="shared" ref="V30" si="4">+IF(ISERR(U30/S30*100),"N/A",ROUND(U30/S30*100,2))</f>
        <v>N/A</v>
      </c>
      <c r="W30" s="54">
        <f t="shared" si="0"/>
        <v>0</v>
      </c>
    </row>
    <row r="31" spans="2:24" ht="23.25" customHeight="1" thickBot="1">
      <c r="B31" s="245" t="s">
        <v>70</v>
      </c>
      <c r="C31" s="246"/>
      <c r="D31" s="246"/>
      <c r="E31" s="139" t="s">
        <v>2304</v>
      </c>
      <c r="F31" s="139"/>
      <c r="G31" s="139"/>
      <c r="H31" s="44"/>
      <c r="I31" s="44"/>
      <c r="J31" s="44"/>
      <c r="K31" s="44"/>
      <c r="L31" s="44"/>
      <c r="M31" s="44"/>
      <c r="N31" s="44"/>
      <c r="O31" s="44"/>
      <c r="P31" s="45"/>
      <c r="Q31" s="45"/>
      <c r="R31" s="46">
        <v>3.5722201574707999E-2</v>
      </c>
      <c r="S31" s="47" t="s">
        <v>10</v>
      </c>
      <c r="T31" s="45"/>
      <c r="U31" s="47">
        <v>0</v>
      </c>
      <c r="V31" s="45"/>
      <c r="W31" s="48">
        <f t="shared" si="0"/>
        <v>0</v>
      </c>
    </row>
    <row r="32" spans="2:24" ht="26.25" customHeight="1">
      <c r="B32" s="247" t="s">
        <v>74</v>
      </c>
      <c r="C32" s="248"/>
      <c r="D32" s="248"/>
      <c r="E32" s="140" t="s">
        <v>2304</v>
      </c>
      <c r="F32" s="140"/>
      <c r="G32" s="140"/>
      <c r="H32" s="50"/>
      <c r="I32" s="50"/>
      <c r="J32" s="50"/>
      <c r="K32" s="50"/>
      <c r="L32" s="50"/>
      <c r="M32" s="50"/>
      <c r="N32" s="50"/>
      <c r="O32" s="50"/>
      <c r="P32" s="51"/>
      <c r="Q32" s="51"/>
      <c r="R32" s="52">
        <v>3.5722201574707999E-2</v>
      </c>
      <c r="S32" s="53">
        <v>0</v>
      </c>
      <c r="T32" s="53">
        <f t="shared" ref="T32" si="5">+IF(ISERR(S32/R32*100),"N/A",ROUND(S32/R32*100,2))</f>
        <v>0</v>
      </c>
      <c r="U32" s="53">
        <v>0</v>
      </c>
      <c r="V32" s="53" t="str">
        <f t="shared" ref="V32" si="6">+IF(ISERR(U32/S32*100),"N/A",ROUND(U32/S32*100,2))</f>
        <v>N/A</v>
      </c>
      <c r="W32" s="54">
        <f t="shared" si="0"/>
        <v>0</v>
      </c>
    </row>
    <row r="33" spans="2:23" ht="23.25" customHeight="1" thickBot="1">
      <c r="B33" s="245" t="s">
        <v>70</v>
      </c>
      <c r="C33" s="246"/>
      <c r="D33" s="246"/>
      <c r="E33" s="139" t="s">
        <v>2305</v>
      </c>
      <c r="F33" s="139"/>
      <c r="G33" s="139"/>
      <c r="H33" s="44"/>
      <c r="I33" s="44"/>
      <c r="J33" s="44"/>
      <c r="K33" s="44"/>
      <c r="L33" s="44"/>
      <c r="M33" s="44"/>
      <c r="N33" s="44"/>
      <c r="O33" s="44"/>
      <c r="P33" s="45"/>
      <c r="Q33" s="45"/>
      <c r="R33" s="46">
        <v>6.787303074974399E-2</v>
      </c>
      <c r="S33" s="47" t="s">
        <v>10</v>
      </c>
      <c r="T33" s="45"/>
      <c r="U33" s="47">
        <v>0</v>
      </c>
      <c r="V33" s="45"/>
      <c r="W33" s="48">
        <f t="shared" si="0"/>
        <v>0</v>
      </c>
    </row>
    <row r="34" spans="2:23" ht="26.25" customHeight="1">
      <c r="B34" s="247" t="s">
        <v>74</v>
      </c>
      <c r="C34" s="248"/>
      <c r="D34" s="248"/>
      <c r="E34" s="140" t="s">
        <v>2305</v>
      </c>
      <c r="F34" s="140"/>
      <c r="G34" s="140"/>
      <c r="H34" s="50"/>
      <c r="I34" s="50"/>
      <c r="J34" s="50"/>
      <c r="K34" s="50"/>
      <c r="L34" s="50"/>
      <c r="M34" s="50"/>
      <c r="N34" s="50"/>
      <c r="O34" s="50"/>
      <c r="P34" s="51"/>
      <c r="Q34" s="51"/>
      <c r="R34" s="52">
        <v>6.787303074974399E-2</v>
      </c>
      <c r="S34" s="53">
        <v>0</v>
      </c>
      <c r="T34" s="53">
        <f t="shared" ref="T34" si="7">+IF(ISERR(S34/R34*100),"N/A",ROUND(S34/R34*100,2))</f>
        <v>0</v>
      </c>
      <c r="U34" s="53">
        <v>0</v>
      </c>
      <c r="V34" s="53" t="str">
        <f t="shared" ref="V34" si="8">+IF(ISERR(U34/S34*100),"N/A",ROUND(U34/S34*100,2))</f>
        <v>N/A</v>
      </c>
      <c r="W34" s="54">
        <f t="shared" si="0"/>
        <v>0</v>
      </c>
    </row>
    <row r="35" spans="2:23" ht="23.25" customHeight="1" thickBot="1">
      <c r="B35" s="245" t="s">
        <v>70</v>
      </c>
      <c r="C35" s="246"/>
      <c r="D35" s="246"/>
      <c r="E35" s="139" t="s">
        <v>2306</v>
      </c>
      <c r="F35" s="139"/>
      <c r="G35" s="139"/>
      <c r="H35" s="44"/>
      <c r="I35" s="44"/>
      <c r="J35" s="44"/>
      <c r="K35" s="44"/>
      <c r="L35" s="44"/>
      <c r="M35" s="44"/>
      <c r="N35" s="44"/>
      <c r="O35" s="44"/>
      <c r="P35" s="45"/>
      <c r="Q35" s="45"/>
      <c r="R35" s="46">
        <v>3.5722201574707999E-2</v>
      </c>
      <c r="S35" s="47" t="s">
        <v>10</v>
      </c>
      <c r="T35" s="45"/>
      <c r="U35" s="47">
        <v>0</v>
      </c>
      <c r="V35" s="45"/>
      <c r="W35" s="48">
        <f t="shared" si="0"/>
        <v>0</v>
      </c>
    </row>
    <row r="36" spans="2:23" ht="26.25" customHeight="1">
      <c r="B36" s="247" t="s">
        <v>74</v>
      </c>
      <c r="C36" s="248"/>
      <c r="D36" s="248"/>
      <c r="E36" s="140" t="s">
        <v>2306</v>
      </c>
      <c r="F36" s="140"/>
      <c r="G36" s="140"/>
      <c r="H36" s="50"/>
      <c r="I36" s="50"/>
      <c r="J36" s="50"/>
      <c r="K36" s="50"/>
      <c r="L36" s="50"/>
      <c r="M36" s="50"/>
      <c r="N36" s="50"/>
      <c r="O36" s="50"/>
      <c r="P36" s="51"/>
      <c r="Q36" s="51"/>
      <c r="R36" s="52">
        <v>3.5722201574707999E-2</v>
      </c>
      <c r="S36" s="53">
        <v>0</v>
      </c>
      <c r="T36" s="53">
        <f t="shared" ref="T36" si="9">+IF(ISERR(S36/R36*100),"N/A",ROUND(S36/R36*100,2))</f>
        <v>0</v>
      </c>
      <c r="U36" s="53">
        <v>0</v>
      </c>
      <c r="V36" s="53" t="str">
        <f t="shared" ref="V36" si="10">+IF(ISERR(U36/S36*100),"N/A",ROUND(U36/S36*100,2))</f>
        <v>N/A</v>
      </c>
      <c r="W36" s="54">
        <f t="shared" si="0"/>
        <v>0</v>
      </c>
    </row>
    <row r="37" spans="2:23" ht="23.25" customHeight="1" thickBot="1">
      <c r="B37" s="245" t="s">
        <v>70</v>
      </c>
      <c r="C37" s="246"/>
      <c r="D37" s="246"/>
      <c r="E37" s="139" t="s">
        <v>2307</v>
      </c>
      <c r="F37" s="139"/>
      <c r="G37" s="139"/>
      <c r="H37" s="44"/>
      <c r="I37" s="44"/>
      <c r="J37" s="44"/>
      <c r="K37" s="44"/>
      <c r="L37" s="44"/>
      <c r="M37" s="44"/>
      <c r="N37" s="44"/>
      <c r="O37" s="44"/>
      <c r="P37" s="45"/>
      <c r="Q37" s="45"/>
      <c r="R37" s="46">
        <v>0.33936476840426599</v>
      </c>
      <c r="S37" s="47" t="s">
        <v>10</v>
      </c>
      <c r="T37" s="45"/>
      <c r="U37" s="47">
        <v>0</v>
      </c>
      <c r="V37" s="45"/>
      <c r="W37" s="48">
        <f t="shared" si="0"/>
        <v>0</v>
      </c>
    </row>
    <row r="38" spans="2:23" ht="26.25" customHeight="1">
      <c r="B38" s="247" t="s">
        <v>74</v>
      </c>
      <c r="C38" s="248"/>
      <c r="D38" s="248"/>
      <c r="E38" s="140" t="s">
        <v>2307</v>
      </c>
      <c r="F38" s="140"/>
      <c r="G38" s="140"/>
      <c r="H38" s="50"/>
      <c r="I38" s="50"/>
      <c r="J38" s="50"/>
      <c r="K38" s="50"/>
      <c r="L38" s="50"/>
      <c r="M38" s="50"/>
      <c r="N38" s="50"/>
      <c r="O38" s="50"/>
      <c r="P38" s="51"/>
      <c r="Q38" s="51"/>
      <c r="R38" s="52">
        <v>0.33936476840426599</v>
      </c>
      <c r="S38" s="53">
        <v>0</v>
      </c>
      <c r="T38" s="53">
        <f t="shared" ref="T38" si="11">+IF(ISERR(S38/R38*100),"N/A",ROUND(S38/R38*100,2))</f>
        <v>0</v>
      </c>
      <c r="U38" s="53">
        <v>0</v>
      </c>
      <c r="V38" s="53" t="str">
        <f t="shared" ref="V38" si="12">+IF(ISERR(U38/S38*100),"N/A",ROUND(U38/S38*100,2))</f>
        <v>N/A</v>
      </c>
      <c r="W38" s="54">
        <f t="shared" si="0"/>
        <v>0</v>
      </c>
    </row>
    <row r="39" spans="2:23" ht="23.25" customHeight="1" thickBot="1">
      <c r="B39" s="245" t="s">
        <v>70</v>
      </c>
      <c r="C39" s="246"/>
      <c r="D39" s="246"/>
      <c r="E39" s="139" t="s">
        <v>2308</v>
      </c>
      <c r="F39" s="139"/>
      <c r="G39" s="139"/>
      <c r="H39" s="44"/>
      <c r="I39" s="44"/>
      <c r="J39" s="44"/>
      <c r="K39" s="44"/>
      <c r="L39" s="44"/>
      <c r="M39" s="44"/>
      <c r="N39" s="44"/>
      <c r="O39" s="44"/>
      <c r="P39" s="45"/>
      <c r="Q39" s="45"/>
      <c r="R39" s="46">
        <v>0.11252597539035601</v>
      </c>
      <c r="S39" s="47" t="s">
        <v>10</v>
      </c>
      <c r="T39" s="45"/>
      <c r="U39" s="47">
        <v>0</v>
      </c>
      <c r="V39" s="45"/>
      <c r="W39" s="48">
        <f t="shared" si="0"/>
        <v>0</v>
      </c>
    </row>
    <row r="40" spans="2:23" ht="26.25" customHeight="1">
      <c r="B40" s="247" t="s">
        <v>74</v>
      </c>
      <c r="C40" s="248"/>
      <c r="D40" s="248"/>
      <c r="E40" s="140" t="s">
        <v>2308</v>
      </c>
      <c r="F40" s="140"/>
      <c r="G40" s="140"/>
      <c r="H40" s="50"/>
      <c r="I40" s="50"/>
      <c r="J40" s="50"/>
      <c r="K40" s="50"/>
      <c r="L40" s="50"/>
      <c r="M40" s="50"/>
      <c r="N40" s="50"/>
      <c r="O40" s="50"/>
      <c r="P40" s="51"/>
      <c r="Q40" s="51"/>
      <c r="R40" s="52">
        <v>0.11252597539035601</v>
      </c>
      <c r="S40" s="53">
        <v>0</v>
      </c>
      <c r="T40" s="53">
        <f t="shared" ref="T40" si="13">+IF(ISERR(S40/R40*100),"N/A",ROUND(S40/R40*100,2))</f>
        <v>0</v>
      </c>
      <c r="U40" s="53">
        <v>0</v>
      </c>
      <c r="V40" s="53" t="str">
        <f t="shared" ref="V40" si="14">+IF(ISERR(U40/S40*100),"N/A",ROUND(U40/S40*100,2))</f>
        <v>N/A</v>
      </c>
      <c r="W40" s="54">
        <f t="shared" si="0"/>
        <v>0</v>
      </c>
    </row>
    <row r="41" spans="2:23" ht="23.25" customHeight="1" thickBot="1">
      <c r="B41" s="245" t="s">
        <v>70</v>
      </c>
      <c r="C41" s="246"/>
      <c r="D41" s="246"/>
      <c r="E41" s="139" t="s">
        <v>2309</v>
      </c>
      <c r="F41" s="139"/>
      <c r="G41" s="139"/>
      <c r="H41" s="44"/>
      <c r="I41" s="44"/>
      <c r="J41" s="44"/>
      <c r="K41" s="44"/>
      <c r="L41" s="44"/>
      <c r="M41" s="44"/>
      <c r="N41" s="44"/>
      <c r="O41" s="44"/>
      <c r="P41" s="45"/>
      <c r="Q41" s="45"/>
      <c r="R41" s="46">
        <v>8.9307430659040007E-3</v>
      </c>
      <c r="S41" s="47" t="s">
        <v>10</v>
      </c>
      <c r="T41" s="45"/>
      <c r="U41" s="47">
        <v>0</v>
      </c>
      <c r="V41" s="45"/>
      <c r="W41" s="48">
        <f t="shared" si="0"/>
        <v>0</v>
      </c>
    </row>
    <row r="42" spans="2:23" ht="26.25" customHeight="1">
      <c r="B42" s="247" t="s">
        <v>74</v>
      </c>
      <c r="C42" s="248"/>
      <c r="D42" s="248"/>
      <c r="E42" s="140" t="s">
        <v>2309</v>
      </c>
      <c r="F42" s="140"/>
      <c r="G42" s="140"/>
      <c r="H42" s="50"/>
      <c r="I42" s="50"/>
      <c r="J42" s="50"/>
      <c r="K42" s="50"/>
      <c r="L42" s="50"/>
      <c r="M42" s="50"/>
      <c r="N42" s="50"/>
      <c r="O42" s="50"/>
      <c r="P42" s="51"/>
      <c r="Q42" s="51"/>
      <c r="R42" s="52">
        <v>8.9307430659040007E-3</v>
      </c>
      <c r="S42" s="53">
        <v>0</v>
      </c>
      <c r="T42" s="53">
        <f t="shared" ref="T42" si="15">+IF(ISERR(S42/R42*100),"N/A",ROUND(S42/R42*100,2))</f>
        <v>0</v>
      </c>
      <c r="U42" s="53">
        <v>0</v>
      </c>
      <c r="V42" s="53" t="str">
        <f t="shared" ref="V42" si="16">+IF(ISERR(U42/S42*100),"N/A",ROUND(U42/S42*100,2))</f>
        <v>N/A</v>
      </c>
      <c r="W42" s="54">
        <f t="shared" si="0"/>
        <v>0</v>
      </c>
    </row>
    <row r="43" spans="2:23" ht="23.25" customHeight="1" thickBot="1">
      <c r="B43" s="245" t="s">
        <v>70</v>
      </c>
      <c r="C43" s="246"/>
      <c r="D43" s="246"/>
      <c r="E43" s="139" t="s">
        <v>2310</v>
      </c>
      <c r="F43" s="139"/>
      <c r="G43" s="139"/>
      <c r="H43" s="44"/>
      <c r="I43" s="44"/>
      <c r="J43" s="44"/>
      <c r="K43" s="44"/>
      <c r="L43" s="44"/>
      <c r="M43" s="44"/>
      <c r="N43" s="44"/>
      <c r="O43" s="44"/>
      <c r="P43" s="45"/>
      <c r="Q43" s="45"/>
      <c r="R43" s="46">
        <v>0.135745676155034</v>
      </c>
      <c r="S43" s="47" t="s">
        <v>10</v>
      </c>
      <c r="T43" s="45"/>
      <c r="U43" s="47">
        <v>0</v>
      </c>
      <c r="V43" s="45"/>
      <c r="W43" s="48">
        <f t="shared" si="0"/>
        <v>0</v>
      </c>
    </row>
    <row r="44" spans="2:23" ht="26.25" customHeight="1">
      <c r="B44" s="247" t="s">
        <v>74</v>
      </c>
      <c r="C44" s="248"/>
      <c r="D44" s="248"/>
      <c r="E44" s="140" t="s">
        <v>2310</v>
      </c>
      <c r="F44" s="140"/>
      <c r="G44" s="140"/>
      <c r="H44" s="50"/>
      <c r="I44" s="50"/>
      <c r="J44" s="50"/>
      <c r="K44" s="50"/>
      <c r="L44" s="50"/>
      <c r="M44" s="50"/>
      <c r="N44" s="50"/>
      <c r="O44" s="50"/>
      <c r="P44" s="51"/>
      <c r="Q44" s="51"/>
      <c r="R44" s="52">
        <v>0.135745676155034</v>
      </c>
      <c r="S44" s="53">
        <v>0</v>
      </c>
      <c r="T44" s="53">
        <f t="shared" ref="T44" si="17">+IF(ISERR(S44/R44*100),"N/A",ROUND(S44/R44*100,2))</f>
        <v>0</v>
      </c>
      <c r="U44" s="53">
        <v>0</v>
      </c>
      <c r="V44" s="53" t="str">
        <f t="shared" ref="V44" si="18">+IF(ISERR(U44/S44*100),"N/A",ROUND(U44/S44*100,2))</f>
        <v>N/A</v>
      </c>
      <c r="W44" s="54">
        <f t="shared" si="0"/>
        <v>0</v>
      </c>
    </row>
    <row r="45" spans="2:23" ht="23.25" customHeight="1" thickBot="1">
      <c r="B45" s="245" t="s">
        <v>70</v>
      </c>
      <c r="C45" s="246"/>
      <c r="D45" s="246"/>
      <c r="E45" s="139" t="s">
        <v>2311</v>
      </c>
      <c r="F45" s="139"/>
      <c r="G45" s="139"/>
      <c r="H45" s="44"/>
      <c r="I45" s="44"/>
      <c r="J45" s="44"/>
      <c r="K45" s="44"/>
      <c r="L45" s="44"/>
      <c r="M45" s="44"/>
      <c r="N45" s="44"/>
      <c r="O45" s="44"/>
      <c r="P45" s="45"/>
      <c r="Q45" s="45"/>
      <c r="R45" s="46">
        <v>0.25363025152271401</v>
      </c>
      <c r="S45" s="47" t="s">
        <v>10</v>
      </c>
      <c r="T45" s="45"/>
      <c r="U45" s="47">
        <v>0</v>
      </c>
      <c r="V45" s="45"/>
      <c r="W45" s="48">
        <f t="shared" si="0"/>
        <v>0</v>
      </c>
    </row>
    <row r="46" spans="2:23" ht="26.25" customHeight="1">
      <c r="B46" s="247" t="s">
        <v>74</v>
      </c>
      <c r="C46" s="248"/>
      <c r="D46" s="248"/>
      <c r="E46" s="140" t="s">
        <v>2311</v>
      </c>
      <c r="F46" s="140"/>
      <c r="G46" s="140"/>
      <c r="H46" s="50"/>
      <c r="I46" s="50"/>
      <c r="J46" s="50"/>
      <c r="K46" s="50"/>
      <c r="L46" s="50"/>
      <c r="M46" s="50"/>
      <c r="N46" s="50"/>
      <c r="O46" s="50"/>
      <c r="P46" s="51"/>
      <c r="Q46" s="51"/>
      <c r="R46" s="52">
        <v>0.25363025152271401</v>
      </c>
      <c r="S46" s="53">
        <v>0</v>
      </c>
      <c r="T46" s="53">
        <f t="shared" ref="T46" si="19">+IF(ISERR(S46/R46*100),"N/A",ROUND(S46/R46*100,2))</f>
        <v>0</v>
      </c>
      <c r="U46" s="53">
        <v>0</v>
      </c>
      <c r="V46" s="53" t="str">
        <f t="shared" ref="V46" si="20">+IF(ISERR(U46/S46*100),"N/A",ROUND(U46/S46*100,2))</f>
        <v>N/A</v>
      </c>
      <c r="W46" s="54">
        <f t="shared" si="0"/>
        <v>0</v>
      </c>
    </row>
    <row r="47" spans="2:23" ht="23.25" customHeight="1" thickBot="1">
      <c r="B47" s="245" t="s">
        <v>70</v>
      </c>
      <c r="C47" s="246"/>
      <c r="D47" s="246"/>
      <c r="E47" s="139" t="s">
        <v>2312</v>
      </c>
      <c r="F47" s="139"/>
      <c r="G47" s="139"/>
      <c r="H47" s="44"/>
      <c r="I47" s="44"/>
      <c r="J47" s="44"/>
      <c r="K47" s="44"/>
      <c r="L47" s="44"/>
      <c r="M47" s="44"/>
      <c r="N47" s="44"/>
      <c r="O47" s="44"/>
      <c r="P47" s="45"/>
      <c r="Q47" s="45"/>
      <c r="R47" s="46">
        <v>0.244699893801264</v>
      </c>
      <c r="S47" s="47" t="s">
        <v>10</v>
      </c>
      <c r="T47" s="45"/>
      <c r="U47" s="47">
        <v>0</v>
      </c>
      <c r="V47" s="45"/>
      <c r="W47" s="48">
        <f t="shared" si="0"/>
        <v>0</v>
      </c>
    </row>
    <row r="48" spans="2:23" ht="26.25" customHeight="1">
      <c r="B48" s="247" t="s">
        <v>74</v>
      </c>
      <c r="C48" s="248"/>
      <c r="D48" s="248"/>
      <c r="E48" s="140" t="s">
        <v>2312</v>
      </c>
      <c r="F48" s="140"/>
      <c r="G48" s="140"/>
      <c r="H48" s="50"/>
      <c r="I48" s="50"/>
      <c r="J48" s="50"/>
      <c r="K48" s="50"/>
      <c r="L48" s="50"/>
      <c r="M48" s="50"/>
      <c r="N48" s="50"/>
      <c r="O48" s="50"/>
      <c r="P48" s="51"/>
      <c r="Q48" s="51"/>
      <c r="R48" s="52">
        <v>0.244699893801264</v>
      </c>
      <c r="S48" s="53">
        <v>0</v>
      </c>
      <c r="T48" s="53">
        <f t="shared" ref="T48" si="21">+IF(ISERR(S48/R48*100),"N/A",ROUND(S48/R48*100,2))</f>
        <v>0</v>
      </c>
      <c r="U48" s="53">
        <v>0</v>
      </c>
      <c r="V48" s="53" t="str">
        <f t="shared" ref="V48" si="22">+IF(ISERR(U48/S48*100),"N/A",ROUND(U48/S48*100,2))</f>
        <v>N/A</v>
      </c>
      <c r="W48" s="54">
        <f t="shared" si="0"/>
        <v>0</v>
      </c>
    </row>
    <row r="49" spans="2:23" ht="23.25" customHeight="1" thickBot="1">
      <c r="B49" s="245" t="s">
        <v>70</v>
      </c>
      <c r="C49" s="246"/>
      <c r="D49" s="246"/>
      <c r="E49" s="139" t="s">
        <v>1341</v>
      </c>
      <c r="F49" s="139"/>
      <c r="G49" s="139"/>
      <c r="H49" s="44"/>
      <c r="I49" s="44"/>
      <c r="J49" s="44"/>
      <c r="K49" s="44"/>
      <c r="L49" s="44"/>
      <c r="M49" s="44"/>
      <c r="N49" s="44"/>
      <c r="O49" s="44"/>
      <c r="P49" s="45"/>
      <c r="Q49" s="45"/>
      <c r="R49" s="46">
        <v>0.242913822256974</v>
      </c>
      <c r="S49" s="47" t="s">
        <v>10</v>
      </c>
      <c r="T49" s="45"/>
      <c r="U49" s="47">
        <v>0</v>
      </c>
      <c r="V49" s="45"/>
      <c r="W49" s="48">
        <f t="shared" si="0"/>
        <v>0</v>
      </c>
    </row>
    <row r="50" spans="2:23" ht="26.25" customHeight="1">
      <c r="B50" s="247" t="s">
        <v>74</v>
      </c>
      <c r="C50" s="248"/>
      <c r="D50" s="248"/>
      <c r="E50" s="140" t="s">
        <v>1341</v>
      </c>
      <c r="F50" s="140"/>
      <c r="G50" s="140"/>
      <c r="H50" s="50"/>
      <c r="I50" s="50"/>
      <c r="J50" s="50"/>
      <c r="K50" s="50"/>
      <c r="L50" s="50"/>
      <c r="M50" s="50"/>
      <c r="N50" s="50"/>
      <c r="O50" s="50"/>
      <c r="P50" s="51"/>
      <c r="Q50" s="51"/>
      <c r="R50" s="52">
        <v>0.242913822256974</v>
      </c>
      <c r="S50" s="53">
        <v>0</v>
      </c>
      <c r="T50" s="53">
        <f t="shared" ref="T50" si="23">+IF(ISERR(S50/R50*100),"N/A",ROUND(S50/R50*100,2))</f>
        <v>0</v>
      </c>
      <c r="U50" s="53">
        <v>0</v>
      </c>
      <c r="V50" s="53" t="str">
        <f t="shared" ref="V50" si="24">+IF(ISERR(U50/S50*100),"N/A",ROUND(U50/S50*100,2))</f>
        <v>N/A</v>
      </c>
      <c r="W50" s="54">
        <f t="shared" si="0"/>
        <v>0</v>
      </c>
    </row>
    <row r="51" spans="2:23" ht="23.25" customHeight="1" thickBot="1">
      <c r="B51" s="245" t="s">
        <v>70</v>
      </c>
      <c r="C51" s="246"/>
      <c r="D51" s="246"/>
      <c r="E51" s="139" t="s">
        <v>2313</v>
      </c>
      <c r="F51" s="139"/>
      <c r="G51" s="139"/>
      <c r="H51" s="44"/>
      <c r="I51" s="44"/>
      <c r="J51" s="44"/>
      <c r="K51" s="44"/>
      <c r="L51" s="44"/>
      <c r="M51" s="44"/>
      <c r="N51" s="44"/>
      <c r="O51" s="44"/>
      <c r="P51" s="45"/>
      <c r="Q51" s="45"/>
      <c r="R51" s="46">
        <v>0.26256060924416402</v>
      </c>
      <c r="S51" s="47" t="s">
        <v>10</v>
      </c>
      <c r="T51" s="45"/>
      <c r="U51" s="47">
        <v>0</v>
      </c>
      <c r="V51" s="45"/>
      <c r="W51" s="48">
        <f t="shared" si="0"/>
        <v>0</v>
      </c>
    </row>
    <row r="52" spans="2:23" ht="26.25" customHeight="1">
      <c r="B52" s="247" t="s">
        <v>74</v>
      </c>
      <c r="C52" s="248"/>
      <c r="D52" s="248"/>
      <c r="E52" s="140" t="s">
        <v>2313</v>
      </c>
      <c r="F52" s="140"/>
      <c r="G52" s="140"/>
      <c r="H52" s="50"/>
      <c r="I52" s="50"/>
      <c r="J52" s="50"/>
      <c r="K52" s="50"/>
      <c r="L52" s="50"/>
      <c r="M52" s="50"/>
      <c r="N52" s="50"/>
      <c r="O52" s="50"/>
      <c r="P52" s="51"/>
      <c r="Q52" s="51"/>
      <c r="R52" s="52">
        <v>0.26256060924416402</v>
      </c>
      <c r="S52" s="53">
        <v>0</v>
      </c>
      <c r="T52" s="53">
        <f t="shared" ref="T52" si="25">+IF(ISERR(S52/R52*100),"N/A",ROUND(S52/R52*100,2))</f>
        <v>0</v>
      </c>
      <c r="U52" s="53">
        <v>0</v>
      </c>
      <c r="V52" s="53" t="str">
        <f t="shared" ref="V52" si="26">+IF(ISERR(U52/S52*100),"N/A",ROUND(U52/S52*100,2))</f>
        <v>N/A</v>
      </c>
      <c r="W52" s="54">
        <f t="shared" si="0"/>
        <v>0</v>
      </c>
    </row>
    <row r="53" spans="2:23" ht="23.25" customHeight="1" thickBot="1">
      <c r="B53" s="245" t="s">
        <v>70</v>
      </c>
      <c r="C53" s="246"/>
      <c r="D53" s="246"/>
      <c r="E53" s="139" t="s">
        <v>2314</v>
      </c>
      <c r="F53" s="139"/>
      <c r="G53" s="139"/>
      <c r="H53" s="44"/>
      <c r="I53" s="44"/>
      <c r="J53" s="44"/>
      <c r="K53" s="44"/>
      <c r="L53" s="44"/>
      <c r="M53" s="44"/>
      <c r="N53" s="44"/>
      <c r="O53" s="44"/>
      <c r="P53" s="45"/>
      <c r="Q53" s="45"/>
      <c r="R53" s="46">
        <v>0.60907043451449794</v>
      </c>
      <c r="S53" s="47" t="s">
        <v>10</v>
      </c>
      <c r="T53" s="45"/>
      <c r="U53" s="47">
        <v>0</v>
      </c>
      <c r="V53" s="45"/>
      <c r="W53" s="48">
        <f t="shared" si="0"/>
        <v>0</v>
      </c>
    </row>
    <row r="54" spans="2:23" ht="26.25" customHeight="1">
      <c r="B54" s="247" t="s">
        <v>74</v>
      </c>
      <c r="C54" s="248"/>
      <c r="D54" s="248"/>
      <c r="E54" s="140" t="s">
        <v>2314</v>
      </c>
      <c r="F54" s="140"/>
      <c r="G54" s="140"/>
      <c r="H54" s="50"/>
      <c r="I54" s="50"/>
      <c r="J54" s="50"/>
      <c r="K54" s="50"/>
      <c r="L54" s="50"/>
      <c r="M54" s="50"/>
      <c r="N54" s="50"/>
      <c r="O54" s="50"/>
      <c r="P54" s="51"/>
      <c r="Q54" s="51"/>
      <c r="R54" s="52">
        <v>0.60907043451449794</v>
      </c>
      <c r="S54" s="53">
        <v>0</v>
      </c>
      <c r="T54" s="53">
        <f t="shared" ref="T54" si="27">+IF(ISERR(S54/R54*100),"N/A",ROUND(S54/R54*100,2))</f>
        <v>0</v>
      </c>
      <c r="U54" s="53">
        <v>0</v>
      </c>
      <c r="V54" s="53" t="str">
        <f t="shared" ref="V54" si="28">+IF(ISERR(U54/S54*100),"N/A",ROUND(U54/S54*100,2))</f>
        <v>N/A</v>
      </c>
      <c r="W54" s="54">
        <f t="shared" si="0"/>
        <v>0</v>
      </c>
    </row>
    <row r="55" spans="2:23" ht="23.25" customHeight="1" thickBot="1">
      <c r="B55" s="245" t="s">
        <v>70</v>
      </c>
      <c r="C55" s="246"/>
      <c r="D55" s="246"/>
      <c r="E55" s="139" t="s">
        <v>2315</v>
      </c>
      <c r="F55" s="139"/>
      <c r="G55" s="139"/>
      <c r="H55" s="44"/>
      <c r="I55" s="44"/>
      <c r="J55" s="44"/>
      <c r="K55" s="44"/>
      <c r="L55" s="44"/>
      <c r="M55" s="44"/>
      <c r="N55" s="44"/>
      <c r="O55" s="44"/>
      <c r="P55" s="45"/>
      <c r="Q55" s="45"/>
      <c r="R55" s="46">
        <v>0.32686149690532801</v>
      </c>
      <c r="S55" s="47" t="s">
        <v>10</v>
      </c>
      <c r="T55" s="45"/>
      <c r="U55" s="47">
        <v>0</v>
      </c>
      <c r="V55" s="45"/>
      <c r="W55" s="48">
        <f t="shared" si="0"/>
        <v>0</v>
      </c>
    </row>
    <row r="56" spans="2:23" ht="26.25" customHeight="1">
      <c r="B56" s="247" t="s">
        <v>74</v>
      </c>
      <c r="C56" s="248"/>
      <c r="D56" s="248"/>
      <c r="E56" s="140" t="s">
        <v>2315</v>
      </c>
      <c r="F56" s="140"/>
      <c r="G56" s="140"/>
      <c r="H56" s="50"/>
      <c r="I56" s="50"/>
      <c r="J56" s="50"/>
      <c r="K56" s="50"/>
      <c r="L56" s="50"/>
      <c r="M56" s="50"/>
      <c r="N56" s="50"/>
      <c r="O56" s="50"/>
      <c r="P56" s="51"/>
      <c r="Q56" s="51"/>
      <c r="R56" s="52">
        <v>0.32686149690532801</v>
      </c>
      <c r="S56" s="53">
        <v>0</v>
      </c>
      <c r="T56" s="53">
        <f t="shared" ref="T56" si="29">+IF(ISERR(S56/R56*100),"N/A",ROUND(S56/R56*100,2))</f>
        <v>0</v>
      </c>
      <c r="U56" s="53">
        <v>0</v>
      </c>
      <c r="V56" s="53" t="str">
        <f t="shared" ref="V56" si="30">+IF(ISERR(U56/S56*100),"N/A",ROUND(U56/S56*100,2))</f>
        <v>N/A</v>
      </c>
      <c r="W56" s="54">
        <f t="shared" si="0"/>
        <v>0</v>
      </c>
    </row>
    <row r="57" spans="2:23" ht="23.25" customHeight="1" thickBot="1">
      <c r="B57" s="245" t="s">
        <v>70</v>
      </c>
      <c r="C57" s="246"/>
      <c r="D57" s="246"/>
      <c r="E57" s="139" t="s">
        <v>2316</v>
      </c>
      <c r="F57" s="139"/>
      <c r="G57" s="139"/>
      <c r="H57" s="44"/>
      <c r="I57" s="44"/>
      <c r="J57" s="44"/>
      <c r="K57" s="44"/>
      <c r="L57" s="44"/>
      <c r="M57" s="44"/>
      <c r="N57" s="44"/>
      <c r="O57" s="44"/>
      <c r="P57" s="45"/>
      <c r="Q57" s="45"/>
      <c r="R57" s="46">
        <v>8.5734516881551995E-2</v>
      </c>
      <c r="S57" s="47" t="s">
        <v>10</v>
      </c>
      <c r="T57" s="45"/>
      <c r="U57" s="47">
        <v>0</v>
      </c>
      <c r="V57" s="45"/>
      <c r="W57" s="48">
        <f t="shared" si="0"/>
        <v>0</v>
      </c>
    </row>
    <row r="58" spans="2:23" ht="26.25" customHeight="1">
      <c r="B58" s="247" t="s">
        <v>74</v>
      </c>
      <c r="C58" s="248"/>
      <c r="D58" s="248"/>
      <c r="E58" s="140" t="s">
        <v>2316</v>
      </c>
      <c r="F58" s="140"/>
      <c r="G58" s="140"/>
      <c r="H58" s="50"/>
      <c r="I58" s="50"/>
      <c r="J58" s="50"/>
      <c r="K58" s="50"/>
      <c r="L58" s="50"/>
      <c r="M58" s="50"/>
      <c r="N58" s="50"/>
      <c r="O58" s="50"/>
      <c r="P58" s="51"/>
      <c r="Q58" s="51"/>
      <c r="R58" s="52">
        <v>8.5734516881551995E-2</v>
      </c>
      <c r="S58" s="53">
        <v>0</v>
      </c>
      <c r="T58" s="53">
        <f t="shared" ref="T58" si="31">+IF(ISERR(S58/R58*100),"N/A",ROUND(S58/R58*100,2))</f>
        <v>0</v>
      </c>
      <c r="U58" s="53">
        <v>0</v>
      </c>
      <c r="V58" s="53" t="str">
        <f t="shared" ref="V58" si="32">+IF(ISERR(U58/S58*100),"N/A",ROUND(U58/S58*100,2))</f>
        <v>N/A</v>
      </c>
      <c r="W58" s="54">
        <f t="shared" si="0"/>
        <v>0</v>
      </c>
    </row>
    <row r="59" spans="2:23" ht="23.25" customHeight="1" thickBot="1">
      <c r="B59" s="245" t="s">
        <v>70</v>
      </c>
      <c r="C59" s="246"/>
      <c r="D59" s="246"/>
      <c r="E59" s="139" t="s">
        <v>233</v>
      </c>
      <c r="F59" s="139"/>
      <c r="G59" s="139"/>
      <c r="H59" s="44"/>
      <c r="I59" s="44"/>
      <c r="J59" s="44"/>
      <c r="K59" s="44"/>
      <c r="L59" s="44"/>
      <c r="M59" s="44"/>
      <c r="N59" s="44"/>
      <c r="O59" s="44"/>
      <c r="P59" s="45"/>
      <c r="Q59" s="45"/>
      <c r="R59" s="46">
        <v>0.14110427613235801</v>
      </c>
      <c r="S59" s="47" t="s">
        <v>10</v>
      </c>
      <c r="T59" s="45"/>
      <c r="U59" s="47">
        <v>0</v>
      </c>
      <c r="V59" s="45"/>
      <c r="W59" s="48">
        <f t="shared" si="0"/>
        <v>0</v>
      </c>
    </row>
    <row r="60" spans="2:23" ht="26.25" customHeight="1">
      <c r="B60" s="247" t="s">
        <v>74</v>
      </c>
      <c r="C60" s="248"/>
      <c r="D60" s="248"/>
      <c r="E60" s="140" t="s">
        <v>233</v>
      </c>
      <c r="F60" s="140"/>
      <c r="G60" s="140"/>
      <c r="H60" s="50"/>
      <c r="I60" s="50"/>
      <c r="J60" s="50"/>
      <c r="K60" s="50"/>
      <c r="L60" s="50"/>
      <c r="M60" s="50"/>
      <c r="N60" s="50"/>
      <c r="O60" s="50"/>
      <c r="P60" s="51"/>
      <c r="Q60" s="51"/>
      <c r="R60" s="52">
        <v>0.14110427613235801</v>
      </c>
      <c r="S60" s="53">
        <v>0</v>
      </c>
      <c r="T60" s="53">
        <f t="shared" ref="T60" si="33">+IF(ISERR(S60/R60*100),"N/A",ROUND(S60/R60*100,2))</f>
        <v>0</v>
      </c>
      <c r="U60" s="53">
        <v>0</v>
      </c>
      <c r="V60" s="53" t="str">
        <f t="shared" ref="V60" si="34">+IF(ISERR(U60/S60*100),"N/A",ROUND(U60/S60*100,2))</f>
        <v>N/A</v>
      </c>
      <c r="W60" s="54">
        <f t="shared" si="0"/>
        <v>0</v>
      </c>
    </row>
    <row r="61" spans="2:23" ht="23.25" customHeight="1" thickBot="1">
      <c r="B61" s="245" t="s">
        <v>70</v>
      </c>
      <c r="C61" s="246"/>
      <c r="D61" s="246"/>
      <c r="E61" s="139" t="s">
        <v>231</v>
      </c>
      <c r="F61" s="139"/>
      <c r="G61" s="139"/>
      <c r="H61" s="44"/>
      <c r="I61" s="44"/>
      <c r="J61" s="44"/>
      <c r="K61" s="44"/>
      <c r="L61" s="44"/>
      <c r="M61" s="44"/>
      <c r="N61" s="44"/>
      <c r="O61" s="44"/>
      <c r="P61" s="45"/>
      <c r="Q61" s="45"/>
      <c r="R61" s="46">
        <v>3.5722201574707999E-2</v>
      </c>
      <c r="S61" s="47" t="s">
        <v>10</v>
      </c>
      <c r="T61" s="45"/>
      <c r="U61" s="47">
        <v>0</v>
      </c>
      <c r="V61" s="45"/>
      <c r="W61" s="48">
        <f t="shared" si="0"/>
        <v>0</v>
      </c>
    </row>
    <row r="62" spans="2:23" ht="26.25" customHeight="1">
      <c r="B62" s="247" t="s">
        <v>74</v>
      </c>
      <c r="C62" s="248"/>
      <c r="D62" s="248"/>
      <c r="E62" s="140" t="s">
        <v>231</v>
      </c>
      <c r="F62" s="140"/>
      <c r="G62" s="140"/>
      <c r="H62" s="50"/>
      <c r="I62" s="50"/>
      <c r="J62" s="50"/>
      <c r="K62" s="50"/>
      <c r="L62" s="50"/>
      <c r="M62" s="50"/>
      <c r="N62" s="50"/>
      <c r="O62" s="50"/>
      <c r="P62" s="51"/>
      <c r="Q62" s="51"/>
      <c r="R62" s="52">
        <v>3.5722201574707999E-2</v>
      </c>
      <c r="S62" s="53">
        <v>0</v>
      </c>
      <c r="T62" s="53">
        <f t="shared" ref="T62" si="35">+IF(ISERR(S62/R62*100),"N/A",ROUND(S62/R62*100,2))</f>
        <v>0</v>
      </c>
      <c r="U62" s="53">
        <v>0</v>
      </c>
      <c r="V62" s="53" t="str">
        <f t="shared" ref="V62" si="36">+IF(ISERR(U62/S62*100),"N/A",ROUND(U62/S62*100,2))</f>
        <v>N/A</v>
      </c>
      <c r="W62" s="54">
        <f t="shared" si="0"/>
        <v>0</v>
      </c>
    </row>
    <row r="63" spans="2:23" ht="23.25" customHeight="1" thickBot="1">
      <c r="B63" s="245" t="s">
        <v>70</v>
      </c>
      <c r="C63" s="246"/>
      <c r="D63" s="246"/>
      <c r="E63" s="139" t="s">
        <v>2317</v>
      </c>
      <c r="F63" s="139"/>
      <c r="G63" s="139"/>
      <c r="H63" s="44"/>
      <c r="I63" s="44"/>
      <c r="J63" s="44"/>
      <c r="K63" s="44"/>
      <c r="L63" s="44"/>
      <c r="M63" s="44"/>
      <c r="N63" s="44"/>
      <c r="O63" s="44"/>
      <c r="P63" s="45"/>
      <c r="Q63" s="45"/>
      <c r="R63" s="46">
        <v>0.39116238456649199</v>
      </c>
      <c r="S63" s="47" t="s">
        <v>10</v>
      </c>
      <c r="T63" s="45"/>
      <c r="U63" s="47">
        <v>0</v>
      </c>
      <c r="V63" s="45"/>
      <c r="W63" s="48">
        <f t="shared" si="0"/>
        <v>0</v>
      </c>
    </row>
    <row r="64" spans="2:23" ht="26.25" customHeight="1">
      <c r="B64" s="247" t="s">
        <v>74</v>
      </c>
      <c r="C64" s="248"/>
      <c r="D64" s="248"/>
      <c r="E64" s="140" t="s">
        <v>2317</v>
      </c>
      <c r="F64" s="140"/>
      <c r="G64" s="140"/>
      <c r="H64" s="50"/>
      <c r="I64" s="50"/>
      <c r="J64" s="50"/>
      <c r="K64" s="50"/>
      <c r="L64" s="50"/>
      <c r="M64" s="50"/>
      <c r="N64" s="50"/>
      <c r="O64" s="50"/>
      <c r="P64" s="51"/>
      <c r="Q64" s="51"/>
      <c r="R64" s="52">
        <v>0.39116238456649199</v>
      </c>
      <c r="S64" s="53">
        <v>0</v>
      </c>
      <c r="T64" s="53">
        <f t="shared" ref="T64" si="37">+IF(ISERR(S64/R64*100),"N/A",ROUND(S64/R64*100,2))</f>
        <v>0</v>
      </c>
      <c r="U64" s="53">
        <v>0</v>
      </c>
      <c r="V64" s="53" t="str">
        <f t="shared" ref="V64" si="38">+IF(ISERR(U64/S64*100),"N/A",ROUND(U64/S64*100,2))</f>
        <v>N/A</v>
      </c>
      <c r="W64" s="54">
        <f t="shared" si="0"/>
        <v>0</v>
      </c>
    </row>
    <row r="65" spans="2:23" ht="23.25" customHeight="1" thickBot="1">
      <c r="B65" s="245" t="s">
        <v>70</v>
      </c>
      <c r="C65" s="246"/>
      <c r="D65" s="246"/>
      <c r="E65" s="139" t="s">
        <v>2318</v>
      </c>
      <c r="F65" s="139"/>
      <c r="G65" s="139"/>
      <c r="H65" s="44"/>
      <c r="I65" s="44"/>
      <c r="J65" s="44"/>
      <c r="K65" s="44"/>
      <c r="L65" s="44"/>
      <c r="M65" s="44"/>
      <c r="N65" s="44"/>
      <c r="O65" s="44"/>
      <c r="P65" s="45"/>
      <c r="Q65" s="45"/>
      <c r="R65" s="46">
        <v>0.45546288688320202</v>
      </c>
      <c r="S65" s="47" t="s">
        <v>10</v>
      </c>
      <c r="T65" s="45"/>
      <c r="U65" s="47">
        <v>0</v>
      </c>
      <c r="V65" s="45"/>
      <c r="W65" s="48">
        <f t="shared" si="0"/>
        <v>0</v>
      </c>
    </row>
    <row r="66" spans="2:23" ht="26.25" customHeight="1">
      <c r="B66" s="247" t="s">
        <v>74</v>
      </c>
      <c r="C66" s="248"/>
      <c r="D66" s="248"/>
      <c r="E66" s="140" t="s">
        <v>2318</v>
      </c>
      <c r="F66" s="140"/>
      <c r="G66" s="140"/>
      <c r="H66" s="50"/>
      <c r="I66" s="50"/>
      <c r="J66" s="50"/>
      <c r="K66" s="50"/>
      <c r="L66" s="50"/>
      <c r="M66" s="50"/>
      <c r="N66" s="50"/>
      <c r="O66" s="50"/>
      <c r="P66" s="51"/>
      <c r="Q66" s="51"/>
      <c r="R66" s="52">
        <v>0.45546288688320202</v>
      </c>
      <c r="S66" s="53">
        <v>0</v>
      </c>
      <c r="T66" s="53">
        <f t="shared" ref="T66" si="39">+IF(ISERR(S66/R66*100),"N/A",ROUND(S66/R66*100,2))</f>
        <v>0</v>
      </c>
      <c r="U66" s="53">
        <v>0</v>
      </c>
      <c r="V66" s="53" t="str">
        <f t="shared" ref="V66" si="40">+IF(ISERR(U66/S66*100),"N/A",ROUND(U66/S66*100,2))</f>
        <v>N/A</v>
      </c>
      <c r="W66" s="54">
        <f t="shared" si="0"/>
        <v>0</v>
      </c>
    </row>
    <row r="67" spans="2:23" ht="23.25" customHeight="1" thickBot="1">
      <c r="B67" s="245" t="s">
        <v>70</v>
      </c>
      <c r="C67" s="246"/>
      <c r="D67" s="246"/>
      <c r="E67" s="139" t="s">
        <v>2319</v>
      </c>
      <c r="F67" s="139"/>
      <c r="G67" s="139"/>
      <c r="H67" s="44"/>
      <c r="I67" s="44"/>
      <c r="J67" s="44"/>
      <c r="K67" s="44"/>
      <c r="L67" s="44"/>
      <c r="M67" s="44"/>
      <c r="N67" s="44"/>
      <c r="O67" s="44"/>
      <c r="P67" s="45"/>
      <c r="Q67" s="45"/>
      <c r="R67" s="46">
        <v>0.15896576226416601</v>
      </c>
      <c r="S67" s="47" t="s">
        <v>10</v>
      </c>
      <c r="T67" s="45"/>
      <c r="U67" s="47">
        <v>0</v>
      </c>
      <c r="V67" s="45"/>
      <c r="W67" s="48">
        <f t="shared" si="0"/>
        <v>0</v>
      </c>
    </row>
    <row r="68" spans="2:23" ht="26.25" customHeight="1">
      <c r="B68" s="247" t="s">
        <v>74</v>
      </c>
      <c r="C68" s="248"/>
      <c r="D68" s="248"/>
      <c r="E68" s="140" t="s">
        <v>2319</v>
      </c>
      <c r="F68" s="140"/>
      <c r="G68" s="140"/>
      <c r="H68" s="50"/>
      <c r="I68" s="50"/>
      <c r="J68" s="50"/>
      <c r="K68" s="50"/>
      <c r="L68" s="50"/>
      <c r="M68" s="50"/>
      <c r="N68" s="50"/>
      <c r="O68" s="50"/>
      <c r="P68" s="51"/>
      <c r="Q68" s="51"/>
      <c r="R68" s="52">
        <v>0.15896576226416601</v>
      </c>
      <c r="S68" s="53">
        <v>0</v>
      </c>
      <c r="T68" s="53">
        <f t="shared" ref="T68" si="41">+IF(ISERR(S68/R68*100),"N/A",ROUND(S68/R68*100,2))</f>
        <v>0</v>
      </c>
      <c r="U68" s="53">
        <v>0</v>
      </c>
      <c r="V68" s="53" t="str">
        <f t="shared" ref="V68" si="42">+IF(ISERR(U68/S68*100),"N/A",ROUND(U68/S68*100,2))</f>
        <v>N/A</v>
      </c>
      <c r="W68" s="54">
        <f t="shared" si="0"/>
        <v>0</v>
      </c>
    </row>
    <row r="69" spans="2:23" ht="23.25" customHeight="1" thickBot="1">
      <c r="B69" s="245" t="s">
        <v>70</v>
      </c>
      <c r="C69" s="246"/>
      <c r="D69" s="246"/>
      <c r="E69" s="139" t="s">
        <v>2320</v>
      </c>
      <c r="F69" s="139"/>
      <c r="G69" s="139"/>
      <c r="H69" s="44"/>
      <c r="I69" s="44"/>
      <c r="J69" s="44"/>
      <c r="K69" s="44"/>
      <c r="L69" s="44"/>
      <c r="M69" s="44"/>
      <c r="N69" s="44"/>
      <c r="O69" s="44"/>
      <c r="P69" s="45"/>
      <c r="Q69" s="45"/>
      <c r="R69" s="46">
        <v>3.3936130030417996E-2</v>
      </c>
      <c r="S69" s="47" t="s">
        <v>10</v>
      </c>
      <c r="T69" s="45"/>
      <c r="U69" s="47">
        <v>0</v>
      </c>
      <c r="V69" s="45"/>
      <c r="W69" s="48">
        <f t="shared" si="0"/>
        <v>0</v>
      </c>
    </row>
    <row r="70" spans="2:23" ht="26.25" customHeight="1">
      <c r="B70" s="247" t="s">
        <v>74</v>
      </c>
      <c r="C70" s="248"/>
      <c r="D70" s="248"/>
      <c r="E70" s="140" t="s">
        <v>2320</v>
      </c>
      <c r="F70" s="140"/>
      <c r="G70" s="140"/>
      <c r="H70" s="50"/>
      <c r="I70" s="50"/>
      <c r="J70" s="50"/>
      <c r="K70" s="50"/>
      <c r="L70" s="50"/>
      <c r="M70" s="50"/>
      <c r="N70" s="50"/>
      <c r="O70" s="50"/>
      <c r="P70" s="51"/>
      <c r="Q70" s="51"/>
      <c r="R70" s="52">
        <v>3.3936130030417996E-2</v>
      </c>
      <c r="S70" s="53">
        <v>0</v>
      </c>
      <c r="T70" s="53">
        <f t="shared" ref="T70" si="43">+IF(ISERR(S70/R70*100),"N/A",ROUND(S70/R70*100,2))</f>
        <v>0</v>
      </c>
      <c r="U70" s="53">
        <v>0</v>
      </c>
      <c r="V70" s="53" t="str">
        <f t="shared" ref="V70" si="44">+IF(ISERR(U70/S70*100),"N/A",ROUND(U70/S70*100,2))</f>
        <v>N/A</v>
      </c>
      <c r="W70" s="54">
        <f t="shared" si="0"/>
        <v>0</v>
      </c>
    </row>
    <row r="71" spans="2:23" ht="23.25" customHeight="1" thickBot="1">
      <c r="B71" s="245" t="s">
        <v>70</v>
      </c>
      <c r="C71" s="246"/>
      <c r="D71" s="246"/>
      <c r="E71" s="139" t="s">
        <v>2321</v>
      </c>
      <c r="F71" s="139"/>
      <c r="G71" s="139"/>
      <c r="H71" s="44"/>
      <c r="I71" s="44"/>
      <c r="J71" s="44"/>
      <c r="K71" s="44"/>
      <c r="L71" s="44"/>
      <c r="M71" s="44"/>
      <c r="N71" s="44"/>
      <c r="O71" s="44"/>
      <c r="P71" s="45"/>
      <c r="Q71" s="45"/>
      <c r="R71" s="46">
        <v>0.19111582075029399</v>
      </c>
      <c r="S71" s="47" t="s">
        <v>10</v>
      </c>
      <c r="T71" s="45"/>
      <c r="U71" s="47">
        <v>0</v>
      </c>
      <c r="V71" s="45"/>
      <c r="W71" s="48">
        <f t="shared" si="0"/>
        <v>0</v>
      </c>
    </row>
    <row r="72" spans="2:23" ht="26.25" customHeight="1">
      <c r="B72" s="247" t="s">
        <v>74</v>
      </c>
      <c r="C72" s="248"/>
      <c r="D72" s="248"/>
      <c r="E72" s="140" t="s">
        <v>2321</v>
      </c>
      <c r="F72" s="140"/>
      <c r="G72" s="140"/>
      <c r="H72" s="50"/>
      <c r="I72" s="50"/>
      <c r="J72" s="50"/>
      <c r="K72" s="50"/>
      <c r="L72" s="50"/>
      <c r="M72" s="50"/>
      <c r="N72" s="50"/>
      <c r="O72" s="50"/>
      <c r="P72" s="51"/>
      <c r="Q72" s="51"/>
      <c r="R72" s="52">
        <v>0.19111582075029399</v>
      </c>
      <c r="S72" s="53">
        <v>0</v>
      </c>
      <c r="T72" s="53">
        <f t="shared" ref="T72" si="45">+IF(ISERR(S72/R72*100),"N/A",ROUND(S72/R72*100,2))</f>
        <v>0</v>
      </c>
      <c r="U72" s="53">
        <v>0</v>
      </c>
      <c r="V72" s="53" t="str">
        <f t="shared" ref="V72" si="46">+IF(ISERR(U72/S72*100),"N/A",ROUND(U72/S72*100,2))</f>
        <v>N/A</v>
      </c>
      <c r="W72" s="54">
        <f t="shared" si="0"/>
        <v>0</v>
      </c>
    </row>
    <row r="73" spans="2:23" ht="23.25" customHeight="1" thickBot="1">
      <c r="B73" s="245" t="s">
        <v>70</v>
      </c>
      <c r="C73" s="246"/>
      <c r="D73" s="246"/>
      <c r="E73" s="139" t="s">
        <v>2322</v>
      </c>
      <c r="F73" s="139"/>
      <c r="G73" s="139"/>
      <c r="H73" s="44"/>
      <c r="I73" s="44"/>
      <c r="J73" s="44"/>
      <c r="K73" s="44"/>
      <c r="L73" s="44"/>
      <c r="M73" s="44"/>
      <c r="N73" s="44"/>
      <c r="O73" s="44"/>
      <c r="P73" s="45"/>
      <c r="Q73" s="45"/>
      <c r="R73" s="46">
        <v>0.42688535683010798</v>
      </c>
      <c r="S73" s="47" t="s">
        <v>10</v>
      </c>
      <c r="T73" s="45"/>
      <c r="U73" s="47">
        <v>0</v>
      </c>
      <c r="V73" s="45"/>
      <c r="W73" s="48">
        <f t="shared" si="0"/>
        <v>0</v>
      </c>
    </row>
    <row r="74" spans="2:23" ht="26.25" customHeight="1">
      <c r="B74" s="247" t="s">
        <v>74</v>
      </c>
      <c r="C74" s="248"/>
      <c r="D74" s="248"/>
      <c r="E74" s="140" t="s">
        <v>2322</v>
      </c>
      <c r="F74" s="140"/>
      <c r="G74" s="140"/>
      <c r="H74" s="50"/>
      <c r="I74" s="50"/>
      <c r="J74" s="50"/>
      <c r="K74" s="50"/>
      <c r="L74" s="50"/>
      <c r="M74" s="50"/>
      <c r="N74" s="50"/>
      <c r="O74" s="50"/>
      <c r="P74" s="51"/>
      <c r="Q74" s="51"/>
      <c r="R74" s="52">
        <v>0.42688535683010798</v>
      </c>
      <c r="S74" s="53">
        <v>0</v>
      </c>
      <c r="T74" s="53">
        <f t="shared" ref="T74" si="47">+IF(ISERR(S74/R74*100),"N/A",ROUND(S74/R74*100,2))</f>
        <v>0</v>
      </c>
      <c r="U74" s="53">
        <v>0</v>
      </c>
      <c r="V74" s="53" t="str">
        <f t="shared" ref="V74" si="48">+IF(ISERR(U74/S74*100),"N/A",ROUND(U74/S74*100,2))</f>
        <v>N/A</v>
      </c>
      <c r="W74" s="54">
        <f t="shared" si="0"/>
        <v>0</v>
      </c>
    </row>
    <row r="75" spans="2:23" ht="23.25" customHeight="1" thickBot="1">
      <c r="B75" s="245" t="s">
        <v>70</v>
      </c>
      <c r="C75" s="246"/>
      <c r="D75" s="246"/>
      <c r="E75" s="139" t="s">
        <v>2323</v>
      </c>
      <c r="F75" s="139"/>
      <c r="G75" s="139"/>
      <c r="H75" s="44"/>
      <c r="I75" s="44"/>
      <c r="J75" s="44"/>
      <c r="K75" s="44"/>
      <c r="L75" s="44"/>
      <c r="M75" s="44"/>
      <c r="N75" s="44"/>
      <c r="O75" s="44"/>
      <c r="P75" s="45"/>
      <c r="Q75" s="45"/>
      <c r="R75" s="46">
        <v>0.21433552151497201</v>
      </c>
      <c r="S75" s="47" t="s">
        <v>10</v>
      </c>
      <c r="T75" s="45"/>
      <c r="U75" s="47">
        <v>0</v>
      </c>
      <c r="V75" s="45"/>
      <c r="W75" s="48">
        <f t="shared" si="0"/>
        <v>0</v>
      </c>
    </row>
    <row r="76" spans="2:23" ht="26.25" customHeight="1">
      <c r="B76" s="247" t="s">
        <v>74</v>
      </c>
      <c r="C76" s="248"/>
      <c r="D76" s="248"/>
      <c r="E76" s="140" t="s">
        <v>2323</v>
      </c>
      <c r="F76" s="140"/>
      <c r="G76" s="140"/>
      <c r="H76" s="50"/>
      <c r="I76" s="50"/>
      <c r="J76" s="50"/>
      <c r="K76" s="50"/>
      <c r="L76" s="50"/>
      <c r="M76" s="50"/>
      <c r="N76" s="50"/>
      <c r="O76" s="50"/>
      <c r="P76" s="51"/>
      <c r="Q76" s="51"/>
      <c r="R76" s="52">
        <v>0.21433552151497201</v>
      </c>
      <c r="S76" s="53">
        <v>0</v>
      </c>
      <c r="T76" s="53">
        <f t="shared" ref="T76" si="49">+IF(ISERR(S76/R76*100),"N/A",ROUND(S76/R76*100,2))</f>
        <v>0</v>
      </c>
      <c r="U76" s="53">
        <v>0</v>
      </c>
      <c r="V76" s="53" t="str">
        <f t="shared" ref="V76" si="50">+IF(ISERR(U76/S76*100),"N/A",ROUND(U76/S76*100,2))</f>
        <v>N/A</v>
      </c>
      <c r="W76" s="54">
        <f t="shared" si="0"/>
        <v>0</v>
      </c>
    </row>
    <row r="77" spans="2:23" ht="23.25" customHeight="1" thickBot="1">
      <c r="B77" s="245" t="s">
        <v>70</v>
      </c>
      <c r="C77" s="246"/>
      <c r="D77" s="246"/>
      <c r="E77" s="139" t="s">
        <v>2324</v>
      </c>
      <c r="F77" s="139"/>
      <c r="G77" s="139"/>
      <c r="H77" s="44"/>
      <c r="I77" s="44"/>
      <c r="J77" s="44"/>
      <c r="K77" s="44"/>
      <c r="L77" s="44"/>
      <c r="M77" s="44"/>
      <c r="N77" s="44"/>
      <c r="O77" s="44"/>
      <c r="P77" s="45"/>
      <c r="Q77" s="45"/>
      <c r="R77" s="46">
        <v>0.24827165154538999</v>
      </c>
      <c r="S77" s="47" t="s">
        <v>10</v>
      </c>
      <c r="T77" s="45"/>
      <c r="U77" s="47">
        <v>0</v>
      </c>
      <c r="V77" s="45"/>
      <c r="W77" s="48">
        <f t="shared" si="0"/>
        <v>0</v>
      </c>
    </row>
    <row r="78" spans="2:23" ht="26.25" customHeight="1">
      <c r="B78" s="247" t="s">
        <v>74</v>
      </c>
      <c r="C78" s="248"/>
      <c r="D78" s="248"/>
      <c r="E78" s="140" t="s">
        <v>2324</v>
      </c>
      <c r="F78" s="140"/>
      <c r="G78" s="140"/>
      <c r="H78" s="50"/>
      <c r="I78" s="50"/>
      <c r="J78" s="50"/>
      <c r="K78" s="50"/>
      <c r="L78" s="50"/>
      <c r="M78" s="50"/>
      <c r="N78" s="50"/>
      <c r="O78" s="50"/>
      <c r="P78" s="51"/>
      <c r="Q78" s="51"/>
      <c r="R78" s="52">
        <v>0.24827165154538999</v>
      </c>
      <c r="S78" s="53">
        <v>0</v>
      </c>
      <c r="T78" s="53">
        <f t="shared" ref="T78" si="51">+IF(ISERR(S78/R78*100),"N/A",ROUND(S78/R78*100,2))</f>
        <v>0</v>
      </c>
      <c r="U78" s="53">
        <v>0</v>
      </c>
      <c r="V78" s="53" t="str">
        <f t="shared" ref="V78" si="52">+IF(ISERR(U78/S78*100),"N/A",ROUND(U78/S78*100,2))</f>
        <v>N/A</v>
      </c>
      <c r="W78" s="54">
        <f t="shared" si="0"/>
        <v>0</v>
      </c>
    </row>
    <row r="79" spans="2:23" ht="23.25" customHeight="1" thickBot="1">
      <c r="B79" s="245" t="s">
        <v>70</v>
      </c>
      <c r="C79" s="246"/>
      <c r="D79" s="246"/>
      <c r="E79" s="139" t="s">
        <v>2325</v>
      </c>
      <c r="F79" s="139"/>
      <c r="G79" s="139"/>
      <c r="H79" s="44"/>
      <c r="I79" s="44"/>
      <c r="J79" s="44"/>
      <c r="K79" s="44"/>
      <c r="L79" s="44"/>
      <c r="M79" s="44"/>
      <c r="N79" s="44"/>
      <c r="O79" s="44"/>
      <c r="P79" s="45"/>
      <c r="Q79" s="45"/>
      <c r="R79" s="46">
        <v>5.179800150668E-2</v>
      </c>
      <c r="S79" s="47" t="s">
        <v>10</v>
      </c>
      <c r="T79" s="45"/>
      <c r="U79" s="47">
        <v>0</v>
      </c>
      <c r="V79" s="45"/>
      <c r="W79" s="48">
        <f t="shared" si="0"/>
        <v>0</v>
      </c>
    </row>
    <row r="80" spans="2:23" ht="26.25" customHeight="1">
      <c r="B80" s="247" t="s">
        <v>74</v>
      </c>
      <c r="C80" s="248"/>
      <c r="D80" s="248"/>
      <c r="E80" s="140" t="s">
        <v>2325</v>
      </c>
      <c r="F80" s="140"/>
      <c r="G80" s="140"/>
      <c r="H80" s="50"/>
      <c r="I80" s="50"/>
      <c r="J80" s="50"/>
      <c r="K80" s="50"/>
      <c r="L80" s="50"/>
      <c r="M80" s="50"/>
      <c r="N80" s="50"/>
      <c r="O80" s="50"/>
      <c r="P80" s="51"/>
      <c r="Q80" s="51"/>
      <c r="R80" s="52">
        <v>5.179800150668E-2</v>
      </c>
      <c r="S80" s="53">
        <v>0</v>
      </c>
      <c r="T80" s="53">
        <f t="shared" ref="T80" si="53">+IF(ISERR(S80/R80*100),"N/A",ROUND(S80/R80*100,2))</f>
        <v>0</v>
      </c>
      <c r="U80" s="53">
        <v>0</v>
      </c>
      <c r="V80" s="53" t="str">
        <f t="shared" ref="V80" si="54">+IF(ISERR(U80/S80*100),"N/A",ROUND(U80/S80*100,2))</f>
        <v>N/A</v>
      </c>
      <c r="W80" s="54">
        <f t="shared" si="0"/>
        <v>0</v>
      </c>
    </row>
    <row r="81" spans="2:23" ht="23.25" customHeight="1" thickBot="1">
      <c r="B81" s="245" t="s">
        <v>70</v>
      </c>
      <c r="C81" s="246"/>
      <c r="D81" s="246"/>
      <c r="E81" s="139" t="s">
        <v>2326</v>
      </c>
      <c r="F81" s="139"/>
      <c r="G81" s="139"/>
      <c r="H81" s="44"/>
      <c r="I81" s="44"/>
      <c r="J81" s="44"/>
      <c r="K81" s="44"/>
      <c r="L81" s="44"/>
      <c r="M81" s="44"/>
      <c r="N81" s="44"/>
      <c r="O81" s="44"/>
      <c r="P81" s="45"/>
      <c r="Q81" s="45"/>
      <c r="R81" s="46">
        <v>0.11252597539035601</v>
      </c>
      <c r="S81" s="47" t="s">
        <v>10</v>
      </c>
      <c r="T81" s="45"/>
      <c r="U81" s="47">
        <v>0</v>
      </c>
      <c r="V81" s="45"/>
      <c r="W81" s="48">
        <f t="shared" si="0"/>
        <v>0</v>
      </c>
    </row>
    <row r="82" spans="2:23" ht="26.25" customHeight="1">
      <c r="B82" s="247" t="s">
        <v>74</v>
      </c>
      <c r="C82" s="248"/>
      <c r="D82" s="248"/>
      <c r="E82" s="140" t="s">
        <v>2326</v>
      </c>
      <c r="F82" s="140"/>
      <c r="G82" s="140"/>
      <c r="H82" s="50"/>
      <c r="I82" s="50"/>
      <c r="J82" s="50"/>
      <c r="K82" s="50"/>
      <c r="L82" s="50"/>
      <c r="M82" s="50"/>
      <c r="N82" s="50"/>
      <c r="O82" s="50"/>
      <c r="P82" s="51"/>
      <c r="Q82" s="51"/>
      <c r="R82" s="52">
        <v>0.11252597539035601</v>
      </c>
      <c r="S82" s="53">
        <v>0</v>
      </c>
      <c r="T82" s="53">
        <f t="shared" ref="T82" si="55">+IF(ISERR(S82/R82*100),"N/A",ROUND(S82/R82*100,2))</f>
        <v>0</v>
      </c>
      <c r="U82" s="53">
        <v>0</v>
      </c>
      <c r="V82" s="53" t="str">
        <f t="shared" ref="V82" si="56">+IF(ISERR(U82/S82*100),"N/A",ROUND(U82/S82*100,2))</f>
        <v>N/A</v>
      </c>
      <c r="W82" s="54">
        <f t="shared" si="0"/>
        <v>0</v>
      </c>
    </row>
    <row r="83" spans="2:23" ht="23.25" customHeight="1" thickBot="1">
      <c r="B83" s="245" t="s">
        <v>70</v>
      </c>
      <c r="C83" s="246"/>
      <c r="D83" s="246"/>
      <c r="E83" s="139" t="s">
        <v>2327</v>
      </c>
      <c r="F83" s="139"/>
      <c r="G83" s="139"/>
      <c r="H83" s="44"/>
      <c r="I83" s="44"/>
      <c r="J83" s="44"/>
      <c r="K83" s="44"/>
      <c r="L83" s="44"/>
      <c r="M83" s="44"/>
      <c r="N83" s="44"/>
      <c r="O83" s="44"/>
      <c r="P83" s="45"/>
      <c r="Q83" s="45"/>
      <c r="R83" s="46">
        <v>0.58227781997233197</v>
      </c>
      <c r="S83" s="47" t="s">
        <v>10</v>
      </c>
      <c r="T83" s="45"/>
      <c r="U83" s="47">
        <v>0</v>
      </c>
      <c r="V83" s="45"/>
      <c r="W83" s="48">
        <f t="shared" si="0"/>
        <v>0</v>
      </c>
    </row>
    <row r="84" spans="2:23" ht="26.25" customHeight="1">
      <c r="B84" s="247" t="s">
        <v>74</v>
      </c>
      <c r="C84" s="248"/>
      <c r="D84" s="248"/>
      <c r="E84" s="140" t="s">
        <v>2327</v>
      </c>
      <c r="F84" s="140"/>
      <c r="G84" s="140"/>
      <c r="H84" s="50"/>
      <c r="I84" s="50"/>
      <c r="J84" s="50"/>
      <c r="K84" s="50"/>
      <c r="L84" s="50"/>
      <c r="M84" s="50"/>
      <c r="N84" s="50"/>
      <c r="O84" s="50"/>
      <c r="P84" s="51"/>
      <c r="Q84" s="51"/>
      <c r="R84" s="52">
        <v>0.58227781997233197</v>
      </c>
      <c r="S84" s="53">
        <v>0</v>
      </c>
      <c r="T84" s="53">
        <f t="shared" ref="T84" si="57">+IF(ISERR(S84/R84*100),"N/A",ROUND(S84/R84*100,2))</f>
        <v>0</v>
      </c>
      <c r="U84" s="53">
        <v>0</v>
      </c>
      <c r="V84" s="53" t="str">
        <f t="shared" ref="V84" si="58">+IF(ISERR(U84/S84*100),"N/A",ROUND(U84/S84*100,2))</f>
        <v>N/A</v>
      </c>
      <c r="W84" s="54">
        <f t="shared" si="0"/>
        <v>0</v>
      </c>
    </row>
    <row r="85" spans="2:23" ht="23.25" customHeight="1" thickBot="1">
      <c r="B85" s="245" t="s">
        <v>70</v>
      </c>
      <c r="C85" s="246"/>
      <c r="D85" s="246"/>
      <c r="E85" s="139" t="s">
        <v>2328</v>
      </c>
      <c r="F85" s="139"/>
      <c r="G85" s="139"/>
      <c r="H85" s="44"/>
      <c r="I85" s="44"/>
      <c r="J85" s="44"/>
      <c r="K85" s="44"/>
      <c r="L85" s="44"/>
      <c r="M85" s="44"/>
      <c r="N85" s="44"/>
      <c r="O85" s="44"/>
      <c r="P85" s="45"/>
      <c r="Q85" s="45"/>
      <c r="R85" s="46">
        <v>0.13753213304377801</v>
      </c>
      <c r="S85" s="47" t="s">
        <v>10</v>
      </c>
      <c r="T85" s="45"/>
      <c r="U85" s="47">
        <v>0</v>
      </c>
      <c r="V85" s="45"/>
      <c r="W85" s="48">
        <f t="shared" si="0"/>
        <v>0</v>
      </c>
    </row>
    <row r="86" spans="2:23" ht="26.25" customHeight="1">
      <c r="B86" s="247" t="s">
        <v>74</v>
      </c>
      <c r="C86" s="248"/>
      <c r="D86" s="248"/>
      <c r="E86" s="140" t="s">
        <v>2328</v>
      </c>
      <c r="F86" s="140"/>
      <c r="G86" s="140"/>
      <c r="H86" s="50"/>
      <c r="I86" s="50"/>
      <c r="J86" s="50"/>
      <c r="K86" s="50"/>
      <c r="L86" s="50"/>
      <c r="M86" s="50"/>
      <c r="N86" s="50"/>
      <c r="O86" s="50"/>
      <c r="P86" s="51"/>
      <c r="Q86" s="51"/>
      <c r="R86" s="52">
        <v>0.13753213304377801</v>
      </c>
      <c r="S86" s="53">
        <v>0</v>
      </c>
      <c r="T86" s="53">
        <f t="shared" ref="T86" si="59">+IF(ISERR(S86/R86*100),"N/A",ROUND(S86/R86*100,2))</f>
        <v>0</v>
      </c>
      <c r="U86" s="53">
        <v>0</v>
      </c>
      <c r="V86" s="53" t="str">
        <f t="shared" ref="V86" si="60">+IF(ISERR(U86/S86*100),"N/A",ROUND(U86/S86*100,2))</f>
        <v>N/A</v>
      </c>
      <c r="W86" s="54">
        <f t="shared" si="0"/>
        <v>0</v>
      </c>
    </row>
    <row r="87" spans="2:23" ht="23.25" customHeight="1" thickBot="1">
      <c r="B87" s="245" t="s">
        <v>70</v>
      </c>
      <c r="C87" s="246"/>
      <c r="D87" s="246"/>
      <c r="E87" s="139" t="s">
        <v>2329</v>
      </c>
      <c r="F87" s="139"/>
      <c r="G87" s="139"/>
      <c r="H87" s="44"/>
      <c r="I87" s="44"/>
      <c r="J87" s="44"/>
      <c r="K87" s="44"/>
      <c r="L87" s="44"/>
      <c r="M87" s="44"/>
      <c r="N87" s="44"/>
      <c r="O87" s="44"/>
      <c r="P87" s="45"/>
      <c r="Q87" s="45"/>
      <c r="R87" s="46">
        <v>0.10359523232445199</v>
      </c>
      <c r="S87" s="47" t="s">
        <v>10</v>
      </c>
      <c r="T87" s="45"/>
      <c r="U87" s="47">
        <v>0</v>
      </c>
      <c r="V87" s="45"/>
      <c r="W87" s="48">
        <f t="shared" si="0"/>
        <v>0</v>
      </c>
    </row>
    <row r="88" spans="2:23" ht="26.25" customHeight="1">
      <c r="B88" s="247" t="s">
        <v>74</v>
      </c>
      <c r="C88" s="248"/>
      <c r="D88" s="248"/>
      <c r="E88" s="140" t="s">
        <v>2329</v>
      </c>
      <c r="F88" s="140"/>
      <c r="G88" s="140"/>
      <c r="H88" s="50"/>
      <c r="I88" s="50"/>
      <c r="J88" s="50"/>
      <c r="K88" s="50"/>
      <c r="L88" s="50"/>
      <c r="M88" s="50"/>
      <c r="N88" s="50"/>
      <c r="O88" s="50"/>
      <c r="P88" s="51"/>
      <c r="Q88" s="51"/>
      <c r="R88" s="52">
        <v>0.10359523232445199</v>
      </c>
      <c r="S88" s="53">
        <v>0</v>
      </c>
      <c r="T88" s="53">
        <f t="shared" ref="T88" si="61">+IF(ISERR(S88/R88*100),"N/A",ROUND(S88/R88*100,2))</f>
        <v>0</v>
      </c>
      <c r="U88" s="53">
        <v>0</v>
      </c>
      <c r="V88" s="53" t="str">
        <f t="shared" ref="V88" si="62">+IF(ISERR(U88/S88*100),"N/A",ROUND(U88/S88*100,2))</f>
        <v>N/A</v>
      </c>
      <c r="W88" s="54">
        <f t="shared" si="0"/>
        <v>0</v>
      </c>
    </row>
    <row r="89" spans="2:23" ht="23.25" customHeight="1" thickBot="1">
      <c r="B89" s="245" t="s">
        <v>70</v>
      </c>
      <c r="C89" s="246"/>
      <c r="D89" s="246"/>
      <c r="E89" s="139" t="s">
        <v>286</v>
      </c>
      <c r="F89" s="139"/>
      <c r="G89" s="139"/>
      <c r="H89" s="44"/>
      <c r="I89" s="44"/>
      <c r="J89" s="44"/>
      <c r="K89" s="44"/>
      <c r="L89" s="44"/>
      <c r="M89" s="44"/>
      <c r="N89" s="44"/>
      <c r="O89" s="44"/>
      <c r="P89" s="45"/>
      <c r="Q89" s="45"/>
      <c r="R89" s="46">
        <v>37951.268206109904</v>
      </c>
      <c r="S89" s="47" t="s">
        <v>10</v>
      </c>
      <c r="T89" s="45"/>
      <c r="U89" s="47">
        <v>12271.112515155199</v>
      </c>
      <c r="V89" s="45"/>
      <c r="W89" s="48">
        <f t="shared" si="0"/>
        <v>32.33</v>
      </c>
    </row>
    <row r="90" spans="2:23" ht="26.25" customHeight="1" thickBot="1">
      <c r="B90" s="247" t="s">
        <v>74</v>
      </c>
      <c r="C90" s="248"/>
      <c r="D90" s="248"/>
      <c r="E90" s="140" t="s">
        <v>286</v>
      </c>
      <c r="F90" s="140"/>
      <c r="G90" s="140"/>
      <c r="H90" s="50"/>
      <c r="I90" s="50"/>
      <c r="J90" s="50"/>
      <c r="K90" s="50"/>
      <c r="L90" s="50"/>
      <c r="M90" s="50"/>
      <c r="N90" s="50"/>
      <c r="O90" s="50"/>
      <c r="P90" s="51"/>
      <c r="Q90" s="51"/>
      <c r="R90" s="52">
        <v>40990.98951820517</v>
      </c>
      <c r="S90" s="53">
        <v>14778.491922316969</v>
      </c>
      <c r="T90" s="53">
        <f t="shared" ref="T90" si="63">+IF(ISERR(S90/R90*100),"N/A",ROUND(S90/R90*100,2))</f>
        <v>36.049999999999997</v>
      </c>
      <c r="U90" s="53">
        <v>12271.112515155199</v>
      </c>
      <c r="V90" s="53">
        <f t="shared" ref="V90" si="64">+IF(ISERR(U90/S90*100),"N/A",ROUND(U90/S90*100,2))</f>
        <v>83.03</v>
      </c>
      <c r="W90" s="54">
        <f t="shared" si="0"/>
        <v>29.94</v>
      </c>
    </row>
    <row r="91" spans="2:23" ht="22.5" customHeight="1" thickTop="1" thickBot="1">
      <c r="B91" s="15" t="s">
        <v>76</v>
      </c>
      <c r="C91" s="16"/>
      <c r="D91" s="16"/>
      <c r="E91" s="16"/>
      <c r="F91" s="16"/>
      <c r="G91" s="16"/>
      <c r="H91" s="17"/>
      <c r="I91" s="17"/>
      <c r="J91" s="17"/>
      <c r="K91" s="17"/>
      <c r="L91" s="17"/>
      <c r="M91" s="17"/>
      <c r="N91" s="17"/>
      <c r="O91" s="17"/>
      <c r="P91" s="17"/>
      <c r="Q91" s="17"/>
      <c r="R91" s="17"/>
      <c r="S91" s="17"/>
      <c r="T91" s="17"/>
      <c r="U91" s="17"/>
      <c r="V91" s="17"/>
      <c r="W91" s="18"/>
    </row>
    <row r="92" spans="2:23" ht="37.5" customHeight="1" thickTop="1">
      <c r="B92" s="230" t="s">
        <v>2029</v>
      </c>
      <c r="C92" s="231"/>
      <c r="D92" s="231"/>
      <c r="E92" s="231"/>
      <c r="F92" s="231"/>
      <c r="G92" s="231"/>
      <c r="H92" s="231"/>
      <c r="I92" s="231"/>
      <c r="J92" s="231"/>
      <c r="K92" s="231"/>
      <c r="L92" s="231"/>
      <c r="M92" s="231"/>
      <c r="N92" s="231"/>
      <c r="O92" s="231"/>
      <c r="P92" s="231"/>
      <c r="Q92" s="231"/>
      <c r="R92" s="231"/>
      <c r="S92" s="231"/>
      <c r="T92" s="231"/>
      <c r="U92" s="231"/>
      <c r="V92" s="231"/>
      <c r="W92" s="232"/>
    </row>
    <row r="93" spans="2:23" ht="51.75" customHeight="1" thickBot="1">
      <c r="B93" s="233"/>
      <c r="C93" s="234"/>
      <c r="D93" s="234"/>
      <c r="E93" s="234"/>
      <c r="F93" s="234"/>
      <c r="G93" s="234"/>
      <c r="H93" s="234"/>
      <c r="I93" s="234"/>
      <c r="J93" s="234"/>
      <c r="K93" s="234"/>
      <c r="L93" s="234"/>
      <c r="M93" s="234"/>
      <c r="N93" s="234"/>
      <c r="O93" s="234"/>
      <c r="P93" s="234"/>
      <c r="Q93" s="234"/>
      <c r="R93" s="234"/>
      <c r="S93" s="234"/>
      <c r="T93" s="234"/>
      <c r="U93" s="234"/>
      <c r="V93" s="234"/>
      <c r="W93" s="235"/>
    </row>
    <row r="94" spans="2:23" ht="37.5" customHeight="1" thickTop="1">
      <c r="B94" s="230" t="s">
        <v>2030</v>
      </c>
      <c r="C94" s="231"/>
      <c r="D94" s="231"/>
      <c r="E94" s="231"/>
      <c r="F94" s="231"/>
      <c r="G94" s="231"/>
      <c r="H94" s="231"/>
      <c r="I94" s="231"/>
      <c r="J94" s="231"/>
      <c r="K94" s="231"/>
      <c r="L94" s="231"/>
      <c r="M94" s="231"/>
      <c r="N94" s="231"/>
      <c r="O94" s="231"/>
      <c r="P94" s="231"/>
      <c r="Q94" s="231"/>
      <c r="R94" s="231"/>
      <c r="S94" s="231"/>
      <c r="T94" s="231"/>
      <c r="U94" s="231"/>
      <c r="V94" s="231"/>
      <c r="W94" s="232"/>
    </row>
    <row r="95" spans="2:23" ht="15" customHeight="1" thickBot="1">
      <c r="B95" s="233"/>
      <c r="C95" s="234"/>
      <c r="D95" s="234"/>
      <c r="E95" s="234"/>
      <c r="F95" s="234"/>
      <c r="G95" s="234"/>
      <c r="H95" s="234"/>
      <c r="I95" s="234"/>
      <c r="J95" s="234"/>
      <c r="K95" s="234"/>
      <c r="L95" s="234"/>
      <c r="M95" s="234"/>
      <c r="N95" s="234"/>
      <c r="O95" s="234"/>
      <c r="P95" s="234"/>
      <c r="Q95" s="234"/>
      <c r="R95" s="234"/>
      <c r="S95" s="234"/>
      <c r="T95" s="234"/>
      <c r="U95" s="234"/>
      <c r="V95" s="234"/>
      <c r="W95" s="235"/>
    </row>
    <row r="96" spans="2:23" ht="37.5" customHeight="1" thickTop="1">
      <c r="B96" s="230" t="s">
        <v>2031</v>
      </c>
      <c r="C96" s="231"/>
      <c r="D96" s="231"/>
      <c r="E96" s="231"/>
      <c r="F96" s="231"/>
      <c r="G96" s="231"/>
      <c r="H96" s="231"/>
      <c r="I96" s="231"/>
      <c r="J96" s="231"/>
      <c r="K96" s="231"/>
      <c r="L96" s="231"/>
      <c r="M96" s="231"/>
      <c r="N96" s="231"/>
      <c r="O96" s="231"/>
      <c r="P96" s="231"/>
      <c r="Q96" s="231"/>
      <c r="R96" s="231"/>
      <c r="S96" s="231"/>
      <c r="T96" s="231"/>
      <c r="U96" s="231"/>
      <c r="V96" s="231"/>
      <c r="W96" s="232"/>
    </row>
    <row r="97" spans="2:23" ht="15.75" thickBot="1">
      <c r="B97" s="236"/>
      <c r="C97" s="237"/>
      <c r="D97" s="237"/>
      <c r="E97" s="237"/>
      <c r="F97" s="237"/>
      <c r="G97" s="237"/>
      <c r="H97" s="237"/>
      <c r="I97" s="237"/>
      <c r="J97" s="237"/>
      <c r="K97" s="237"/>
      <c r="L97" s="237"/>
      <c r="M97" s="237"/>
      <c r="N97" s="237"/>
      <c r="O97" s="237"/>
      <c r="P97" s="237"/>
      <c r="Q97" s="237"/>
      <c r="R97" s="237"/>
      <c r="S97" s="237"/>
      <c r="T97" s="237"/>
      <c r="U97" s="237"/>
      <c r="V97" s="237"/>
      <c r="W97" s="238"/>
    </row>
  </sheetData>
  <mergeCells count="115">
    <mergeCell ref="B90:D90"/>
    <mergeCell ref="B85:D85"/>
    <mergeCell ref="B86:D86"/>
    <mergeCell ref="B87:D87"/>
    <mergeCell ref="B88:D88"/>
    <mergeCell ref="B89:D89"/>
    <mergeCell ref="B80:D80"/>
    <mergeCell ref="B81:D81"/>
    <mergeCell ref="B82:D82"/>
    <mergeCell ref="B83:D83"/>
    <mergeCell ref="B84:D84"/>
    <mergeCell ref="B75:D75"/>
    <mergeCell ref="B76:D76"/>
    <mergeCell ref="B77:D77"/>
    <mergeCell ref="B78:D78"/>
    <mergeCell ref="B79:D79"/>
    <mergeCell ref="B70:D70"/>
    <mergeCell ref="B71:D71"/>
    <mergeCell ref="B72:D72"/>
    <mergeCell ref="B73:D73"/>
    <mergeCell ref="B74:D74"/>
    <mergeCell ref="B65:D65"/>
    <mergeCell ref="B66:D66"/>
    <mergeCell ref="B67:D67"/>
    <mergeCell ref="B68:D68"/>
    <mergeCell ref="B69:D69"/>
    <mergeCell ref="B60:D60"/>
    <mergeCell ref="B61:D61"/>
    <mergeCell ref="B62:D62"/>
    <mergeCell ref="B63:D63"/>
    <mergeCell ref="B64:D64"/>
    <mergeCell ref="B55:D55"/>
    <mergeCell ref="B56:D56"/>
    <mergeCell ref="B57:D57"/>
    <mergeCell ref="B58:D58"/>
    <mergeCell ref="B59:D59"/>
    <mergeCell ref="B50:D50"/>
    <mergeCell ref="B51:D51"/>
    <mergeCell ref="B52:D52"/>
    <mergeCell ref="B53:D53"/>
    <mergeCell ref="B54:D54"/>
    <mergeCell ref="D7:H7"/>
    <mergeCell ref="O7:W7"/>
    <mergeCell ref="D8:H8"/>
    <mergeCell ref="P8:W8"/>
    <mergeCell ref="C9:W9"/>
    <mergeCell ref="C10:W10"/>
    <mergeCell ref="B13:I13"/>
    <mergeCell ref="B45:D45"/>
    <mergeCell ref="B46:D46"/>
    <mergeCell ref="B40:D40"/>
    <mergeCell ref="B41:D41"/>
    <mergeCell ref="B42:D42"/>
    <mergeCell ref="B43:D43"/>
    <mergeCell ref="B44:D44"/>
    <mergeCell ref="A1:P1"/>
    <mergeCell ref="B2:W2"/>
    <mergeCell ref="D4:H4"/>
    <mergeCell ref="J4:K4"/>
    <mergeCell ref="M4:Q4"/>
    <mergeCell ref="S4:U4"/>
    <mergeCell ref="V4:W4"/>
    <mergeCell ref="C5:W5"/>
    <mergeCell ref="D6:H6"/>
    <mergeCell ref="J6:K6"/>
    <mergeCell ref="L6:M6"/>
    <mergeCell ref="N6:W6"/>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94:W95"/>
    <mergeCell ref="B96:W97"/>
    <mergeCell ref="B23:Q24"/>
    <mergeCell ref="S23:T23"/>
    <mergeCell ref="V23:W23"/>
    <mergeCell ref="B25:D25"/>
    <mergeCell ref="B26:D26"/>
    <mergeCell ref="B92:W93"/>
    <mergeCell ref="B27:D27"/>
    <mergeCell ref="B28:D28"/>
    <mergeCell ref="B29:D29"/>
    <mergeCell ref="B30:D30"/>
    <mergeCell ref="B31:D31"/>
    <mergeCell ref="B32:D32"/>
    <mergeCell ref="B33:D33"/>
    <mergeCell ref="B34:D34"/>
    <mergeCell ref="B35:D35"/>
    <mergeCell ref="B36:D36"/>
    <mergeCell ref="B37:D37"/>
    <mergeCell ref="B38:D38"/>
    <mergeCell ref="B39:D39"/>
    <mergeCell ref="B47:D47"/>
    <mergeCell ref="B48:D48"/>
    <mergeCell ref="B49:D4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2" man="1"/>
    <brk id="90" min="1" max="22"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8"/>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1517</v>
      </c>
      <c r="D4" s="192" t="s">
        <v>1516</v>
      </c>
      <c r="E4" s="192"/>
      <c r="F4" s="192"/>
      <c r="G4" s="192"/>
      <c r="H4" s="193"/>
      <c r="I4" s="22"/>
      <c r="J4" s="194" t="s">
        <v>6</v>
      </c>
      <c r="K4" s="192"/>
      <c r="L4" s="21" t="s">
        <v>280</v>
      </c>
      <c r="M4" s="195" t="s">
        <v>1515</v>
      </c>
      <c r="N4" s="195"/>
      <c r="O4" s="195"/>
      <c r="P4" s="195"/>
      <c r="Q4" s="196"/>
      <c r="R4" s="23"/>
      <c r="S4" s="197" t="s">
        <v>1944</v>
      </c>
      <c r="T4" s="198"/>
      <c r="U4" s="198"/>
      <c r="V4" s="199" t="s">
        <v>1514</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509</v>
      </c>
      <c r="D6" s="201" t="s">
        <v>1513</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1512</v>
      </c>
      <c r="K8" s="29" t="s">
        <v>468</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222.75" customHeight="1" thickTop="1" thickBot="1">
      <c r="B10" s="30" t="s">
        <v>21</v>
      </c>
      <c r="C10" s="199" t="s">
        <v>1511</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1510</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1509</v>
      </c>
      <c r="C21" s="227"/>
      <c r="D21" s="227"/>
      <c r="E21" s="227"/>
      <c r="F21" s="227"/>
      <c r="G21" s="227"/>
      <c r="H21" s="227"/>
      <c r="I21" s="227"/>
      <c r="J21" s="227"/>
      <c r="K21" s="227"/>
      <c r="L21" s="227"/>
      <c r="M21" s="228" t="s">
        <v>509</v>
      </c>
      <c r="N21" s="228"/>
      <c r="O21" s="228" t="s">
        <v>48</v>
      </c>
      <c r="P21" s="228"/>
      <c r="Q21" s="229" t="s">
        <v>69</v>
      </c>
      <c r="R21" s="229"/>
      <c r="S21" s="37" t="s">
        <v>521</v>
      </c>
      <c r="T21" s="37" t="s">
        <v>156</v>
      </c>
      <c r="U21" s="37" t="s">
        <v>156</v>
      </c>
      <c r="V21" s="37" t="str">
        <f t="shared" ref="V21:V26" si="0">+IF(ISERR(U21/T21*100),"N/A",ROUND(U21/T21*100,2))</f>
        <v>N/A</v>
      </c>
      <c r="W21" s="38" t="str">
        <f t="shared" ref="W21:W26" si="1">+IF(ISERR(U21/S21*100),"N/A",ROUND(U21/S21*100,2))</f>
        <v>N/A</v>
      </c>
    </row>
    <row r="22" spans="2:27" ht="56.25" customHeight="1">
      <c r="B22" s="226" t="s">
        <v>1508</v>
      </c>
      <c r="C22" s="227"/>
      <c r="D22" s="227"/>
      <c r="E22" s="227"/>
      <c r="F22" s="227"/>
      <c r="G22" s="227"/>
      <c r="H22" s="227"/>
      <c r="I22" s="227"/>
      <c r="J22" s="227"/>
      <c r="K22" s="227"/>
      <c r="L22" s="227"/>
      <c r="M22" s="228" t="s">
        <v>509</v>
      </c>
      <c r="N22" s="228"/>
      <c r="O22" s="228" t="s">
        <v>48</v>
      </c>
      <c r="P22" s="228"/>
      <c r="Q22" s="229" t="s">
        <v>49</v>
      </c>
      <c r="R22" s="229"/>
      <c r="S22" s="37" t="s">
        <v>61</v>
      </c>
      <c r="T22" s="37" t="s">
        <v>62</v>
      </c>
      <c r="U22" s="37" t="s">
        <v>62</v>
      </c>
      <c r="V22" s="37" t="str">
        <f t="shared" si="0"/>
        <v>N/A</v>
      </c>
      <c r="W22" s="38">
        <f t="shared" si="1"/>
        <v>0</v>
      </c>
    </row>
    <row r="23" spans="2:27" ht="56.25" customHeight="1">
      <c r="B23" s="226" t="s">
        <v>1507</v>
      </c>
      <c r="C23" s="227"/>
      <c r="D23" s="227"/>
      <c r="E23" s="227"/>
      <c r="F23" s="227"/>
      <c r="G23" s="227"/>
      <c r="H23" s="227"/>
      <c r="I23" s="227"/>
      <c r="J23" s="227"/>
      <c r="K23" s="227"/>
      <c r="L23" s="227"/>
      <c r="M23" s="228" t="s">
        <v>509</v>
      </c>
      <c r="N23" s="228"/>
      <c r="O23" s="228" t="s">
        <v>48</v>
      </c>
      <c r="P23" s="228"/>
      <c r="Q23" s="229" t="s">
        <v>69</v>
      </c>
      <c r="R23" s="229"/>
      <c r="S23" s="37" t="s">
        <v>521</v>
      </c>
      <c r="T23" s="37" t="s">
        <v>156</v>
      </c>
      <c r="U23" s="37" t="s">
        <v>156</v>
      </c>
      <c r="V23" s="37" t="str">
        <f t="shared" si="0"/>
        <v>N/A</v>
      </c>
      <c r="W23" s="38" t="str">
        <f t="shared" si="1"/>
        <v>N/A</v>
      </c>
    </row>
    <row r="24" spans="2:27" ht="56.25" customHeight="1">
      <c r="B24" s="226" t="s">
        <v>1506</v>
      </c>
      <c r="C24" s="227"/>
      <c r="D24" s="227"/>
      <c r="E24" s="227"/>
      <c r="F24" s="227"/>
      <c r="G24" s="227"/>
      <c r="H24" s="227"/>
      <c r="I24" s="227"/>
      <c r="J24" s="227"/>
      <c r="K24" s="227"/>
      <c r="L24" s="227"/>
      <c r="M24" s="228" t="s">
        <v>509</v>
      </c>
      <c r="N24" s="228"/>
      <c r="O24" s="228" t="s">
        <v>48</v>
      </c>
      <c r="P24" s="228"/>
      <c r="Q24" s="229" t="s">
        <v>49</v>
      </c>
      <c r="R24" s="229"/>
      <c r="S24" s="37" t="s">
        <v>521</v>
      </c>
      <c r="T24" s="37" t="s">
        <v>62</v>
      </c>
      <c r="U24" s="37" t="s">
        <v>62</v>
      </c>
      <c r="V24" s="37" t="str">
        <f t="shared" si="0"/>
        <v>N/A</v>
      </c>
      <c r="W24" s="38">
        <f t="shared" si="1"/>
        <v>0</v>
      </c>
    </row>
    <row r="25" spans="2:27" ht="56.25" customHeight="1">
      <c r="B25" s="226" t="s">
        <v>1505</v>
      </c>
      <c r="C25" s="227"/>
      <c r="D25" s="227"/>
      <c r="E25" s="227"/>
      <c r="F25" s="227"/>
      <c r="G25" s="227"/>
      <c r="H25" s="227"/>
      <c r="I25" s="227"/>
      <c r="J25" s="227"/>
      <c r="K25" s="227"/>
      <c r="L25" s="227"/>
      <c r="M25" s="228" t="s">
        <v>509</v>
      </c>
      <c r="N25" s="228"/>
      <c r="O25" s="228" t="s">
        <v>48</v>
      </c>
      <c r="P25" s="228"/>
      <c r="Q25" s="229" t="s">
        <v>49</v>
      </c>
      <c r="R25" s="229"/>
      <c r="S25" s="37" t="s">
        <v>125</v>
      </c>
      <c r="T25" s="37" t="s">
        <v>62</v>
      </c>
      <c r="U25" s="37" t="s">
        <v>62</v>
      </c>
      <c r="V25" s="37" t="str">
        <f t="shared" si="0"/>
        <v>N/A</v>
      </c>
      <c r="W25" s="38">
        <f t="shared" si="1"/>
        <v>0</v>
      </c>
    </row>
    <row r="26" spans="2:27" ht="56.25" customHeight="1" thickBot="1">
      <c r="B26" s="226" t="s">
        <v>1504</v>
      </c>
      <c r="C26" s="227"/>
      <c r="D26" s="227"/>
      <c r="E26" s="227"/>
      <c r="F26" s="227"/>
      <c r="G26" s="227"/>
      <c r="H26" s="227"/>
      <c r="I26" s="227"/>
      <c r="J26" s="227"/>
      <c r="K26" s="227"/>
      <c r="L26" s="227"/>
      <c r="M26" s="228" t="s">
        <v>509</v>
      </c>
      <c r="N26" s="228"/>
      <c r="O26" s="228" t="s">
        <v>48</v>
      </c>
      <c r="P26" s="228"/>
      <c r="Q26" s="229" t="s">
        <v>49</v>
      </c>
      <c r="R26" s="229"/>
      <c r="S26" s="37" t="s">
        <v>521</v>
      </c>
      <c r="T26" s="37" t="s">
        <v>62</v>
      </c>
      <c r="U26" s="37" t="s">
        <v>62</v>
      </c>
      <c r="V26" s="37" t="str">
        <f t="shared" si="0"/>
        <v>N/A</v>
      </c>
      <c r="W26" s="38">
        <f t="shared" si="1"/>
        <v>0</v>
      </c>
    </row>
    <row r="27" spans="2:27" ht="21.75" customHeight="1" thickTop="1" thickBot="1">
      <c r="B27" s="15" t="s">
        <v>64</v>
      </c>
      <c r="C27" s="16"/>
      <c r="D27" s="16"/>
      <c r="E27" s="16"/>
      <c r="F27" s="16"/>
      <c r="G27" s="16"/>
      <c r="H27" s="17"/>
      <c r="I27" s="17"/>
      <c r="J27" s="17"/>
      <c r="K27" s="17"/>
      <c r="L27" s="17"/>
      <c r="M27" s="17"/>
      <c r="N27" s="17"/>
      <c r="O27" s="17"/>
      <c r="P27" s="17"/>
      <c r="Q27" s="17"/>
      <c r="R27" s="17"/>
      <c r="S27" s="17"/>
      <c r="T27" s="17"/>
      <c r="U27" s="17"/>
      <c r="V27" s="17"/>
      <c r="W27" s="18"/>
      <c r="X27" s="7"/>
    </row>
    <row r="28" spans="2:27" ht="29.25" customHeight="1" thickTop="1" thickBot="1">
      <c r="B28" s="239" t="s">
        <v>1943</v>
      </c>
      <c r="C28" s="240"/>
      <c r="D28" s="240"/>
      <c r="E28" s="240"/>
      <c r="F28" s="240"/>
      <c r="G28" s="240"/>
      <c r="H28" s="240"/>
      <c r="I28" s="240"/>
      <c r="J28" s="240"/>
      <c r="K28" s="240"/>
      <c r="L28" s="240"/>
      <c r="M28" s="240"/>
      <c r="N28" s="240"/>
      <c r="O28" s="240"/>
      <c r="P28" s="240"/>
      <c r="Q28" s="241"/>
      <c r="R28" s="39" t="s">
        <v>41</v>
      </c>
      <c r="S28" s="213" t="s">
        <v>42</v>
      </c>
      <c r="T28" s="213"/>
      <c r="U28" s="40" t="s">
        <v>65</v>
      </c>
      <c r="V28" s="212" t="s">
        <v>66</v>
      </c>
      <c r="W28" s="214"/>
    </row>
    <row r="29" spans="2:27" ht="30.75" customHeight="1" thickBot="1">
      <c r="B29" s="242"/>
      <c r="C29" s="243"/>
      <c r="D29" s="243"/>
      <c r="E29" s="243"/>
      <c r="F29" s="243"/>
      <c r="G29" s="243"/>
      <c r="H29" s="243"/>
      <c r="I29" s="243"/>
      <c r="J29" s="243"/>
      <c r="K29" s="243"/>
      <c r="L29" s="243"/>
      <c r="M29" s="243"/>
      <c r="N29" s="243"/>
      <c r="O29" s="243"/>
      <c r="P29" s="243"/>
      <c r="Q29" s="244"/>
      <c r="R29" s="41" t="s">
        <v>67</v>
      </c>
      <c r="S29" s="41" t="s">
        <v>67</v>
      </c>
      <c r="T29" s="41" t="s">
        <v>48</v>
      </c>
      <c r="U29" s="41" t="s">
        <v>67</v>
      </c>
      <c r="V29" s="41" t="s">
        <v>68</v>
      </c>
      <c r="W29" s="42" t="s">
        <v>69</v>
      </c>
      <c r="Y29" s="7"/>
    </row>
    <row r="30" spans="2:27" ht="23.25" customHeight="1" thickBot="1">
      <c r="B30" s="245" t="s">
        <v>70</v>
      </c>
      <c r="C30" s="246"/>
      <c r="D30" s="246"/>
      <c r="E30" s="43" t="s">
        <v>489</v>
      </c>
      <c r="F30" s="43"/>
      <c r="G30" s="43"/>
      <c r="H30" s="44"/>
      <c r="I30" s="44"/>
      <c r="J30" s="44"/>
      <c r="K30" s="44"/>
      <c r="L30" s="44"/>
      <c r="M30" s="44"/>
      <c r="N30" s="44"/>
      <c r="O30" s="44"/>
      <c r="P30" s="45"/>
      <c r="Q30" s="45"/>
      <c r="R30" s="46" t="s">
        <v>1503</v>
      </c>
      <c r="S30" s="47" t="s">
        <v>10</v>
      </c>
      <c r="T30" s="45"/>
      <c r="U30" s="47" t="s">
        <v>1293</v>
      </c>
      <c r="V30" s="45"/>
      <c r="W30" s="48">
        <f>+IF(ISERR(U30/R30*100),"N/A",ROUND(U30/R30*100,2))</f>
        <v>0.14000000000000001</v>
      </c>
    </row>
    <row r="31" spans="2:27" ht="26.25" customHeight="1" thickBot="1">
      <c r="B31" s="247" t="s">
        <v>74</v>
      </c>
      <c r="C31" s="248"/>
      <c r="D31" s="248"/>
      <c r="E31" s="49" t="s">
        <v>489</v>
      </c>
      <c r="F31" s="49"/>
      <c r="G31" s="49"/>
      <c r="H31" s="50"/>
      <c r="I31" s="50"/>
      <c r="J31" s="50"/>
      <c r="K31" s="50"/>
      <c r="L31" s="50"/>
      <c r="M31" s="50"/>
      <c r="N31" s="50"/>
      <c r="O31" s="50"/>
      <c r="P31" s="51"/>
      <c r="Q31" s="51"/>
      <c r="R31" s="52" t="s">
        <v>1503</v>
      </c>
      <c r="S31" s="53" t="s">
        <v>953</v>
      </c>
      <c r="T31" s="53">
        <f>+IF(ISERR(S31/R31*100),"N/A",ROUND(S31/R31*100,2))</f>
        <v>2.1800000000000002</v>
      </c>
      <c r="U31" s="53" t="s">
        <v>1293</v>
      </c>
      <c r="V31" s="53">
        <f>+IF(ISERR(U31/S31*100),"N/A",ROUND(U31/S31*100,2))</f>
        <v>6.25</v>
      </c>
      <c r="W31" s="54">
        <f>+IF(ISERR(U31/R31*100),"N/A",ROUND(U31/R31*100,2))</f>
        <v>0.14000000000000001</v>
      </c>
    </row>
    <row r="32" spans="2:27" ht="22.5" customHeight="1" thickTop="1" thickBot="1">
      <c r="B32" s="15" t="s">
        <v>76</v>
      </c>
      <c r="C32" s="16"/>
      <c r="D32" s="16"/>
      <c r="E32" s="16"/>
      <c r="F32" s="16"/>
      <c r="G32" s="16"/>
      <c r="H32" s="17"/>
      <c r="I32" s="17"/>
      <c r="J32" s="17"/>
      <c r="K32" s="17"/>
      <c r="L32" s="17"/>
      <c r="M32" s="17"/>
      <c r="N32" s="17"/>
      <c r="O32" s="17"/>
      <c r="P32" s="17"/>
      <c r="Q32" s="17"/>
      <c r="R32" s="17"/>
      <c r="S32" s="17"/>
      <c r="T32" s="17"/>
      <c r="U32" s="17"/>
      <c r="V32" s="17"/>
      <c r="W32" s="18"/>
    </row>
    <row r="33" spans="2:23" ht="37.5" customHeight="1" thickTop="1">
      <c r="B33" s="230" t="s">
        <v>2026</v>
      </c>
      <c r="C33" s="231"/>
      <c r="D33" s="231"/>
      <c r="E33" s="231"/>
      <c r="F33" s="231"/>
      <c r="G33" s="231"/>
      <c r="H33" s="231"/>
      <c r="I33" s="231"/>
      <c r="J33" s="231"/>
      <c r="K33" s="231"/>
      <c r="L33" s="231"/>
      <c r="M33" s="231"/>
      <c r="N33" s="231"/>
      <c r="O33" s="231"/>
      <c r="P33" s="231"/>
      <c r="Q33" s="231"/>
      <c r="R33" s="231"/>
      <c r="S33" s="231"/>
      <c r="T33" s="231"/>
      <c r="U33" s="231"/>
      <c r="V33" s="231"/>
      <c r="W33" s="232"/>
    </row>
    <row r="34" spans="2:23" ht="125.25" customHeight="1" thickBot="1">
      <c r="B34" s="233"/>
      <c r="C34" s="234"/>
      <c r="D34" s="234"/>
      <c r="E34" s="234"/>
      <c r="F34" s="234"/>
      <c r="G34" s="234"/>
      <c r="H34" s="234"/>
      <c r="I34" s="234"/>
      <c r="J34" s="234"/>
      <c r="K34" s="234"/>
      <c r="L34" s="234"/>
      <c r="M34" s="234"/>
      <c r="N34" s="234"/>
      <c r="O34" s="234"/>
      <c r="P34" s="234"/>
      <c r="Q34" s="234"/>
      <c r="R34" s="234"/>
      <c r="S34" s="234"/>
      <c r="T34" s="234"/>
      <c r="U34" s="234"/>
      <c r="V34" s="234"/>
      <c r="W34" s="235"/>
    </row>
    <row r="35" spans="2:23" ht="37.5" customHeight="1" thickTop="1">
      <c r="B35" s="230" t="s">
        <v>2027</v>
      </c>
      <c r="C35" s="231"/>
      <c r="D35" s="231"/>
      <c r="E35" s="231"/>
      <c r="F35" s="231"/>
      <c r="G35" s="231"/>
      <c r="H35" s="231"/>
      <c r="I35" s="231"/>
      <c r="J35" s="231"/>
      <c r="K35" s="231"/>
      <c r="L35" s="231"/>
      <c r="M35" s="231"/>
      <c r="N35" s="231"/>
      <c r="O35" s="231"/>
      <c r="P35" s="231"/>
      <c r="Q35" s="231"/>
      <c r="R35" s="231"/>
      <c r="S35" s="231"/>
      <c r="T35" s="231"/>
      <c r="U35" s="231"/>
      <c r="V35" s="231"/>
      <c r="W35" s="232"/>
    </row>
    <row r="36" spans="2:23" ht="15" customHeight="1" thickBot="1">
      <c r="B36" s="233"/>
      <c r="C36" s="234"/>
      <c r="D36" s="234"/>
      <c r="E36" s="234"/>
      <c r="F36" s="234"/>
      <c r="G36" s="234"/>
      <c r="H36" s="234"/>
      <c r="I36" s="234"/>
      <c r="J36" s="234"/>
      <c r="K36" s="234"/>
      <c r="L36" s="234"/>
      <c r="M36" s="234"/>
      <c r="N36" s="234"/>
      <c r="O36" s="234"/>
      <c r="P36" s="234"/>
      <c r="Q36" s="234"/>
      <c r="R36" s="234"/>
      <c r="S36" s="234"/>
      <c r="T36" s="234"/>
      <c r="U36" s="234"/>
      <c r="V36" s="234"/>
      <c r="W36" s="235"/>
    </row>
    <row r="37" spans="2:23" ht="37.5" customHeight="1" thickTop="1">
      <c r="B37" s="230" t="s">
        <v>2028</v>
      </c>
      <c r="C37" s="231"/>
      <c r="D37" s="231"/>
      <c r="E37" s="231"/>
      <c r="F37" s="231"/>
      <c r="G37" s="231"/>
      <c r="H37" s="231"/>
      <c r="I37" s="231"/>
      <c r="J37" s="231"/>
      <c r="K37" s="231"/>
      <c r="L37" s="231"/>
      <c r="M37" s="231"/>
      <c r="N37" s="231"/>
      <c r="O37" s="231"/>
      <c r="P37" s="231"/>
      <c r="Q37" s="231"/>
      <c r="R37" s="231"/>
      <c r="S37" s="231"/>
      <c r="T37" s="231"/>
      <c r="U37" s="231"/>
      <c r="V37" s="231"/>
      <c r="W37" s="232"/>
    </row>
    <row r="38" spans="2:23" ht="15.75" thickBot="1">
      <c r="B38" s="236"/>
      <c r="C38" s="237"/>
      <c r="D38" s="237"/>
      <c r="E38" s="237"/>
      <c r="F38" s="237"/>
      <c r="G38" s="237"/>
      <c r="H38" s="237"/>
      <c r="I38" s="237"/>
      <c r="J38" s="237"/>
      <c r="K38" s="237"/>
      <c r="L38" s="237"/>
      <c r="M38" s="237"/>
      <c r="N38" s="237"/>
      <c r="O38" s="237"/>
      <c r="P38" s="237"/>
      <c r="Q38" s="237"/>
      <c r="R38" s="237"/>
      <c r="S38" s="237"/>
      <c r="T38" s="237"/>
      <c r="U38" s="237"/>
      <c r="V38" s="237"/>
      <c r="W38" s="238"/>
    </row>
  </sheetData>
  <mergeCells count="7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B35:W36"/>
    <mergeCell ref="B37:W38"/>
    <mergeCell ref="S28:T28"/>
    <mergeCell ref="V28:W28"/>
    <mergeCell ref="B30:D30"/>
    <mergeCell ref="B31:D31"/>
    <mergeCell ref="B33:W3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1374</v>
      </c>
      <c r="D4" s="192" t="s">
        <v>1524</v>
      </c>
      <c r="E4" s="192"/>
      <c r="F4" s="192"/>
      <c r="G4" s="192"/>
      <c r="H4" s="193"/>
      <c r="I4" s="22"/>
      <c r="J4" s="194" t="s">
        <v>6</v>
      </c>
      <c r="K4" s="192"/>
      <c r="L4" s="21" t="s">
        <v>195</v>
      </c>
      <c r="M4" s="195" t="s">
        <v>1523</v>
      </c>
      <c r="N4" s="195"/>
      <c r="O4" s="195"/>
      <c r="P4" s="195"/>
      <c r="Q4" s="196"/>
      <c r="R4" s="23"/>
      <c r="S4" s="197" t="s">
        <v>1944</v>
      </c>
      <c r="T4" s="198"/>
      <c r="U4" s="198"/>
      <c r="V4" s="199" t="s">
        <v>198</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248</v>
      </c>
      <c r="D6" s="201" t="s">
        <v>1522</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931</v>
      </c>
      <c r="K8" s="29" t="s">
        <v>1521</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1520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1519</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1518</v>
      </c>
      <c r="C21" s="227"/>
      <c r="D21" s="227"/>
      <c r="E21" s="227"/>
      <c r="F21" s="227"/>
      <c r="G21" s="227"/>
      <c r="H21" s="227"/>
      <c r="I21" s="227"/>
      <c r="J21" s="227"/>
      <c r="K21" s="227"/>
      <c r="L21" s="227"/>
      <c r="M21" s="228" t="s">
        <v>248</v>
      </c>
      <c r="N21" s="228"/>
      <c r="O21" s="228" t="s">
        <v>48</v>
      </c>
      <c r="P21" s="228"/>
      <c r="Q21" s="229" t="s">
        <v>49</v>
      </c>
      <c r="R21" s="229"/>
      <c r="S21" s="37" t="s">
        <v>920</v>
      </c>
      <c r="T21" s="37" t="s">
        <v>62</v>
      </c>
      <c r="U21" s="37" t="s">
        <v>62</v>
      </c>
      <c r="V21" s="37" t="str">
        <f>+IF(ISERR(U21/T21*100),"N/A",ROUND(U21/T21*100,2))</f>
        <v>N/A</v>
      </c>
      <c r="W21" s="38">
        <f>+IF(ISERR(U21/S21*100),"N/A",ROUND(U21/S21*100,2))</f>
        <v>0</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235</v>
      </c>
      <c r="F25" s="43"/>
      <c r="G25" s="43"/>
      <c r="H25" s="44"/>
      <c r="I25" s="44"/>
      <c r="J25" s="44"/>
      <c r="K25" s="44"/>
      <c r="L25" s="44"/>
      <c r="M25" s="44"/>
      <c r="N25" s="44"/>
      <c r="O25" s="44"/>
      <c r="P25" s="45"/>
      <c r="Q25" s="45"/>
      <c r="R25" s="46" t="s">
        <v>198</v>
      </c>
      <c r="S25" s="47" t="s">
        <v>10</v>
      </c>
      <c r="T25" s="45"/>
      <c r="U25" s="47" t="s">
        <v>62</v>
      </c>
      <c r="V25" s="45"/>
      <c r="W25" s="48">
        <f>+IF(ISERR(U25/R25*100),"N/A",ROUND(U25/R25*100,2))</f>
        <v>0</v>
      </c>
    </row>
    <row r="26" spans="2:27" ht="26.25" customHeight="1" thickBot="1">
      <c r="B26" s="247" t="s">
        <v>74</v>
      </c>
      <c r="C26" s="248"/>
      <c r="D26" s="248"/>
      <c r="E26" s="49" t="s">
        <v>235</v>
      </c>
      <c r="F26" s="49"/>
      <c r="G26" s="49"/>
      <c r="H26" s="50"/>
      <c r="I26" s="50"/>
      <c r="J26" s="50"/>
      <c r="K26" s="50"/>
      <c r="L26" s="50"/>
      <c r="M26" s="50"/>
      <c r="N26" s="50"/>
      <c r="O26" s="50"/>
      <c r="P26" s="51"/>
      <c r="Q26" s="51"/>
      <c r="R26" s="52" t="s">
        <v>198</v>
      </c>
      <c r="S26" s="53" t="s">
        <v>62</v>
      </c>
      <c r="T26" s="53">
        <f>+IF(ISERR(S26/R26*100),"N/A",ROUND(S26/R26*100,2))</f>
        <v>0</v>
      </c>
      <c r="U26" s="53" t="s">
        <v>62</v>
      </c>
      <c r="V26" s="53" t="str">
        <f>+IF(ISERR(U26/S26*100),"N/A",ROUND(U26/S26*100,2))</f>
        <v>N/A</v>
      </c>
      <c r="W26" s="54">
        <f>+IF(ISERR(U26/R26*100),"N/A",ROUND(U26/R26*100,2))</f>
        <v>0</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2023</v>
      </c>
      <c r="C28" s="231"/>
      <c r="D28" s="231"/>
      <c r="E28" s="231"/>
      <c r="F28" s="231"/>
      <c r="G28" s="231"/>
      <c r="H28" s="231"/>
      <c r="I28" s="231"/>
      <c r="J28" s="231"/>
      <c r="K28" s="231"/>
      <c r="L28" s="231"/>
      <c r="M28" s="231"/>
      <c r="N28" s="231"/>
      <c r="O28" s="231"/>
      <c r="P28" s="231"/>
      <c r="Q28" s="231"/>
      <c r="R28" s="231"/>
      <c r="S28" s="231"/>
      <c r="T28" s="231"/>
      <c r="U28" s="231"/>
      <c r="V28" s="231"/>
      <c r="W28" s="232"/>
    </row>
    <row r="29" spans="2:27" ht="1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2024</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2025</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1374</v>
      </c>
      <c r="D4" s="192" t="s">
        <v>1524</v>
      </c>
      <c r="E4" s="192"/>
      <c r="F4" s="192"/>
      <c r="G4" s="192"/>
      <c r="H4" s="193"/>
      <c r="I4" s="22"/>
      <c r="J4" s="194" t="s">
        <v>6</v>
      </c>
      <c r="K4" s="192"/>
      <c r="L4" s="21" t="s">
        <v>1540</v>
      </c>
      <c r="M4" s="195" t="s">
        <v>1539</v>
      </c>
      <c r="N4" s="195"/>
      <c r="O4" s="195"/>
      <c r="P4" s="195"/>
      <c r="Q4" s="196"/>
      <c r="R4" s="23"/>
      <c r="S4" s="197" t="s">
        <v>1944</v>
      </c>
      <c r="T4" s="198"/>
      <c r="U4" s="198"/>
      <c r="V4" s="199" t="s">
        <v>1538</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249</v>
      </c>
      <c r="D6" s="201" t="s">
        <v>1537</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1536</v>
      </c>
      <c r="K8" s="29" t="s">
        <v>1535</v>
      </c>
      <c r="L8" s="29" t="s">
        <v>1534</v>
      </c>
      <c r="M8" s="29" t="s">
        <v>1533</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219" customHeight="1" thickTop="1" thickBot="1">
      <c r="B10" s="30" t="s">
        <v>21</v>
      </c>
      <c r="C10" s="199" t="s">
        <v>1532</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1519</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1531</v>
      </c>
      <c r="C21" s="227"/>
      <c r="D21" s="227"/>
      <c r="E21" s="227"/>
      <c r="F21" s="227"/>
      <c r="G21" s="227"/>
      <c r="H21" s="227"/>
      <c r="I21" s="227"/>
      <c r="J21" s="227"/>
      <c r="K21" s="227"/>
      <c r="L21" s="227"/>
      <c r="M21" s="228" t="s">
        <v>249</v>
      </c>
      <c r="N21" s="228"/>
      <c r="O21" s="228" t="s">
        <v>48</v>
      </c>
      <c r="P21" s="228"/>
      <c r="Q21" s="229" t="s">
        <v>49</v>
      </c>
      <c r="R21" s="229"/>
      <c r="S21" s="37" t="s">
        <v>50</v>
      </c>
      <c r="T21" s="37" t="s">
        <v>51</v>
      </c>
      <c r="U21" s="37" t="s">
        <v>1530</v>
      </c>
      <c r="V21" s="37">
        <f>+IF(ISERR(U21/T21*100),"N/A",ROUND(U21/T21*100,2))</f>
        <v>84</v>
      </c>
      <c r="W21" s="38">
        <f>+IF(ISERR(U21/S21*100),"N/A",ROUND(U21/S21*100,2))</f>
        <v>21</v>
      </c>
    </row>
    <row r="22" spans="2:27" ht="56.25" customHeight="1">
      <c r="B22" s="226" t="s">
        <v>1529</v>
      </c>
      <c r="C22" s="227"/>
      <c r="D22" s="227"/>
      <c r="E22" s="227"/>
      <c r="F22" s="227"/>
      <c r="G22" s="227"/>
      <c r="H22" s="227"/>
      <c r="I22" s="227"/>
      <c r="J22" s="227"/>
      <c r="K22" s="227"/>
      <c r="L22" s="227"/>
      <c r="M22" s="228" t="s">
        <v>249</v>
      </c>
      <c r="N22" s="228"/>
      <c r="O22" s="228" t="s">
        <v>48</v>
      </c>
      <c r="P22" s="228"/>
      <c r="Q22" s="229" t="s">
        <v>1528</v>
      </c>
      <c r="R22" s="229"/>
      <c r="S22" s="37" t="s">
        <v>50</v>
      </c>
      <c r="T22" s="37" t="s">
        <v>62</v>
      </c>
      <c r="U22" s="37" t="s">
        <v>62</v>
      </c>
      <c r="V22" s="37" t="str">
        <f>+IF(ISERR(U22/T22*100),"N/A",ROUND(U22/T22*100,2))</f>
        <v>N/A</v>
      </c>
      <c r="W22" s="38">
        <f>+IF(ISERR(U22/S22*100),"N/A",ROUND(U22/S22*100,2))</f>
        <v>0</v>
      </c>
    </row>
    <row r="23" spans="2:27" ht="56.25" customHeight="1" thickBot="1">
      <c r="B23" s="226" t="s">
        <v>1527</v>
      </c>
      <c r="C23" s="227"/>
      <c r="D23" s="227"/>
      <c r="E23" s="227"/>
      <c r="F23" s="227"/>
      <c r="G23" s="227"/>
      <c r="H23" s="227"/>
      <c r="I23" s="227"/>
      <c r="J23" s="227"/>
      <c r="K23" s="227"/>
      <c r="L23" s="227"/>
      <c r="M23" s="228" t="s">
        <v>249</v>
      </c>
      <c r="N23" s="228"/>
      <c r="O23" s="228" t="s">
        <v>48</v>
      </c>
      <c r="P23" s="228"/>
      <c r="Q23" s="229" t="s">
        <v>69</v>
      </c>
      <c r="R23" s="229"/>
      <c r="S23" s="37" t="s">
        <v>376</v>
      </c>
      <c r="T23" s="37" t="s">
        <v>156</v>
      </c>
      <c r="U23" s="37" t="s">
        <v>156</v>
      </c>
      <c r="V23" s="37" t="str">
        <f>+IF(ISERR(U23/T23*100),"N/A",ROUND(U23/T23*100,2))</f>
        <v>N/A</v>
      </c>
      <c r="W23" s="38" t="str">
        <f>+IF(ISERR(U23/S23*100),"N/A",ROUND(U23/S23*100,2))</f>
        <v>N/A</v>
      </c>
    </row>
    <row r="24" spans="2:27" ht="21.75" customHeight="1" thickTop="1" thickBot="1">
      <c r="B24" s="15" t="s">
        <v>64</v>
      </c>
      <c r="C24" s="16"/>
      <c r="D24" s="16"/>
      <c r="E24" s="16"/>
      <c r="F24" s="16"/>
      <c r="G24" s="16"/>
      <c r="H24" s="17"/>
      <c r="I24" s="17"/>
      <c r="J24" s="17"/>
      <c r="K24" s="17"/>
      <c r="L24" s="17"/>
      <c r="M24" s="17"/>
      <c r="N24" s="17"/>
      <c r="O24" s="17"/>
      <c r="P24" s="17"/>
      <c r="Q24" s="17"/>
      <c r="R24" s="17"/>
      <c r="S24" s="17"/>
      <c r="T24" s="17"/>
      <c r="U24" s="17"/>
      <c r="V24" s="17"/>
      <c r="W24" s="18"/>
      <c r="X24" s="7"/>
    </row>
    <row r="25" spans="2:27" ht="29.25" customHeight="1" thickTop="1" thickBot="1">
      <c r="B25" s="239" t="s">
        <v>1943</v>
      </c>
      <c r="C25" s="240"/>
      <c r="D25" s="240"/>
      <c r="E25" s="240"/>
      <c r="F25" s="240"/>
      <c r="G25" s="240"/>
      <c r="H25" s="240"/>
      <c r="I25" s="240"/>
      <c r="J25" s="240"/>
      <c r="K25" s="240"/>
      <c r="L25" s="240"/>
      <c r="M25" s="240"/>
      <c r="N25" s="240"/>
      <c r="O25" s="240"/>
      <c r="P25" s="240"/>
      <c r="Q25" s="241"/>
      <c r="R25" s="39" t="s">
        <v>41</v>
      </c>
      <c r="S25" s="213" t="s">
        <v>42</v>
      </c>
      <c r="T25" s="213"/>
      <c r="U25" s="40" t="s">
        <v>65</v>
      </c>
      <c r="V25" s="212" t="s">
        <v>66</v>
      </c>
      <c r="W25" s="214"/>
    </row>
    <row r="26" spans="2:27" ht="30.75" customHeight="1" thickBot="1">
      <c r="B26" s="242"/>
      <c r="C26" s="243"/>
      <c r="D26" s="243"/>
      <c r="E26" s="243"/>
      <c r="F26" s="243"/>
      <c r="G26" s="243"/>
      <c r="H26" s="243"/>
      <c r="I26" s="243"/>
      <c r="J26" s="243"/>
      <c r="K26" s="243"/>
      <c r="L26" s="243"/>
      <c r="M26" s="243"/>
      <c r="N26" s="243"/>
      <c r="O26" s="243"/>
      <c r="P26" s="243"/>
      <c r="Q26" s="244"/>
      <c r="R26" s="41" t="s">
        <v>67</v>
      </c>
      <c r="S26" s="41" t="s">
        <v>67</v>
      </c>
      <c r="T26" s="41" t="s">
        <v>48</v>
      </c>
      <c r="U26" s="41" t="s">
        <v>67</v>
      </c>
      <c r="V26" s="41" t="s">
        <v>68</v>
      </c>
      <c r="W26" s="42" t="s">
        <v>69</v>
      </c>
      <c r="Y26" s="7"/>
    </row>
    <row r="27" spans="2:27" ht="23.25" customHeight="1" thickBot="1">
      <c r="B27" s="245" t="s">
        <v>70</v>
      </c>
      <c r="C27" s="246"/>
      <c r="D27" s="246"/>
      <c r="E27" s="43" t="s">
        <v>238</v>
      </c>
      <c r="F27" s="43"/>
      <c r="G27" s="43"/>
      <c r="H27" s="44"/>
      <c r="I27" s="44"/>
      <c r="J27" s="44"/>
      <c r="K27" s="44"/>
      <c r="L27" s="44"/>
      <c r="M27" s="44"/>
      <c r="N27" s="44"/>
      <c r="O27" s="44"/>
      <c r="P27" s="45"/>
      <c r="Q27" s="45"/>
      <c r="R27" s="46" t="s">
        <v>1526</v>
      </c>
      <c r="S27" s="47" t="s">
        <v>10</v>
      </c>
      <c r="T27" s="45"/>
      <c r="U27" s="47" t="s">
        <v>582</v>
      </c>
      <c r="V27" s="45"/>
      <c r="W27" s="48">
        <f>+IF(ISERR(U27/R27*100),"N/A",ROUND(U27/R27*100,2))</f>
        <v>0.51</v>
      </c>
    </row>
    <row r="28" spans="2:27" ht="26.25" customHeight="1" thickBot="1">
      <c r="B28" s="247" t="s">
        <v>74</v>
      </c>
      <c r="C28" s="248"/>
      <c r="D28" s="248"/>
      <c r="E28" s="49" t="s">
        <v>238</v>
      </c>
      <c r="F28" s="49"/>
      <c r="G28" s="49"/>
      <c r="H28" s="50"/>
      <c r="I28" s="50"/>
      <c r="J28" s="50"/>
      <c r="K28" s="50"/>
      <c r="L28" s="50"/>
      <c r="M28" s="50"/>
      <c r="N28" s="50"/>
      <c r="O28" s="50"/>
      <c r="P28" s="51"/>
      <c r="Q28" s="51"/>
      <c r="R28" s="52" t="s">
        <v>1526</v>
      </c>
      <c r="S28" s="53" t="s">
        <v>1525</v>
      </c>
      <c r="T28" s="53">
        <f>+IF(ISERR(S28/R28*100),"N/A",ROUND(S28/R28*100,2))</f>
        <v>2.4700000000000002</v>
      </c>
      <c r="U28" s="53" t="s">
        <v>582</v>
      </c>
      <c r="V28" s="53">
        <f>+IF(ISERR(U28/S28*100),"N/A",ROUND(U28/S28*100,2))</f>
        <v>20.63</v>
      </c>
      <c r="W28" s="54">
        <f>+IF(ISERR(U28/R28*100),"N/A",ROUND(U28/R28*100,2))</f>
        <v>0.51</v>
      </c>
    </row>
    <row r="29" spans="2:27" ht="22.5" customHeight="1" thickTop="1" thickBot="1">
      <c r="B29" s="15" t="s">
        <v>76</v>
      </c>
      <c r="C29" s="16"/>
      <c r="D29" s="16"/>
      <c r="E29" s="16"/>
      <c r="F29" s="16"/>
      <c r="G29" s="16"/>
      <c r="H29" s="17"/>
      <c r="I29" s="17"/>
      <c r="J29" s="17"/>
      <c r="K29" s="17"/>
      <c r="L29" s="17"/>
      <c r="M29" s="17"/>
      <c r="N29" s="17"/>
      <c r="O29" s="17"/>
      <c r="P29" s="17"/>
      <c r="Q29" s="17"/>
      <c r="R29" s="17"/>
      <c r="S29" s="17"/>
      <c r="T29" s="17"/>
      <c r="U29" s="17"/>
      <c r="V29" s="17"/>
      <c r="W29" s="18"/>
    </row>
    <row r="30" spans="2:27" ht="37.5" customHeight="1" thickTop="1">
      <c r="B30" s="230" t="s">
        <v>2020</v>
      </c>
      <c r="C30" s="231"/>
      <c r="D30" s="231"/>
      <c r="E30" s="231"/>
      <c r="F30" s="231"/>
      <c r="G30" s="231"/>
      <c r="H30" s="231"/>
      <c r="I30" s="231"/>
      <c r="J30" s="231"/>
      <c r="K30" s="231"/>
      <c r="L30" s="231"/>
      <c r="M30" s="231"/>
      <c r="N30" s="231"/>
      <c r="O30" s="231"/>
      <c r="P30" s="231"/>
      <c r="Q30" s="231"/>
      <c r="R30" s="231"/>
      <c r="S30" s="231"/>
      <c r="T30" s="231"/>
      <c r="U30" s="231"/>
      <c r="V30" s="231"/>
      <c r="W30" s="232"/>
    </row>
    <row r="31" spans="2:27" ht="92.2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2021</v>
      </c>
      <c r="C32" s="231"/>
      <c r="D32" s="231"/>
      <c r="E32" s="231"/>
      <c r="F32" s="231"/>
      <c r="G32" s="231"/>
      <c r="H32" s="231"/>
      <c r="I32" s="231"/>
      <c r="J32" s="231"/>
      <c r="K32" s="231"/>
      <c r="L32" s="231"/>
      <c r="M32" s="231"/>
      <c r="N32" s="231"/>
      <c r="O32" s="231"/>
      <c r="P32" s="231"/>
      <c r="Q32" s="231"/>
      <c r="R32" s="231"/>
      <c r="S32" s="231"/>
      <c r="T32" s="231"/>
      <c r="U32" s="231"/>
      <c r="V32" s="231"/>
      <c r="W32" s="232"/>
    </row>
    <row r="33" spans="2:23" ht="48"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row r="34" spans="2:23" ht="37.5" customHeight="1" thickTop="1">
      <c r="B34" s="230" t="s">
        <v>2022</v>
      </c>
      <c r="C34" s="231"/>
      <c r="D34" s="231"/>
      <c r="E34" s="231"/>
      <c r="F34" s="231"/>
      <c r="G34" s="231"/>
      <c r="H34" s="231"/>
      <c r="I34" s="231"/>
      <c r="J34" s="231"/>
      <c r="K34" s="231"/>
      <c r="L34" s="231"/>
      <c r="M34" s="231"/>
      <c r="N34" s="231"/>
      <c r="O34" s="231"/>
      <c r="P34" s="231"/>
      <c r="Q34" s="231"/>
      <c r="R34" s="231"/>
      <c r="S34" s="231"/>
      <c r="T34" s="231"/>
      <c r="U34" s="231"/>
      <c r="V34" s="231"/>
      <c r="W34" s="232"/>
    </row>
    <row r="35" spans="2:23" ht="29.25" customHeight="1" thickBot="1">
      <c r="B35" s="236"/>
      <c r="C35" s="237"/>
      <c r="D35" s="237"/>
      <c r="E35" s="237"/>
      <c r="F35" s="237"/>
      <c r="G35" s="237"/>
      <c r="H35" s="237"/>
      <c r="I35" s="237"/>
      <c r="J35" s="237"/>
      <c r="K35" s="237"/>
      <c r="L35" s="237"/>
      <c r="M35" s="237"/>
      <c r="N35" s="237"/>
      <c r="O35" s="237"/>
      <c r="P35" s="237"/>
      <c r="Q35" s="237"/>
      <c r="R35" s="237"/>
      <c r="S35" s="237"/>
      <c r="T35" s="237"/>
      <c r="U35" s="237"/>
      <c r="V35" s="237"/>
      <c r="W35" s="238"/>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8" min="1" max="22"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4"/>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1374</v>
      </c>
      <c r="D4" s="192" t="s">
        <v>1524</v>
      </c>
      <c r="E4" s="192"/>
      <c r="F4" s="192"/>
      <c r="G4" s="192"/>
      <c r="H4" s="193"/>
      <c r="I4" s="22"/>
      <c r="J4" s="194" t="s">
        <v>6</v>
      </c>
      <c r="K4" s="192"/>
      <c r="L4" s="21" t="s">
        <v>1567</v>
      </c>
      <c r="M4" s="195" t="s">
        <v>1566</v>
      </c>
      <c r="N4" s="195"/>
      <c r="O4" s="195"/>
      <c r="P4" s="195"/>
      <c r="Q4" s="196"/>
      <c r="R4" s="23"/>
      <c r="S4" s="197" t="s">
        <v>1944</v>
      </c>
      <c r="T4" s="198"/>
      <c r="U4" s="198"/>
      <c r="V4" s="199" t="s">
        <v>1565</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1484</v>
      </c>
      <c r="D6" s="201" t="s">
        <v>1564</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1482</v>
      </c>
      <c r="D7" s="188" t="s">
        <v>1563</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1562</v>
      </c>
      <c r="K8" s="29" t="s">
        <v>1561</v>
      </c>
      <c r="L8" s="29" t="s">
        <v>1560</v>
      </c>
      <c r="M8" s="29" t="s">
        <v>1140</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303" customHeight="1" thickTop="1" thickBot="1">
      <c r="B10" s="30" t="s">
        <v>21</v>
      </c>
      <c r="C10" s="199" t="s">
        <v>1559</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1519</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1558</v>
      </c>
      <c r="C21" s="227"/>
      <c r="D21" s="227"/>
      <c r="E21" s="227"/>
      <c r="F21" s="227"/>
      <c r="G21" s="227"/>
      <c r="H21" s="227"/>
      <c r="I21" s="227"/>
      <c r="J21" s="227"/>
      <c r="K21" s="227"/>
      <c r="L21" s="227"/>
      <c r="M21" s="228" t="s">
        <v>1484</v>
      </c>
      <c r="N21" s="228"/>
      <c r="O21" s="228" t="s">
        <v>48</v>
      </c>
      <c r="P21" s="228"/>
      <c r="Q21" s="229" t="s">
        <v>49</v>
      </c>
      <c r="R21" s="229"/>
      <c r="S21" s="37" t="s">
        <v>50</v>
      </c>
      <c r="T21" s="37" t="s">
        <v>99</v>
      </c>
      <c r="U21" s="37" t="s">
        <v>1144</v>
      </c>
      <c r="V21" s="37">
        <f t="shared" ref="V21:V30" si="0">+IF(ISERR(U21/T21*100),"N/A",ROUND(U21/T21*100,2))</f>
        <v>125</v>
      </c>
      <c r="W21" s="38">
        <f t="shared" ref="W21:W30" si="1">+IF(ISERR(U21/S21*100),"N/A",ROUND(U21/S21*100,2))</f>
        <v>12.5</v>
      </c>
    </row>
    <row r="22" spans="2:27" ht="56.25" customHeight="1">
      <c r="B22" s="226" t="s">
        <v>1557</v>
      </c>
      <c r="C22" s="227"/>
      <c r="D22" s="227"/>
      <c r="E22" s="227"/>
      <c r="F22" s="227"/>
      <c r="G22" s="227"/>
      <c r="H22" s="227"/>
      <c r="I22" s="227"/>
      <c r="J22" s="227"/>
      <c r="K22" s="227"/>
      <c r="L22" s="227"/>
      <c r="M22" s="228" t="s">
        <v>1484</v>
      </c>
      <c r="N22" s="228"/>
      <c r="O22" s="228" t="s">
        <v>48</v>
      </c>
      <c r="P22" s="228"/>
      <c r="Q22" s="229" t="s">
        <v>69</v>
      </c>
      <c r="R22" s="229"/>
      <c r="S22" s="37" t="s">
        <v>50</v>
      </c>
      <c r="T22" s="37" t="s">
        <v>156</v>
      </c>
      <c r="U22" s="37" t="s">
        <v>156</v>
      </c>
      <c r="V22" s="37" t="str">
        <f t="shared" si="0"/>
        <v>N/A</v>
      </c>
      <c r="W22" s="38" t="str">
        <f t="shared" si="1"/>
        <v>N/A</v>
      </c>
    </row>
    <row r="23" spans="2:27" ht="56.25" customHeight="1">
      <c r="B23" s="226" t="s">
        <v>1556</v>
      </c>
      <c r="C23" s="227"/>
      <c r="D23" s="227"/>
      <c r="E23" s="227"/>
      <c r="F23" s="227"/>
      <c r="G23" s="227"/>
      <c r="H23" s="227"/>
      <c r="I23" s="227"/>
      <c r="J23" s="227"/>
      <c r="K23" s="227"/>
      <c r="L23" s="227"/>
      <c r="M23" s="228" t="s">
        <v>1484</v>
      </c>
      <c r="N23" s="228"/>
      <c r="O23" s="228" t="s">
        <v>48</v>
      </c>
      <c r="P23" s="228"/>
      <c r="Q23" s="229" t="s">
        <v>214</v>
      </c>
      <c r="R23" s="229"/>
      <c r="S23" s="37" t="s">
        <v>50</v>
      </c>
      <c r="T23" s="37" t="s">
        <v>156</v>
      </c>
      <c r="U23" s="37" t="s">
        <v>156</v>
      </c>
      <c r="V23" s="37" t="str">
        <f t="shared" si="0"/>
        <v>N/A</v>
      </c>
      <c r="W23" s="38" t="str">
        <f t="shared" si="1"/>
        <v>N/A</v>
      </c>
    </row>
    <row r="24" spans="2:27" ht="56.25" customHeight="1">
      <c r="B24" s="226" t="s">
        <v>1555</v>
      </c>
      <c r="C24" s="227"/>
      <c r="D24" s="227"/>
      <c r="E24" s="227"/>
      <c r="F24" s="227"/>
      <c r="G24" s="227"/>
      <c r="H24" s="227"/>
      <c r="I24" s="227"/>
      <c r="J24" s="227"/>
      <c r="K24" s="227"/>
      <c r="L24" s="227"/>
      <c r="M24" s="228" t="s">
        <v>1484</v>
      </c>
      <c r="N24" s="228"/>
      <c r="O24" s="228" t="s">
        <v>48</v>
      </c>
      <c r="P24" s="228"/>
      <c r="Q24" s="229" t="s">
        <v>69</v>
      </c>
      <c r="R24" s="229"/>
      <c r="S24" s="37" t="s">
        <v>50</v>
      </c>
      <c r="T24" s="37" t="s">
        <v>156</v>
      </c>
      <c r="U24" s="37" t="s">
        <v>156</v>
      </c>
      <c r="V24" s="37" t="str">
        <f t="shared" si="0"/>
        <v>N/A</v>
      </c>
      <c r="W24" s="38" t="str">
        <f t="shared" si="1"/>
        <v>N/A</v>
      </c>
    </row>
    <row r="25" spans="2:27" ht="56.25" customHeight="1">
      <c r="B25" s="226" t="s">
        <v>1554</v>
      </c>
      <c r="C25" s="227"/>
      <c r="D25" s="227"/>
      <c r="E25" s="227"/>
      <c r="F25" s="227"/>
      <c r="G25" s="227"/>
      <c r="H25" s="227"/>
      <c r="I25" s="227"/>
      <c r="J25" s="227"/>
      <c r="K25" s="227"/>
      <c r="L25" s="227"/>
      <c r="M25" s="228" t="s">
        <v>1484</v>
      </c>
      <c r="N25" s="228"/>
      <c r="O25" s="228" t="s">
        <v>48</v>
      </c>
      <c r="P25" s="228"/>
      <c r="Q25" s="229" t="s">
        <v>49</v>
      </c>
      <c r="R25" s="229"/>
      <c r="S25" s="37" t="s">
        <v>50</v>
      </c>
      <c r="T25" s="37" t="s">
        <v>125</v>
      </c>
      <c r="U25" s="37" t="s">
        <v>125</v>
      </c>
      <c r="V25" s="37">
        <f t="shared" si="0"/>
        <v>100</v>
      </c>
      <c r="W25" s="38">
        <f t="shared" si="1"/>
        <v>20</v>
      </c>
    </row>
    <row r="26" spans="2:27" ht="56.25" customHeight="1">
      <c r="B26" s="226" t="s">
        <v>1553</v>
      </c>
      <c r="C26" s="227"/>
      <c r="D26" s="227"/>
      <c r="E26" s="227"/>
      <c r="F26" s="227"/>
      <c r="G26" s="227"/>
      <c r="H26" s="227"/>
      <c r="I26" s="227"/>
      <c r="J26" s="227"/>
      <c r="K26" s="227"/>
      <c r="L26" s="227"/>
      <c r="M26" s="228" t="s">
        <v>1484</v>
      </c>
      <c r="N26" s="228"/>
      <c r="O26" s="228" t="s">
        <v>48</v>
      </c>
      <c r="P26" s="228"/>
      <c r="Q26" s="229" t="s">
        <v>49</v>
      </c>
      <c r="R26" s="229"/>
      <c r="S26" s="37" t="s">
        <v>50</v>
      </c>
      <c r="T26" s="37" t="s">
        <v>125</v>
      </c>
      <c r="U26" s="37" t="s">
        <v>990</v>
      </c>
      <c r="V26" s="37">
        <f t="shared" si="0"/>
        <v>202.5</v>
      </c>
      <c r="W26" s="38">
        <f t="shared" si="1"/>
        <v>40.5</v>
      </c>
    </row>
    <row r="27" spans="2:27" ht="56.25" customHeight="1">
      <c r="B27" s="226" t="s">
        <v>1552</v>
      </c>
      <c r="C27" s="227"/>
      <c r="D27" s="227"/>
      <c r="E27" s="227"/>
      <c r="F27" s="227"/>
      <c r="G27" s="227"/>
      <c r="H27" s="227"/>
      <c r="I27" s="227"/>
      <c r="J27" s="227"/>
      <c r="K27" s="227"/>
      <c r="L27" s="227"/>
      <c r="M27" s="228" t="s">
        <v>1484</v>
      </c>
      <c r="N27" s="228"/>
      <c r="O27" s="228" t="s">
        <v>48</v>
      </c>
      <c r="P27" s="228"/>
      <c r="Q27" s="229" t="s">
        <v>49</v>
      </c>
      <c r="R27" s="229"/>
      <c r="S27" s="37" t="s">
        <v>50</v>
      </c>
      <c r="T27" s="37" t="s">
        <v>160</v>
      </c>
      <c r="U27" s="37" t="s">
        <v>1551</v>
      </c>
      <c r="V27" s="37">
        <f t="shared" si="0"/>
        <v>287.08</v>
      </c>
      <c r="W27" s="38">
        <f t="shared" si="1"/>
        <v>34.450000000000003</v>
      </c>
    </row>
    <row r="28" spans="2:27" ht="56.25" customHeight="1">
      <c r="B28" s="226" t="s">
        <v>1550</v>
      </c>
      <c r="C28" s="227"/>
      <c r="D28" s="227"/>
      <c r="E28" s="227"/>
      <c r="F28" s="227"/>
      <c r="G28" s="227"/>
      <c r="H28" s="227"/>
      <c r="I28" s="227"/>
      <c r="J28" s="227"/>
      <c r="K28" s="227"/>
      <c r="L28" s="227"/>
      <c r="M28" s="228" t="s">
        <v>1484</v>
      </c>
      <c r="N28" s="228"/>
      <c r="O28" s="228" t="s">
        <v>48</v>
      </c>
      <c r="P28" s="228"/>
      <c r="Q28" s="229" t="s">
        <v>49</v>
      </c>
      <c r="R28" s="229"/>
      <c r="S28" s="37" t="s">
        <v>50</v>
      </c>
      <c r="T28" s="37" t="s">
        <v>57</v>
      </c>
      <c r="U28" s="37" t="s">
        <v>57</v>
      </c>
      <c r="V28" s="37">
        <f t="shared" si="0"/>
        <v>100</v>
      </c>
      <c r="W28" s="38">
        <f t="shared" si="1"/>
        <v>17.5</v>
      </c>
    </row>
    <row r="29" spans="2:27" ht="56.25" customHeight="1">
      <c r="B29" s="226" t="s">
        <v>1549</v>
      </c>
      <c r="C29" s="227"/>
      <c r="D29" s="227"/>
      <c r="E29" s="227"/>
      <c r="F29" s="227"/>
      <c r="G29" s="227"/>
      <c r="H29" s="227"/>
      <c r="I29" s="227"/>
      <c r="J29" s="227"/>
      <c r="K29" s="227"/>
      <c r="L29" s="227"/>
      <c r="M29" s="228" t="s">
        <v>1482</v>
      </c>
      <c r="N29" s="228"/>
      <c r="O29" s="228" t="s">
        <v>48</v>
      </c>
      <c r="P29" s="228"/>
      <c r="Q29" s="229" t="s">
        <v>69</v>
      </c>
      <c r="R29" s="229"/>
      <c r="S29" s="37" t="s">
        <v>713</v>
      </c>
      <c r="T29" s="37" t="s">
        <v>156</v>
      </c>
      <c r="U29" s="37" t="s">
        <v>156</v>
      </c>
      <c r="V29" s="37" t="str">
        <f t="shared" si="0"/>
        <v>N/A</v>
      </c>
      <c r="W29" s="38" t="str">
        <f t="shared" si="1"/>
        <v>N/A</v>
      </c>
    </row>
    <row r="30" spans="2:27" ht="56.25" customHeight="1" thickBot="1">
      <c r="B30" s="226" t="s">
        <v>1548</v>
      </c>
      <c r="C30" s="227"/>
      <c r="D30" s="227"/>
      <c r="E30" s="227"/>
      <c r="F30" s="227"/>
      <c r="G30" s="227"/>
      <c r="H30" s="227"/>
      <c r="I30" s="227"/>
      <c r="J30" s="227"/>
      <c r="K30" s="227"/>
      <c r="L30" s="227"/>
      <c r="M30" s="228" t="s">
        <v>1482</v>
      </c>
      <c r="N30" s="228"/>
      <c r="O30" s="228" t="s">
        <v>48</v>
      </c>
      <c r="P30" s="228"/>
      <c r="Q30" s="229" t="s">
        <v>69</v>
      </c>
      <c r="R30" s="229"/>
      <c r="S30" s="37" t="s">
        <v>50</v>
      </c>
      <c r="T30" s="37" t="s">
        <v>156</v>
      </c>
      <c r="U30" s="37" t="s">
        <v>156</v>
      </c>
      <c r="V30" s="37" t="str">
        <f t="shared" si="0"/>
        <v>N/A</v>
      </c>
      <c r="W30" s="38" t="str">
        <f t="shared" si="1"/>
        <v>N/A</v>
      </c>
    </row>
    <row r="31" spans="2:27" ht="21.75" customHeight="1" thickTop="1" thickBot="1">
      <c r="B31" s="15" t="s">
        <v>64</v>
      </c>
      <c r="C31" s="16"/>
      <c r="D31" s="16"/>
      <c r="E31" s="16"/>
      <c r="F31" s="16"/>
      <c r="G31" s="16"/>
      <c r="H31" s="17"/>
      <c r="I31" s="17"/>
      <c r="J31" s="17"/>
      <c r="K31" s="17"/>
      <c r="L31" s="17"/>
      <c r="M31" s="17"/>
      <c r="N31" s="17"/>
      <c r="O31" s="17"/>
      <c r="P31" s="17"/>
      <c r="Q31" s="17"/>
      <c r="R31" s="17"/>
      <c r="S31" s="17"/>
      <c r="T31" s="17"/>
      <c r="U31" s="17"/>
      <c r="V31" s="17"/>
      <c r="W31" s="18"/>
      <c r="X31" s="7"/>
    </row>
    <row r="32" spans="2:27" ht="29.25" customHeight="1" thickTop="1" thickBot="1">
      <c r="B32" s="239" t="s">
        <v>1943</v>
      </c>
      <c r="C32" s="240"/>
      <c r="D32" s="240"/>
      <c r="E32" s="240"/>
      <c r="F32" s="240"/>
      <c r="G32" s="240"/>
      <c r="H32" s="240"/>
      <c r="I32" s="240"/>
      <c r="J32" s="240"/>
      <c r="K32" s="240"/>
      <c r="L32" s="240"/>
      <c r="M32" s="240"/>
      <c r="N32" s="240"/>
      <c r="O32" s="240"/>
      <c r="P32" s="240"/>
      <c r="Q32" s="241"/>
      <c r="R32" s="39" t="s">
        <v>41</v>
      </c>
      <c r="S32" s="213" t="s">
        <v>42</v>
      </c>
      <c r="T32" s="213"/>
      <c r="U32" s="40" t="s">
        <v>65</v>
      </c>
      <c r="V32" s="212" t="s">
        <v>66</v>
      </c>
      <c r="W32" s="214"/>
    </row>
    <row r="33" spans="2:25" ht="30.75" customHeight="1" thickBot="1">
      <c r="B33" s="242"/>
      <c r="C33" s="243"/>
      <c r="D33" s="243"/>
      <c r="E33" s="243"/>
      <c r="F33" s="243"/>
      <c r="G33" s="243"/>
      <c r="H33" s="243"/>
      <c r="I33" s="243"/>
      <c r="J33" s="243"/>
      <c r="K33" s="243"/>
      <c r="L33" s="243"/>
      <c r="M33" s="243"/>
      <c r="N33" s="243"/>
      <c r="O33" s="243"/>
      <c r="P33" s="243"/>
      <c r="Q33" s="244"/>
      <c r="R33" s="41" t="s">
        <v>67</v>
      </c>
      <c r="S33" s="41" t="s">
        <v>67</v>
      </c>
      <c r="T33" s="41" t="s">
        <v>48</v>
      </c>
      <c r="U33" s="41" t="s">
        <v>67</v>
      </c>
      <c r="V33" s="41" t="s">
        <v>68</v>
      </c>
      <c r="W33" s="42" t="s">
        <v>69</v>
      </c>
      <c r="Y33" s="7"/>
    </row>
    <row r="34" spans="2:25" ht="23.25" customHeight="1" thickBot="1">
      <c r="B34" s="245" t="s">
        <v>70</v>
      </c>
      <c r="C34" s="246"/>
      <c r="D34" s="246"/>
      <c r="E34" s="43" t="s">
        <v>1547</v>
      </c>
      <c r="F34" s="43"/>
      <c r="G34" s="43"/>
      <c r="H34" s="44"/>
      <c r="I34" s="44"/>
      <c r="J34" s="44"/>
      <c r="K34" s="44"/>
      <c r="L34" s="44"/>
      <c r="M34" s="44"/>
      <c r="N34" s="44"/>
      <c r="O34" s="44"/>
      <c r="P34" s="45"/>
      <c r="Q34" s="45"/>
      <c r="R34" s="46" t="s">
        <v>1546</v>
      </c>
      <c r="S34" s="47" t="s">
        <v>10</v>
      </c>
      <c r="T34" s="45"/>
      <c r="U34" s="47" t="s">
        <v>1544</v>
      </c>
      <c r="V34" s="45"/>
      <c r="W34" s="48">
        <f>+IF(ISERR(U34/R34*100),"N/A",ROUND(U34/R34*100,2))</f>
        <v>6.98</v>
      </c>
    </row>
    <row r="35" spans="2:25" ht="26.25" customHeight="1">
      <c r="B35" s="247" t="s">
        <v>74</v>
      </c>
      <c r="C35" s="248"/>
      <c r="D35" s="248"/>
      <c r="E35" s="49" t="s">
        <v>1547</v>
      </c>
      <c r="F35" s="49"/>
      <c r="G35" s="49"/>
      <c r="H35" s="50"/>
      <c r="I35" s="50"/>
      <c r="J35" s="50"/>
      <c r="K35" s="50"/>
      <c r="L35" s="50"/>
      <c r="M35" s="50"/>
      <c r="N35" s="50"/>
      <c r="O35" s="50"/>
      <c r="P35" s="51"/>
      <c r="Q35" s="51"/>
      <c r="R35" s="52" t="s">
        <v>1546</v>
      </c>
      <c r="S35" s="53" t="s">
        <v>1545</v>
      </c>
      <c r="T35" s="53">
        <f>+IF(ISERR(S35/R35*100),"N/A",ROUND(S35/R35*100,2))</f>
        <v>35.43</v>
      </c>
      <c r="U35" s="53" t="s">
        <v>1544</v>
      </c>
      <c r="V35" s="53">
        <f>+IF(ISERR(U35/S35*100),"N/A",ROUND(U35/S35*100,2))</f>
        <v>19.71</v>
      </c>
      <c r="W35" s="54">
        <f>+IF(ISERR(U35/R35*100),"N/A",ROUND(U35/R35*100,2))</f>
        <v>6.98</v>
      </c>
    </row>
    <row r="36" spans="2:25" ht="23.25" customHeight="1" thickBot="1">
      <c r="B36" s="245" t="s">
        <v>70</v>
      </c>
      <c r="C36" s="246"/>
      <c r="D36" s="246"/>
      <c r="E36" s="43" t="s">
        <v>1543</v>
      </c>
      <c r="F36" s="43"/>
      <c r="G36" s="43"/>
      <c r="H36" s="44"/>
      <c r="I36" s="44"/>
      <c r="J36" s="44"/>
      <c r="K36" s="44"/>
      <c r="L36" s="44"/>
      <c r="M36" s="44"/>
      <c r="N36" s="44"/>
      <c r="O36" s="44"/>
      <c r="P36" s="45"/>
      <c r="Q36" s="45"/>
      <c r="R36" s="46" t="s">
        <v>1542</v>
      </c>
      <c r="S36" s="47" t="s">
        <v>10</v>
      </c>
      <c r="T36" s="45"/>
      <c r="U36" s="47" t="s">
        <v>882</v>
      </c>
      <c r="V36" s="45"/>
      <c r="W36" s="48">
        <f>+IF(ISERR(U36/R36*100),"N/A",ROUND(U36/R36*100,2))</f>
        <v>31.87</v>
      </c>
    </row>
    <row r="37" spans="2:25" ht="26.25" customHeight="1" thickBot="1">
      <c r="B37" s="247" t="s">
        <v>74</v>
      </c>
      <c r="C37" s="248"/>
      <c r="D37" s="248"/>
      <c r="E37" s="49" t="s">
        <v>1543</v>
      </c>
      <c r="F37" s="49"/>
      <c r="G37" s="49"/>
      <c r="H37" s="50"/>
      <c r="I37" s="50"/>
      <c r="J37" s="50"/>
      <c r="K37" s="50"/>
      <c r="L37" s="50"/>
      <c r="M37" s="50"/>
      <c r="N37" s="50"/>
      <c r="O37" s="50"/>
      <c r="P37" s="51"/>
      <c r="Q37" s="51"/>
      <c r="R37" s="52" t="s">
        <v>1542</v>
      </c>
      <c r="S37" s="53" t="s">
        <v>1541</v>
      </c>
      <c r="T37" s="53">
        <f>+IF(ISERR(S37/R37*100),"N/A",ROUND(S37/R37*100,2))</f>
        <v>36.369999999999997</v>
      </c>
      <c r="U37" s="53" t="s">
        <v>882</v>
      </c>
      <c r="V37" s="53">
        <f>+IF(ISERR(U37/S37*100),"N/A",ROUND(U37/S37*100,2))</f>
        <v>87.63</v>
      </c>
      <c r="W37" s="54">
        <f>+IF(ISERR(U37/R37*100),"N/A",ROUND(U37/R37*100,2))</f>
        <v>31.87</v>
      </c>
    </row>
    <row r="38" spans="2:25" ht="22.5" customHeight="1" thickTop="1" thickBot="1">
      <c r="B38" s="15" t="s">
        <v>76</v>
      </c>
      <c r="C38" s="16"/>
      <c r="D38" s="16"/>
      <c r="E38" s="16"/>
      <c r="F38" s="16"/>
      <c r="G38" s="16"/>
      <c r="H38" s="17"/>
      <c r="I38" s="17"/>
      <c r="J38" s="17"/>
      <c r="K38" s="17"/>
      <c r="L38" s="17"/>
      <c r="M38" s="17"/>
      <c r="N38" s="17"/>
      <c r="O38" s="17"/>
      <c r="P38" s="17"/>
      <c r="Q38" s="17"/>
      <c r="R38" s="17"/>
      <c r="S38" s="17"/>
      <c r="T38" s="17"/>
      <c r="U38" s="17"/>
      <c r="V38" s="17"/>
      <c r="W38" s="18"/>
    </row>
    <row r="39" spans="2:25" ht="37.5" customHeight="1" thickTop="1">
      <c r="B39" s="230" t="s">
        <v>2017</v>
      </c>
      <c r="C39" s="231"/>
      <c r="D39" s="231"/>
      <c r="E39" s="231"/>
      <c r="F39" s="231"/>
      <c r="G39" s="231"/>
      <c r="H39" s="231"/>
      <c r="I39" s="231"/>
      <c r="J39" s="231"/>
      <c r="K39" s="231"/>
      <c r="L39" s="231"/>
      <c r="M39" s="231"/>
      <c r="N39" s="231"/>
      <c r="O39" s="231"/>
      <c r="P39" s="231"/>
      <c r="Q39" s="231"/>
      <c r="R39" s="231"/>
      <c r="S39" s="231"/>
      <c r="T39" s="231"/>
      <c r="U39" s="231"/>
      <c r="V39" s="231"/>
      <c r="W39" s="232"/>
    </row>
    <row r="40" spans="2:25" ht="280.5" customHeight="1" thickBot="1">
      <c r="B40" s="233"/>
      <c r="C40" s="234"/>
      <c r="D40" s="234"/>
      <c r="E40" s="234"/>
      <c r="F40" s="234"/>
      <c r="G40" s="234"/>
      <c r="H40" s="234"/>
      <c r="I40" s="234"/>
      <c r="J40" s="234"/>
      <c r="K40" s="234"/>
      <c r="L40" s="234"/>
      <c r="M40" s="234"/>
      <c r="N40" s="234"/>
      <c r="O40" s="234"/>
      <c r="P40" s="234"/>
      <c r="Q40" s="234"/>
      <c r="R40" s="234"/>
      <c r="S40" s="234"/>
      <c r="T40" s="234"/>
      <c r="U40" s="234"/>
      <c r="V40" s="234"/>
      <c r="W40" s="235"/>
    </row>
    <row r="41" spans="2:25" ht="37.5" customHeight="1" thickTop="1">
      <c r="B41" s="230" t="s">
        <v>2018</v>
      </c>
      <c r="C41" s="231"/>
      <c r="D41" s="231"/>
      <c r="E41" s="231"/>
      <c r="F41" s="231"/>
      <c r="G41" s="231"/>
      <c r="H41" s="231"/>
      <c r="I41" s="231"/>
      <c r="J41" s="231"/>
      <c r="K41" s="231"/>
      <c r="L41" s="231"/>
      <c r="M41" s="231"/>
      <c r="N41" s="231"/>
      <c r="O41" s="231"/>
      <c r="P41" s="231"/>
      <c r="Q41" s="231"/>
      <c r="R41" s="231"/>
      <c r="S41" s="231"/>
      <c r="T41" s="231"/>
      <c r="U41" s="231"/>
      <c r="V41" s="231"/>
      <c r="W41" s="232"/>
    </row>
    <row r="42" spans="2:25" ht="76.5" customHeight="1" thickBot="1">
      <c r="B42" s="233"/>
      <c r="C42" s="234"/>
      <c r="D42" s="234"/>
      <c r="E42" s="234"/>
      <c r="F42" s="234"/>
      <c r="G42" s="234"/>
      <c r="H42" s="234"/>
      <c r="I42" s="234"/>
      <c r="J42" s="234"/>
      <c r="K42" s="234"/>
      <c r="L42" s="234"/>
      <c r="M42" s="234"/>
      <c r="N42" s="234"/>
      <c r="O42" s="234"/>
      <c r="P42" s="234"/>
      <c r="Q42" s="234"/>
      <c r="R42" s="234"/>
      <c r="S42" s="234"/>
      <c r="T42" s="234"/>
      <c r="U42" s="234"/>
      <c r="V42" s="234"/>
      <c r="W42" s="235"/>
    </row>
    <row r="43" spans="2:25" ht="37.5" customHeight="1" thickTop="1">
      <c r="B43" s="230" t="s">
        <v>2019</v>
      </c>
      <c r="C43" s="231"/>
      <c r="D43" s="231"/>
      <c r="E43" s="231"/>
      <c r="F43" s="231"/>
      <c r="G43" s="231"/>
      <c r="H43" s="231"/>
      <c r="I43" s="231"/>
      <c r="J43" s="231"/>
      <c r="K43" s="231"/>
      <c r="L43" s="231"/>
      <c r="M43" s="231"/>
      <c r="N43" s="231"/>
      <c r="O43" s="231"/>
      <c r="P43" s="231"/>
      <c r="Q43" s="231"/>
      <c r="R43" s="231"/>
      <c r="S43" s="231"/>
      <c r="T43" s="231"/>
      <c r="U43" s="231"/>
      <c r="V43" s="231"/>
      <c r="W43" s="232"/>
    </row>
    <row r="44" spans="2:25" ht="45" customHeight="1" thickBot="1">
      <c r="B44" s="236"/>
      <c r="C44" s="237"/>
      <c r="D44" s="237"/>
      <c r="E44" s="237"/>
      <c r="F44" s="237"/>
      <c r="G44" s="237"/>
      <c r="H44" s="237"/>
      <c r="I44" s="237"/>
      <c r="J44" s="237"/>
      <c r="K44" s="237"/>
      <c r="L44" s="237"/>
      <c r="M44" s="237"/>
      <c r="N44" s="237"/>
      <c r="O44" s="237"/>
      <c r="P44" s="237"/>
      <c r="Q44" s="237"/>
      <c r="R44" s="237"/>
      <c r="S44" s="237"/>
      <c r="T44" s="237"/>
      <c r="U44" s="237"/>
      <c r="V44" s="237"/>
      <c r="W44" s="238"/>
    </row>
  </sheetData>
  <mergeCells count="8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2:Q33"/>
    <mergeCell ref="S32:T32"/>
    <mergeCell ref="B41:W42"/>
    <mergeCell ref="B43:W44"/>
    <mergeCell ref="V32:W32"/>
    <mergeCell ref="B34:D34"/>
    <mergeCell ref="B35:D35"/>
    <mergeCell ref="B36:D36"/>
    <mergeCell ref="B37:D37"/>
    <mergeCell ref="B39:W4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30" min="1" max="22" man="1"/>
    <brk id="42" min="1" max="22"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1"/>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81" customHeight="1" thickTop="1" thickBot="1">
      <c r="A4" s="19"/>
      <c r="B4" s="20" t="s">
        <v>3</v>
      </c>
      <c r="C4" s="21" t="s">
        <v>1374</v>
      </c>
      <c r="D4" s="192" t="s">
        <v>1524</v>
      </c>
      <c r="E4" s="192"/>
      <c r="F4" s="192"/>
      <c r="G4" s="192"/>
      <c r="H4" s="193"/>
      <c r="I4" s="22"/>
      <c r="J4" s="194" t="s">
        <v>6</v>
      </c>
      <c r="K4" s="192"/>
      <c r="L4" s="21" t="s">
        <v>1588</v>
      </c>
      <c r="M4" s="195" t="s">
        <v>1587</v>
      </c>
      <c r="N4" s="195"/>
      <c r="O4" s="195"/>
      <c r="P4" s="195"/>
      <c r="Q4" s="196"/>
      <c r="R4" s="23"/>
      <c r="S4" s="197" t="s">
        <v>1944</v>
      </c>
      <c r="T4" s="198"/>
      <c r="U4" s="198"/>
      <c r="V4" s="199" t="s">
        <v>1586</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272</v>
      </c>
      <c r="D6" s="201" t="s">
        <v>1585</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1533</v>
      </c>
      <c r="D7" s="188" t="s">
        <v>1584</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1583</v>
      </c>
      <c r="K8" s="29" t="s">
        <v>1582</v>
      </c>
      <c r="L8" s="29" t="s">
        <v>1581</v>
      </c>
      <c r="M8" s="29" t="s">
        <v>1580</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408.75" customHeight="1" thickTop="1" thickBot="1">
      <c r="B10" s="30" t="s">
        <v>21</v>
      </c>
      <c r="C10" s="199" t="s">
        <v>1579</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1519</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1578</v>
      </c>
      <c r="C21" s="227"/>
      <c r="D21" s="227"/>
      <c r="E21" s="227"/>
      <c r="F21" s="227"/>
      <c r="G21" s="227"/>
      <c r="H21" s="227"/>
      <c r="I21" s="227"/>
      <c r="J21" s="227"/>
      <c r="K21" s="227"/>
      <c r="L21" s="227"/>
      <c r="M21" s="228" t="s">
        <v>272</v>
      </c>
      <c r="N21" s="228"/>
      <c r="O21" s="228" t="s">
        <v>48</v>
      </c>
      <c r="P21" s="228"/>
      <c r="Q21" s="229" t="s">
        <v>69</v>
      </c>
      <c r="R21" s="229"/>
      <c r="S21" s="37" t="s">
        <v>50</v>
      </c>
      <c r="T21" s="37" t="s">
        <v>156</v>
      </c>
      <c r="U21" s="37" t="s">
        <v>156</v>
      </c>
      <c r="V21" s="37" t="str">
        <f t="shared" ref="V21:V27" si="0">+IF(ISERR(U21/T21*100),"N/A",ROUND(U21/T21*100,2))</f>
        <v>N/A</v>
      </c>
      <c r="W21" s="38" t="str">
        <f t="shared" ref="W21:W27" si="1">+IF(ISERR(U21/S21*100),"N/A",ROUND(U21/S21*100,2))</f>
        <v>N/A</v>
      </c>
    </row>
    <row r="22" spans="2:27" ht="56.25" customHeight="1">
      <c r="B22" s="226" t="s">
        <v>1577</v>
      </c>
      <c r="C22" s="227"/>
      <c r="D22" s="227"/>
      <c r="E22" s="227"/>
      <c r="F22" s="227"/>
      <c r="G22" s="227"/>
      <c r="H22" s="227"/>
      <c r="I22" s="227"/>
      <c r="J22" s="227"/>
      <c r="K22" s="227"/>
      <c r="L22" s="227"/>
      <c r="M22" s="228" t="s">
        <v>272</v>
      </c>
      <c r="N22" s="228"/>
      <c r="O22" s="228" t="s">
        <v>48</v>
      </c>
      <c r="P22" s="228"/>
      <c r="Q22" s="229" t="s">
        <v>49</v>
      </c>
      <c r="R22" s="229"/>
      <c r="S22" s="37" t="s">
        <v>50</v>
      </c>
      <c r="T22" s="37" t="s">
        <v>291</v>
      </c>
      <c r="U22" s="37" t="s">
        <v>291</v>
      </c>
      <c r="V22" s="37">
        <f t="shared" si="0"/>
        <v>100</v>
      </c>
      <c r="W22" s="38">
        <f t="shared" si="1"/>
        <v>30</v>
      </c>
    </row>
    <row r="23" spans="2:27" ht="56.25" customHeight="1">
      <c r="B23" s="226" t="s">
        <v>1576</v>
      </c>
      <c r="C23" s="227"/>
      <c r="D23" s="227"/>
      <c r="E23" s="227"/>
      <c r="F23" s="227"/>
      <c r="G23" s="227"/>
      <c r="H23" s="227"/>
      <c r="I23" s="227"/>
      <c r="J23" s="227"/>
      <c r="K23" s="227"/>
      <c r="L23" s="227"/>
      <c r="M23" s="228" t="s">
        <v>272</v>
      </c>
      <c r="N23" s="228"/>
      <c r="O23" s="228" t="s">
        <v>48</v>
      </c>
      <c r="P23" s="228"/>
      <c r="Q23" s="229" t="s">
        <v>49</v>
      </c>
      <c r="R23" s="229"/>
      <c r="S23" s="37" t="s">
        <v>50</v>
      </c>
      <c r="T23" s="37" t="s">
        <v>291</v>
      </c>
      <c r="U23" s="37" t="s">
        <v>291</v>
      </c>
      <c r="V23" s="37">
        <f t="shared" si="0"/>
        <v>100</v>
      </c>
      <c r="W23" s="38">
        <f t="shared" si="1"/>
        <v>30</v>
      </c>
    </row>
    <row r="24" spans="2:27" ht="56.25" customHeight="1">
      <c r="B24" s="226" t="s">
        <v>1575</v>
      </c>
      <c r="C24" s="227"/>
      <c r="D24" s="227"/>
      <c r="E24" s="227"/>
      <c r="F24" s="227"/>
      <c r="G24" s="227"/>
      <c r="H24" s="227"/>
      <c r="I24" s="227"/>
      <c r="J24" s="227"/>
      <c r="K24" s="227"/>
      <c r="L24" s="227"/>
      <c r="M24" s="228" t="s">
        <v>272</v>
      </c>
      <c r="N24" s="228"/>
      <c r="O24" s="228" t="s">
        <v>48</v>
      </c>
      <c r="P24" s="228"/>
      <c r="Q24" s="229" t="s">
        <v>49</v>
      </c>
      <c r="R24" s="229"/>
      <c r="S24" s="37" t="s">
        <v>50</v>
      </c>
      <c r="T24" s="37" t="s">
        <v>291</v>
      </c>
      <c r="U24" s="37" t="s">
        <v>291</v>
      </c>
      <c r="V24" s="37">
        <f t="shared" si="0"/>
        <v>100</v>
      </c>
      <c r="W24" s="38">
        <f t="shared" si="1"/>
        <v>30</v>
      </c>
    </row>
    <row r="25" spans="2:27" ht="56.25" customHeight="1">
      <c r="B25" s="226" t="s">
        <v>1574</v>
      </c>
      <c r="C25" s="227"/>
      <c r="D25" s="227"/>
      <c r="E25" s="227"/>
      <c r="F25" s="227"/>
      <c r="G25" s="227"/>
      <c r="H25" s="227"/>
      <c r="I25" s="227"/>
      <c r="J25" s="227"/>
      <c r="K25" s="227"/>
      <c r="L25" s="227"/>
      <c r="M25" s="228" t="s">
        <v>272</v>
      </c>
      <c r="N25" s="228"/>
      <c r="O25" s="228" t="s">
        <v>48</v>
      </c>
      <c r="P25" s="228"/>
      <c r="Q25" s="229" t="s">
        <v>49</v>
      </c>
      <c r="R25" s="229"/>
      <c r="S25" s="37" t="s">
        <v>50</v>
      </c>
      <c r="T25" s="37" t="s">
        <v>291</v>
      </c>
      <c r="U25" s="37" t="s">
        <v>291</v>
      </c>
      <c r="V25" s="37">
        <f t="shared" si="0"/>
        <v>100</v>
      </c>
      <c r="W25" s="38">
        <f t="shared" si="1"/>
        <v>30</v>
      </c>
    </row>
    <row r="26" spans="2:27" ht="56.25" customHeight="1">
      <c r="B26" s="226" t="s">
        <v>1573</v>
      </c>
      <c r="C26" s="227"/>
      <c r="D26" s="227"/>
      <c r="E26" s="227"/>
      <c r="F26" s="227"/>
      <c r="G26" s="227"/>
      <c r="H26" s="227"/>
      <c r="I26" s="227"/>
      <c r="J26" s="227"/>
      <c r="K26" s="227"/>
      <c r="L26" s="227"/>
      <c r="M26" s="228" t="s">
        <v>1533</v>
      </c>
      <c r="N26" s="228"/>
      <c r="O26" s="228" t="s">
        <v>48</v>
      </c>
      <c r="P26" s="228"/>
      <c r="Q26" s="229" t="s">
        <v>69</v>
      </c>
      <c r="R26" s="229"/>
      <c r="S26" s="37" t="s">
        <v>50</v>
      </c>
      <c r="T26" s="37" t="s">
        <v>156</v>
      </c>
      <c r="U26" s="37" t="s">
        <v>156</v>
      </c>
      <c r="V26" s="37" t="str">
        <f t="shared" si="0"/>
        <v>N/A</v>
      </c>
      <c r="W26" s="38" t="str">
        <f t="shared" si="1"/>
        <v>N/A</v>
      </c>
    </row>
    <row r="27" spans="2:27" ht="56.25" customHeight="1" thickBot="1">
      <c r="B27" s="226" t="s">
        <v>1572</v>
      </c>
      <c r="C27" s="227"/>
      <c r="D27" s="227"/>
      <c r="E27" s="227"/>
      <c r="F27" s="227"/>
      <c r="G27" s="227"/>
      <c r="H27" s="227"/>
      <c r="I27" s="227"/>
      <c r="J27" s="227"/>
      <c r="K27" s="227"/>
      <c r="L27" s="227"/>
      <c r="M27" s="228" t="s">
        <v>1533</v>
      </c>
      <c r="N27" s="228"/>
      <c r="O27" s="228" t="s">
        <v>48</v>
      </c>
      <c r="P27" s="228"/>
      <c r="Q27" s="229" t="s">
        <v>49</v>
      </c>
      <c r="R27" s="229"/>
      <c r="S27" s="37" t="s">
        <v>50</v>
      </c>
      <c r="T27" s="37" t="s">
        <v>51</v>
      </c>
      <c r="U27" s="37" t="s">
        <v>1571</v>
      </c>
      <c r="V27" s="37">
        <f t="shared" si="0"/>
        <v>79.72</v>
      </c>
      <c r="W27" s="38">
        <f t="shared" si="1"/>
        <v>19.93</v>
      </c>
    </row>
    <row r="28" spans="2:27" ht="21.75" customHeight="1" thickTop="1" thickBot="1">
      <c r="B28" s="15" t="s">
        <v>64</v>
      </c>
      <c r="C28" s="16"/>
      <c r="D28" s="16"/>
      <c r="E28" s="16"/>
      <c r="F28" s="16"/>
      <c r="G28" s="16"/>
      <c r="H28" s="17"/>
      <c r="I28" s="17"/>
      <c r="J28" s="17"/>
      <c r="K28" s="17"/>
      <c r="L28" s="17"/>
      <c r="M28" s="17"/>
      <c r="N28" s="17"/>
      <c r="O28" s="17"/>
      <c r="P28" s="17"/>
      <c r="Q28" s="17"/>
      <c r="R28" s="17"/>
      <c r="S28" s="17"/>
      <c r="T28" s="17"/>
      <c r="U28" s="17"/>
      <c r="V28" s="17"/>
      <c r="W28" s="18"/>
      <c r="X28" s="7"/>
    </row>
    <row r="29" spans="2:27" ht="29.25" customHeight="1" thickTop="1" thickBot="1">
      <c r="B29" s="239" t="s">
        <v>1943</v>
      </c>
      <c r="C29" s="240"/>
      <c r="D29" s="240"/>
      <c r="E29" s="240"/>
      <c r="F29" s="240"/>
      <c r="G29" s="240"/>
      <c r="H29" s="240"/>
      <c r="I29" s="240"/>
      <c r="J29" s="240"/>
      <c r="K29" s="240"/>
      <c r="L29" s="240"/>
      <c r="M29" s="240"/>
      <c r="N29" s="240"/>
      <c r="O29" s="240"/>
      <c r="P29" s="240"/>
      <c r="Q29" s="241"/>
      <c r="R29" s="39" t="s">
        <v>41</v>
      </c>
      <c r="S29" s="213" t="s">
        <v>42</v>
      </c>
      <c r="T29" s="213"/>
      <c r="U29" s="40" t="s">
        <v>65</v>
      </c>
      <c r="V29" s="212" t="s">
        <v>66</v>
      </c>
      <c r="W29" s="214"/>
    </row>
    <row r="30" spans="2:27" ht="30.75" customHeight="1" thickBot="1">
      <c r="B30" s="242"/>
      <c r="C30" s="243"/>
      <c r="D30" s="243"/>
      <c r="E30" s="243"/>
      <c r="F30" s="243"/>
      <c r="G30" s="243"/>
      <c r="H30" s="243"/>
      <c r="I30" s="243"/>
      <c r="J30" s="243"/>
      <c r="K30" s="243"/>
      <c r="L30" s="243"/>
      <c r="M30" s="243"/>
      <c r="N30" s="243"/>
      <c r="O30" s="243"/>
      <c r="P30" s="243"/>
      <c r="Q30" s="244"/>
      <c r="R30" s="41" t="s">
        <v>67</v>
      </c>
      <c r="S30" s="41" t="s">
        <v>67</v>
      </c>
      <c r="T30" s="41" t="s">
        <v>48</v>
      </c>
      <c r="U30" s="41" t="s">
        <v>67</v>
      </c>
      <c r="V30" s="41" t="s">
        <v>68</v>
      </c>
      <c r="W30" s="42" t="s">
        <v>69</v>
      </c>
      <c r="Y30" s="7"/>
    </row>
    <row r="31" spans="2:27" ht="23.25" customHeight="1" thickBot="1">
      <c r="B31" s="245" t="s">
        <v>70</v>
      </c>
      <c r="C31" s="246"/>
      <c r="D31" s="246"/>
      <c r="E31" s="43" t="s">
        <v>270</v>
      </c>
      <c r="F31" s="43"/>
      <c r="G31" s="43"/>
      <c r="H31" s="44"/>
      <c r="I31" s="44"/>
      <c r="J31" s="44"/>
      <c r="K31" s="44"/>
      <c r="L31" s="44"/>
      <c r="M31" s="44"/>
      <c r="N31" s="44"/>
      <c r="O31" s="44"/>
      <c r="P31" s="45"/>
      <c r="Q31" s="45"/>
      <c r="R31" s="46" t="s">
        <v>1379</v>
      </c>
      <c r="S31" s="47" t="s">
        <v>10</v>
      </c>
      <c r="T31" s="45"/>
      <c r="U31" s="47" t="s">
        <v>62</v>
      </c>
      <c r="V31" s="45"/>
      <c r="W31" s="48">
        <f>+IF(ISERR(U31/R31*100),"N/A",ROUND(U31/R31*100,2))</f>
        <v>0</v>
      </c>
    </row>
    <row r="32" spans="2:27" ht="26.25" customHeight="1">
      <c r="B32" s="247" t="s">
        <v>74</v>
      </c>
      <c r="C32" s="248"/>
      <c r="D32" s="248"/>
      <c r="E32" s="49" t="s">
        <v>270</v>
      </c>
      <c r="F32" s="49"/>
      <c r="G32" s="49"/>
      <c r="H32" s="50"/>
      <c r="I32" s="50"/>
      <c r="J32" s="50"/>
      <c r="K32" s="50"/>
      <c r="L32" s="50"/>
      <c r="M32" s="50"/>
      <c r="N32" s="50"/>
      <c r="O32" s="50"/>
      <c r="P32" s="51"/>
      <c r="Q32" s="51"/>
      <c r="R32" s="52" t="s">
        <v>1379</v>
      </c>
      <c r="S32" s="53" t="s">
        <v>1570</v>
      </c>
      <c r="T32" s="53">
        <f>+IF(ISERR(S32/R32*100),"N/A",ROUND(S32/R32*100,2))</f>
        <v>42.31</v>
      </c>
      <c r="U32" s="53" t="s">
        <v>62</v>
      </c>
      <c r="V32" s="53">
        <f>+IF(ISERR(U32/S32*100),"N/A",ROUND(U32/S32*100,2))</f>
        <v>0</v>
      </c>
      <c r="W32" s="54">
        <f>+IF(ISERR(U32/R32*100),"N/A",ROUND(U32/R32*100,2))</f>
        <v>0</v>
      </c>
    </row>
    <row r="33" spans="2:23" ht="23.25" customHeight="1" thickBot="1">
      <c r="B33" s="245" t="s">
        <v>70</v>
      </c>
      <c r="C33" s="246"/>
      <c r="D33" s="246"/>
      <c r="E33" s="43" t="s">
        <v>1569</v>
      </c>
      <c r="F33" s="43"/>
      <c r="G33" s="43"/>
      <c r="H33" s="44"/>
      <c r="I33" s="44"/>
      <c r="J33" s="44"/>
      <c r="K33" s="44"/>
      <c r="L33" s="44"/>
      <c r="M33" s="44"/>
      <c r="N33" s="44"/>
      <c r="O33" s="44"/>
      <c r="P33" s="45"/>
      <c r="Q33" s="45"/>
      <c r="R33" s="46" t="s">
        <v>1568</v>
      </c>
      <c r="S33" s="47" t="s">
        <v>10</v>
      </c>
      <c r="T33" s="45"/>
      <c r="U33" s="47" t="s">
        <v>887</v>
      </c>
      <c r="V33" s="45"/>
      <c r="W33" s="48">
        <f>+IF(ISERR(U33/R33*100),"N/A",ROUND(U33/R33*100,2))</f>
        <v>4.49</v>
      </c>
    </row>
    <row r="34" spans="2:23" ht="26.25" customHeight="1" thickBot="1">
      <c r="B34" s="247" t="s">
        <v>74</v>
      </c>
      <c r="C34" s="248"/>
      <c r="D34" s="248"/>
      <c r="E34" s="49" t="s">
        <v>1569</v>
      </c>
      <c r="F34" s="49"/>
      <c r="G34" s="49"/>
      <c r="H34" s="50"/>
      <c r="I34" s="50"/>
      <c r="J34" s="50"/>
      <c r="K34" s="50"/>
      <c r="L34" s="50"/>
      <c r="M34" s="50"/>
      <c r="N34" s="50"/>
      <c r="O34" s="50"/>
      <c r="P34" s="51"/>
      <c r="Q34" s="51"/>
      <c r="R34" s="52" t="s">
        <v>1568</v>
      </c>
      <c r="S34" s="53" t="s">
        <v>267</v>
      </c>
      <c r="T34" s="53">
        <f>+IF(ISERR(S34/R34*100),"N/A",ROUND(S34/R34*100,2))</f>
        <v>11.74</v>
      </c>
      <c r="U34" s="53" t="s">
        <v>887</v>
      </c>
      <c r="V34" s="53">
        <f>+IF(ISERR(U34/S34*100),"N/A",ROUND(U34/S34*100,2))</f>
        <v>38.270000000000003</v>
      </c>
      <c r="W34" s="54">
        <f>+IF(ISERR(U34/R34*100),"N/A",ROUND(U34/R34*100,2))</f>
        <v>4.49</v>
      </c>
    </row>
    <row r="35" spans="2:23" ht="22.5" customHeight="1" thickTop="1" thickBot="1">
      <c r="B35" s="15" t="s">
        <v>76</v>
      </c>
      <c r="C35" s="16"/>
      <c r="D35" s="16"/>
      <c r="E35" s="16"/>
      <c r="F35" s="16"/>
      <c r="G35" s="16"/>
      <c r="H35" s="17"/>
      <c r="I35" s="17"/>
      <c r="J35" s="17"/>
      <c r="K35" s="17"/>
      <c r="L35" s="17"/>
      <c r="M35" s="17"/>
      <c r="N35" s="17"/>
      <c r="O35" s="17"/>
      <c r="P35" s="17"/>
      <c r="Q35" s="17"/>
      <c r="R35" s="17"/>
      <c r="S35" s="17"/>
      <c r="T35" s="17"/>
      <c r="U35" s="17"/>
      <c r="V35" s="17"/>
      <c r="W35" s="18"/>
    </row>
    <row r="36" spans="2:23" ht="37.5" customHeight="1" thickTop="1">
      <c r="B36" s="230" t="s">
        <v>2014</v>
      </c>
      <c r="C36" s="231"/>
      <c r="D36" s="231"/>
      <c r="E36" s="231"/>
      <c r="F36" s="231"/>
      <c r="G36" s="231"/>
      <c r="H36" s="231"/>
      <c r="I36" s="231"/>
      <c r="J36" s="231"/>
      <c r="K36" s="231"/>
      <c r="L36" s="231"/>
      <c r="M36" s="231"/>
      <c r="N36" s="231"/>
      <c r="O36" s="231"/>
      <c r="P36" s="231"/>
      <c r="Q36" s="231"/>
      <c r="R36" s="231"/>
      <c r="S36" s="231"/>
      <c r="T36" s="231"/>
      <c r="U36" s="231"/>
      <c r="V36" s="231"/>
      <c r="W36" s="232"/>
    </row>
    <row r="37" spans="2:23" ht="235.5" customHeight="1" thickBot="1">
      <c r="B37" s="233"/>
      <c r="C37" s="234"/>
      <c r="D37" s="234"/>
      <c r="E37" s="234"/>
      <c r="F37" s="234"/>
      <c r="G37" s="234"/>
      <c r="H37" s="234"/>
      <c r="I37" s="234"/>
      <c r="J37" s="234"/>
      <c r="K37" s="234"/>
      <c r="L37" s="234"/>
      <c r="M37" s="234"/>
      <c r="N37" s="234"/>
      <c r="O37" s="234"/>
      <c r="P37" s="234"/>
      <c r="Q37" s="234"/>
      <c r="R37" s="234"/>
      <c r="S37" s="234"/>
      <c r="T37" s="234"/>
      <c r="U37" s="234"/>
      <c r="V37" s="234"/>
      <c r="W37" s="235"/>
    </row>
    <row r="38" spans="2:23" ht="37.5" customHeight="1" thickTop="1">
      <c r="B38" s="230" t="s">
        <v>2015</v>
      </c>
      <c r="C38" s="231"/>
      <c r="D38" s="231"/>
      <c r="E38" s="231"/>
      <c r="F38" s="231"/>
      <c r="G38" s="231"/>
      <c r="H38" s="231"/>
      <c r="I38" s="231"/>
      <c r="J38" s="231"/>
      <c r="K38" s="231"/>
      <c r="L38" s="231"/>
      <c r="M38" s="231"/>
      <c r="N38" s="231"/>
      <c r="O38" s="231"/>
      <c r="P38" s="231"/>
      <c r="Q38" s="231"/>
      <c r="R38" s="231"/>
      <c r="S38" s="231"/>
      <c r="T38" s="231"/>
      <c r="U38" s="231"/>
      <c r="V38" s="231"/>
      <c r="W38" s="232"/>
    </row>
    <row r="39" spans="2:23" ht="105.75" customHeight="1" thickBot="1">
      <c r="B39" s="233"/>
      <c r="C39" s="234"/>
      <c r="D39" s="234"/>
      <c r="E39" s="234"/>
      <c r="F39" s="234"/>
      <c r="G39" s="234"/>
      <c r="H39" s="234"/>
      <c r="I39" s="234"/>
      <c r="J39" s="234"/>
      <c r="K39" s="234"/>
      <c r="L39" s="234"/>
      <c r="M39" s="234"/>
      <c r="N39" s="234"/>
      <c r="O39" s="234"/>
      <c r="P39" s="234"/>
      <c r="Q39" s="234"/>
      <c r="R39" s="234"/>
      <c r="S39" s="234"/>
      <c r="T39" s="234"/>
      <c r="U39" s="234"/>
      <c r="V39" s="234"/>
      <c r="W39" s="235"/>
    </row>
    <row r="40" spans="2:23" ht="37.5" customHeight="1" thickTop="1">
      <c r="B40" s="230" t="s">
        <v>2016</v>
      </c>
      <c r="C40" s="231"/>
      <c r="D40" s="231"/>
      <c r="E40" s="231"/>
      <c r="F40" s="231"/>
      <c r="G40" s="231"/>
      <c r="H40" s="231"/>
      <c r="I40" s="231"/>
      <c r="J40" s="231"/>
      <c r="K40" s="231"/>
      <c r="L40" s="231"/>
      <c r="M40" s="231"/>
      <c r="N40" s="231"/>
      <c r="O40" s="231"/>
      <c r="P40" s="231"/>
      <c r="Q40" s="231"/>
      <c r="R40" s="231"/>
      <c r="S40" s="231"/>
      <c r="T40" s="231"/>
      <c r="U40" s="231"/>
      <c r="V40" s="231"/>
      <c r="W40" s="232"/>
    </row>
    <row r="41" spans="2:23" ht="92.25" customHeight="1" thickBot="1">
      <c r="B41" s="236"/>
      <c r="C41" s="237"/>
      <c r="D41" s="237"/>
      <c r="E41" s="237"/>
      <c r="F41" s="237"/>
      <c r="G41" s="237"/>
      <c r="H41" s="237"/>
      <c r="I41" s="237"/>
      <c r="J41" s="237"/>
      <c r="K41" s="237"/>
      <c r="L41" s="237"/>
      <c r="M41" s="237"/>
      <c r="N41" s="237"/>
      <c r="O41" s="237"/>
      <c r="P41" s="237"/>
      <c r="Q41" s="237"/>
      <c r="R41" s="237"/>
      <c r="S41" s="237"/>
      <c r="T41" s="237"/>
      <c r="U41" s="237"/>
      <c r="V41" s="237"/>
      <c r="W41" s="238"/>
    </row>
  </sheetData>
  <mergeCells count="7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34:D34"/>
    <mergeCell ref="B36:W37"/>
    <mergeCell ref="B38:W39"/>
    <mergeCell ref="B40:W41"/>
    <mergeCell ref="B29:Q30"/>
    <mergeCell ref="S29:T29"/>
    <mergeCell ref="V29:W29"/>
    <mergeCell ref="B31:D31"/>
    <mergeCell ref="B32:D32"/>
    <mergeCell ref="B33:D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1" min="1" max="22" man="1"/>
    <brk id="16" min="1" max="20"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1374</v>
      </c>
      <c r="D4" s="192" t="s">
        <v>1524</v>
      </c>
      <c r="E4" s="192"/>
      <c r="F4" s="192"/>
      <c r="G4" s="192"/>
      <c r="H4" s="193"/>
      <c r="I4" s="22"/>
      <c r="J4" s="194" t="s">
        <v>6</v>
      </c>
      <c r="K4" s="192"/>
      <c r="L4" s="21" t="s">
        <v>1595</v>
      </c>
      <c r="M4" s="195" t="s">
        <v>1594</v>
      </c>
      <c r="N4" s="195"/>
      <c r="O4" s="195"/>
      <c r="P4" s="195"/>
      <c r="Q4" s="196"/>
      <c r="R4" s="23"/>
      <c r="S4" s="197" t="s">
        <v>1944</v>
      </c>
      <c r="T4" s="198"/>
      <c r="U4" s="198"/>
      <c r="V4" s="199" t="s">
        <v>1200</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1590</v>
      </c>
      <c r="D6" s="201" t="s">
        <v>1593</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11.75" customHeight="1" thickTop="1" thickBot="1">
      <c r="B10" s="30" t="s">
        <v>21</v>
      </c>
      <c r="C10" s="199" t="s">
        <v>1592</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1519</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1591</v>
      </c>
      <c r="C21" s="227"/>
      <c r="D21" s="227"/>
      <c r="E21" s="227"/>
      <c r="F21" s="227"/>
      <c r="G21" s="227"/>
      <c r="H21" s="227"/>
      <c r="I21" s="227"/>
      <c r="J21" s="227"/>
      <c r="K21" s="227"/>
      <c r="L21" s="227"/>
      <c r="M21" s="228" t="s">
        <v>1590</v>
      </c>
      <c r="N21" s="228"/>
      <c r="O21" s="228" t="s">
        <v>48</v>
      </c>
      <c r="P21" s="228"/>
      <c r="Q21" s="229" t="s">
        <v>69</v>
      </c>
      <c r="R21" s="229"/>
      <c r="S21" s="37" t="s">
        <v>50</v>
      </c>
      <c r="T21" s="37" t="s">
        <v>156</v>
      </c>
      <c r="U21" s="37" t="s">
        <v>156</v>
      </c>
      <c r="V21" s="37" t="str">
        <f>+IF(ISERR(U21/T21*100),"N/A",ROUND(U21/T21*100,2))</f>
        <v>N/A</v>
      </c>
      <c r="W21" s="38" t="str">
        <f>+IF(ISERR(U21/S21*100),"N/A",ROUND(U21/S21*100,2))</f>
        <v>N/A</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1589</v>
      </c>
      <c r="F25" s="43"/>
      <c r="G25" s="43"/>
      <c r="H25" s="44"/>
      <c r="I25" s="44"/>
      <c r="J25" s="44"/>
      <c r="K25" s="44"/>
      <c r="L25" s="44"/>
      <c r="M25" s="44"/>
      <c r="N25" s="44"/>
      <c r="O25" s="44"/>
      <c r="P25" s="45"/>
      <c r="Q25" s="45"/>
      <c r="R25" s="46" t="s">
        <v>420</v>
      </c>
      <c r="S25" s="47" t="s">
        <v>10</v>
      </c>
      <c r="T25" s="45"/>
      <c r="U25" s="47" t="s">
        <v>183</v>
      </c>
      <c r="V25" s="45"/>
      <c r="W25" s="48">
        <f>+IF(ISERR(U25/R25*100),"N/A",ROUND(U25/R25*100,2))</f>
        <v>22.22</v>
      </c>
    </row>
    <row r="26" spans="2:27" ht="26.25" customHeight="1" thickBot="1">
      <c r="B26" s="247" t="s">
        <v>74</v>
      </c>
      <c r="C26" s="248"/>
      <c r="D26" s="248"/>
      <c r="E26" s="49" t="s">
        <v>1589</v>
      </c>
      <c r="F26" s="49"/>
      <c r="G26" s="49"/>
      <c r="H26" s="50"/>
      <c r="I26" s="50"/>
      <c r="J26" s="50"/>
      <c r="K26" s="50"/>
      <c r="L26" s="50"/>
      <c r="M26" s="50"/>
      <c r="N26" s="50"/>
      <c r="O26" s="50"/>
      <c r="P26" s="51"/>
      <c r="Q26" s="51"/>
      <c r="R26" s="52" t="s">
        <v>420</v>
      </c>
      <c r="S26" s="53" t="s">
        <v>183</v>
      </c>
      <c r="T26" s="53">
        <f>+IF(ISERR(S26/R26*100),"N/A",ROUND(S26/R26*100,2))</f>
        <v>22.22</v>
      </c>
      <c r="U26" s="53" t="s">
        <v>183</v>
      </c>
      <c r="V26" s="53">
        <f>+IF(ISERR(U26/S26*100),"N/A",ROUND(U26/S26*100,2))</f>
        <v>100</v>
      </c>
      <c r="W26" s="54">
        <f>+IF(ISERR(U26/R26*100),"N/A",ROUND(U26/R26*100,2))</f>
        <v>22.22</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2011</v>
      </c>
      <c r="C28" s="231"/>
      <c r="D28" s="231"/>
      <c r="E28" s="231"/>
      <c r="F28" s="231"/>
      <c r="G28" s="231"/>
      <c r="H28" s="231"/>
      <c r="I28" s="231"/>
      <c r="J28" s="231"/>
      <c r="K28" s="231"/>
      <c r="L28" s="231"/>
      <c r="M28" s="231"/>
      <c r="N28" s="231"/>
      <c r="O28" s="231"/>
      <c r="P28" s="231"/>
      <c r="Q28" s="231"/>
      <c r="R28" s="231"/>
      <c r="S28" s="231"/>
      <c r="T28" s="231"/>
      <c r="U28" s="231"/>
      <c r="V28" s="231"/>
      <c r="W28" s="232"/>
    </row>
    <row r="29" spans="2:27" ht="65.2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2012</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2013</v>
      </c>
      <c r="C32" s="231"/>
      <c r="D32" s="231"/>
      <c r="E32" s="231"/>
      <c r="F32" s="231"/>
      <c r="G32" s="231"/>
      <c r="H32" s="231"/>
      <c r="I32" s="231"/>
      <c r="J32" s="231"/>
      <c r="K32" s="231"/>
      <c r="L32" s="231"/>
      <c r="M32" s="231"/>
      <c r="N32" s="231"/>
      <c r="O32" s="231"/>
      <c r="P32" s="231"/>
      <c r="Q32" s="231"/>
      <c r="R32" s="231"/>
      <c r="S32" s="231"/>
      <c r="T32" s="231"/>
      <c r="U32" s="231"/>
      <c r="V32" s="231"/>
      <c r="W32" s="232"/>
    </row>
    <row r="33" spans="2:23" ht="31.5" customHeight="1"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1374</v>
      </c>
      <c r="D4" s="192" t="s">
        <v>1524</v>
      </c>
      <c r="E4" s="192"/>
      <c r="F4" s="192"/>
      <c r="G4" s="192"/>
      <c r="H4" s="193"/>
      <c r="I4" s="22"/>
      <c r="J4" s="194" t="s">
        <v>6</v>
      </c>
      <c r="K4" s="192"/>
      <c r="L4" s="21" t="s">
        <v>1606</v>
      </c>
      <c r="M4" s="195" t="s">
        <v>1605</v>
      </c>
      <c r="N4" s="195"/>
      <c r="O4" s="195"/>
      <c r="P4" s="195"/>
      <c r="Q4" s="196"/>
      <c r="R4" s="23"/>
      <c r="S4" s="197" t="s">
        <v>1944</v>
      </c>
      <c r="T4" s="198"/>
      <c r="U4" s="198"/>
      <c r="V4" s="199" t="s">
        <v>1604</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1118</v>
      </c>
      <c r="D6" s="201" t="s">
        <v>1603</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1533</v>
      </c>
      <c r="D7" s="188" t="s">
        <v>1584</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1602</v>
      </c>
      <c r="K8" s="29" t="s">
        <v>1601</v>
      </c>
      <c r="L8" s="29" t="s">
        <v>1581</v>
      </c>
      <c r="M8" s="29" t="s">
        <v>1580</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306" customHeight="1" thickTop="1" thickBot="1">
      <c r="B10" s="30" t="s">
        <v>21</v>
      </c>
      <c r="C10" s="199" t="s">
        <v>1600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1519</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1599</v>
      </c>
      <c r="C21" s="227"/>
      <c r="D21" s="227"/>
      <c r="E21" s="227"/>
      <c r="F21" s="227"/>
      <c r="G21" s="227"/>
      <c r="H21" s="227"/>
      <c r="I21" s="227"/>
      <c r="J21" s="227"/>
      <c r="K21" s="227"/>
      <c r="L21" s="227"/>
      <c r="M21" s="228" t="s">
        <v>1118</v>
      </c>
      <c r="N21" s="228"/>
      <c r="O21" s="228" t="s">
        <v>48</v>
      </c>
      <c r="P21" s="228"/>
      <c r="Q21" s="229" t="s">
        <v>69</v>
      </c>
      <c r="R21" s="229"/>
      <c r="S21" s="37" t="s">
        <v>50</v>
      </c>
      <c r="T21" s="37" t="s">
        <v>156</v>
      </c>
      <c r="U21" s="37" t="s">
        <v>156</v>
      </c>
      <c r="V21" s="37" t="str">
        <f>+IF(ISERR(U21/T21*100),"N/A",ROUND(U21/T21*100,2))</f>
        <v>N/A</v>
      </c>
      <c r="W21" s="38" t="str">
        <f>+IF(ISERR(U21/S21*100),"N/A",ROUND(U21/S21*100,2))</f>
        <v>N/A</v>
      </c>
    </row>
    <row r="22" spans="2:27" ht="56.25" customHeight="1" thickBot="1">
      <c r="B22" s="226" t="s">
        <v>1598</v>
      </c>
      <c r="C22" s="227"/>
      <c r="D22" s="227"/>
      <c r="E22" s="227"/>
      <c r="F22" s="227"/>
      <c r="G22" s="227"/>
      <c r="H22" s="227"/>
      <c r="I22" s="227"/>
      <c r="J22" s="227"/>
      <c r="K22" s="227"/>
      <c r="L22" s="227"/>
      <c r="M22" s="228" t="s">
        <v>1533</v>
      </c>
      <c r="N22" s="228"/>
      <c r="O22" s="228" t="s">
        <v>48</v>
      </c>
      <c r="P22" s="228"/>
      <c r="Q22" s="229" t="s">
        <v>49</v>
      </c>
      <c r="R22" s="229"/>
      <c r="S22" s="37" t="s">
        <v>50</v>
      </c>
      <c r="T22" s="37" t="s">
        <v>62</v>
      </c>
      <c r="U22" s="37" t="s">
        <v>62</v>
      </c>
      <c r="V22" s="37" t="str">
        <f>+IF(ISERR(U22/T22*100),"N/A",ROUND(U22/T22*100,2))</f>
        <v>N/A</v>
      </c>
      <c r="W22" s="38">
        <f>+IF(ISERR(U22/S22*100),"N/A",ROUND(U22/S22*100,2))</f>
        <v>0</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1117</v>
      </c>
      <c r="F26" s="43"/>
      <c r="G26" s="43"/>
      <c r="H26" s="44"/>
      <c r="I26" s="44"/>
      <c r="J26" s="44"/>
      <c r="K26" s="44"/>
      <c r="L26" s="44"/>
      <c r="M26" s="44"/>
      <c r="N26" s="44"/>
      <c r="O26" s="44"/>
      <c r="P26" s="45"/>
      <c r="Q26" s="45"/>
      <c r="R26" s="46" t="s">
        <v>1597</v>
      </c>
      <c r="S26" s="47" t="s">
        <v>10</v>
      </c>
      <c r="T26" s="45"/>
      <c r="U26" s="47" t="s">
        <v>62</v>
      </c>
      <c r="V26" s="45"/>
      <c r="W26" s="48">
        <f>+IF(ISERR(U26/R26*100),"N/A",ROUND(U26/R26*100,2))</f>
        <v>0</v>
      </c>
    </row>
    <row r="27" spans="2:27" ht="26.25" customHeight="1">
      <c r="B27" s="247" t="s">
        <v>74</v>
      </c>
      <c r="C27" s="248"/>
      <c r="D27" s="248"/>
      <c r="E27" s="49" t="s">
        <v>1117</v>
      </c>
      <c r="F27" s="49"/>
      <c r="G27" s="49"/>
      <c r="H27" s="50"/>
      <c r="I27" s="50"/>
      <c r="J27" s="50"/>
      <c r="K27" s="50"/>
      <c r="L27" s="50"/>
      <c r="M27" s="50"/>
      <c r="N27" s="50"/>
      <c r="O27" s="50"/>
      <c r="P27" s="51"/>
      <c r="Q27" s="51"/>
      <c r="R27" s="52" t="s">
        <v>1597</v>
      </c>
      <c r="S27" s="53" t="s">
        <v>62</v>
      </c>
      <c r="T27" s="53">
        <f>+IF(ISERR(S27/R27*100),"N/A",ROUND(S27/R27*100,2))</f>
        <v>0</v>
      </c>
      <c r="U27" s="53" t="s">
        <v>62</v>
      </c>
      <c r="V27" s="53" t="str">
        <f>+IF(ISERR(U27/S27*100),"N/A",ROUND(U27/S27*100,2))</f>
        <v>N/A</v>
      </c>
      <c r="W27" s="54">
        <f>+IF(ISERR(U27/R27*100),"N/A",ROUND(U27/R27*100,2))</f>
        <v>0</v>
      </c>
    </row>
    <row r="28" spans="2:27" ht="23.25" customHeight="1" thickBot="1">
      <c r="B28" s="245" t="s">
        <v>70</v>
      </c>
      <c r="C28" s="246"/>
      <c r="D28" s="246"/>
      <c r="E28" s="43" t="s">
        <v>1569</v>
      </c>
      <c r="F28" s="43"/>
      <c r="G28" s="43"/>
      <c r="H28" s="44"/>
      <c r="I28" s="44"/>
      <c r="J28" s="44"/>
      <c r="K28" s="44"/>
      <c r="L28" s="44"/>
      <c r="M28" s="44"/>
      <c r="N28" s="44"/>
      <c r="O28" s="44"/>
      <c r="P28" s="45"/>
      <c r="Q28" s="45"/>
      <c r="R28" s="46" t="s">
        <v>1596</v>
      </c>
      <c r="S28" s="47" t="s">
        <v>10</v>
      </c>
      <c r="T28" s="45"/>
      <c r="U28" s="47" t="s">
        <v>62</v>
      </c>
      <c r="V28" s="45"/>
      <c r="W28" s="48">
        <f>+IF(ISERR(U28/R28*100),"N/A",ROUND(U28/R28*100,2))</f>
        <v>0</v>
      </c>
    </row>
    <row r="29" spans="2:27" ht="26.25" customHeight="1" thickBot="1">
      <c r="B29" s="247" t="s">
        <v>74</v>
      </c>
      <c r="C29" s="248"/>
      <c r="D29" s="248"/>
      <c r="E29" s="49" t="s">
        <v>1569</v>
      </c>
      <c r="F29" s="49"/>
      <c r="G29" s="49"/>
      <c r="H29" s="50"/>
      <c r="I29" s="50"/>
      <c r="J29" s="50"/>
      <c r="K29" s="50"/>
      <c r="L29" s="50"/>
      <c r="M29" s="50"/>
      <c r="N29" s="50"/>
      <c r="O29" s="50"/>
      <c r="P29" s="51"/>
      <c r="Q29" s="51"/>
      <c r="R29" s="52" t="s">
        <v>1596</v>
      </c>
      <c r="S29" s="53" t="s">
        <v>356</v>
      </c>
      <c r="T29" s="53">
        <f>+IF(ISERR(S29/R29*100),"N/A",ROUND(S29/R29*100,2))</f>
        <v>25</v>
      </c>
      <c r="U29" s="53" t="s">
        <v>62</v>
      </c>
      <c r="V29" s="53">
        <f>+IF(ISERR(U29/S29*100),"N/A",ROUND(U29/S29*100,2))</f>
        <v>0</v>
      </c>
      <c r="W29" s="54">
        <f>+IF(ISERR(U29/R29*100),"N/A",ROUND(U29/R29*100,2))</f>
        <v>0</v>
      </c>
    </row>
    <row r="30" spans="2:27" ht="22.5" customHeight="1" thickTop="1" thickBot="1">
      <c r="B30" s="15" t="s">
        <v>76</v>
      </c>
      <c r="C30" s="16"/>
      <c r="D30" s="16"/>
      <c r="E30" s="16"/>
      <c r="F30" s="16"/>
      <c r="G30" s="16"/>
      <c r="H30" s="17"/>
      <c r="I30" s="17"/>
      <c r="J30" s="17"/>
      <c r="K30" s="17"/>
      <c r="L30" s="17"/>
      <c r="M30" s="17"/>
      <c r="N30" s="17"/>
      <c r="O30" s="17"/>
      <c r="P30" s="17"/>
      <c r="Q30" s="17"/>
      <c r="R30" s="17"/>
      <c r="S30" s="17"/>
      <c r="T30" s="17"/>
      <c r="U30" s="17"/>
      <c r="V30" s="17"/>
      <c r="W30" s="18"/>
    </row>
    <row r="31" spans="2:27" ht="37.5" customHeight="1" thickTop="1">
      <c r="B31" s="230" t="s">
        <v>2008</v>
      </c>
      <c r="C31" s="231"/>
      <c r="D31" s="231"/>
      <c r="E31" s="231"/>
      <c r="F31" s="231"/>
      <c r="G31" s="231"/>
      <c r="H31" s="231"/>
      <c r="I31" s="231"/>
      <c r="J31" s="231"/>
      <c r="K31" s="231"/>
      <c r="L31" s="231"/>
      <c r="M31" s="231"/>
      <c r="N31" s="231"/>
      <c r="O31" s="231"/>
      <c r="P31" s="231"/>
      <c r="Q31" s="231"/>
      <c r="R31" s="231"/>
      <c r="S31" s="231"/>
      <c r="T31" s="231"/>
      <c r="U31" s="231"/>
      <c r="V31" s="231"/>
      <c r="W31" s="232"/>
    </row>
    <row r="32" spans="2:27" ht="148.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2009</v>
      </c>
      <c r="C33" s="231"/>
      <c r="D33" s="231"/>
      <c r="E33" s="231"/>
      <c r="F33" s="231"/>
      <c r="G33" s="231"/>
      <c r="H33" s="231"/>
      <c r="I33" s="231"/>
      <c r="J33" s="231"/>
      <c r="K33" s="231"/>
      <c r="L33" s="231"/>
      <c r="M33" s="231"/>
      <c r="N33" s="231"/>
      <c r="O33" s="231"/>
      <c r="P33" s="231"/>
      <c r="Q33" s="231"/>
      <c r="R33" s="231"/>
      <c r="S33" s="231"/>
      <c r="T33" s="231"/>
      <c r="U33" s="231"/>
      <c r="V33" s="231"/>
      <c r="W33" s="232"/>
    </row>
    <row r="34" spans="2:23" ht="45.75" customHeight="1" thickBot="1">
      <c r="B34" s="233"/>
      <c r="C34" s="234"/>
      <c r="D34" s="234"/>
      <c r="E34" s="234"/>
      <c r="F34" s="234"/>
      <c r="G34" s="234"/>
      <c r="H34" s="234"/>
      <c r="I34" s="234"/>
      <c r="J34" s="234"/>
      <c r="K34" s="234"/>
      <c r="L34" s="234"/>
      <c r="M34" s="234"/>
      <c r="N34" s="234"/>
      <c r="O34" s="234"/>
      <c r="P34" s="234"/>
      <c r="Q34" s="234"/>
      <c r="R34" s="234"/>
      <c r="S34" s="234"/>
      <c r="T34" s="234"/>
      <c r="U34" s="234"/>
      <c r="V34" s="234"/>
      <c r="W34" s="235"/>
    </row>
    <row r="35" spans="2:23" ht="37.5" customHeight="1" thickTop="1">
      <c r="B35" s="230" t="s">
        <v>2010</v>
      </c>
      <c r="C35" s="231"/>
      <c r="D35" s="231"/>
      <c r="E35" s="231"/>
      <c r="F35" s="231"/>
      <c r="G35" s="231"/>
      <c r="H35" s="231"/>
      <c r="I35" s="231"/>
      <c r="J35" s="231"/>
      <c r="K35" s="231"/>
      <c r="L35" s="231"/>
      <c r="M35" s="231"/>
      <c r="N35" s="231"/>
      <c r="O35" s="231"/>
      <c r="P35" s="231"/>
      <c r="Q35" s="231"/>
      <c r="R35" s="231"/>
      <c r="S35" s="231"/>
      <c r="T35" s="231"/>
      <c r="U35" s="231"/>
      <c r="V35" s="231"/>
      <c r="W35" s="232"/>
    </row>
    <row r="36" spans="2:23" ht="93.75" customHeight="1" thickBot="1">
      <c r="B36" s="236"/>
      <c r="C36" s="237"/>
      <c r="D36" s="237"/>
      <c r="E36" s="237"/>
      <c r="F36" s="237"/>
      <c r="G36" s="237"/>
      <c r="H36" s="237"/>
      <c r="I36" s="237"/>
      <c r="J36" s="237"/>
      <c r="K36" s="237"/>
      <c r="L36" s="237"/>
      <c r="M36" s="237"/>
      <c r="N36" s="237"/>
      <c r="O36" s="237"/>
      <c r="P36" s="237"/>
      <c r="Q36" s="237"/>
      <c r="R36" s="237"/>
      <c r="S36" s="237"/>
      <c r="T36" s="237"/>
      <c r="U36" s="237"/>
      <c r="V36" s="237"/>
      <c r="W36" s="238"/>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7"/>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100.5" customHeight="1" thickTop="1" thickBot="1">
      <c r="A4" s="19"/>
      <c r="B4" s="20" t="s">
        <v>3</v>
      </c>
      <c r="C4" s="21" t="s">
        <v>1633</v>
      </c>
      <c r="D4" s="192" t="s">
        <v>1632</v>
      </c>
      <c r="E4" s="192"/>
      <c r="F4" s="192"/>
      <c r="G4" s="192"/>
      <c r="H4" s="193"/>
      <c r="I4" s="22"/>
      <c r="J4" s="194" t="s">
        <v>6</v>
      </c>
      <c r="K4" s="192"/>
      <c r="L4" s="21" t="s">
        <v>1364</v>
      </c>
      <c r="M4" s="195" t="s">
        <v>1631</v>
      </c>
      <c r="N4" s="195"/>
      <c r="O4" s="195"/>
      <c r="P4" s="195"/>
      <c r="Q4" s="196"/>
      <c r="R4" s="23"/>
      <c r="S4" s="197" t="s">
        <v>1944</v>
      </c>
      <c r="T4" s="198"/>
      <c r="U4" s="198"/>
      <c r="V4" s="199" t="s">
        <v>1630</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1590</v>
      </c>
      <c r="D6" s="201" t="s">
        <v>1629</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249</v>
      </c>
      <c r="M8" s="29" t="s">
        <v>1181</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1628</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1627</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1626</v>
      </c>
      <c r="C21" s="227"/>
      <c r="D21" s="227"/>
      <c r="E21" s="227"/>
      <c r="F21" s="227"/>
      <c r="G21" s="227"/>
      <c r="H21" s="227"/>
      <c r="I21" s="227"/>
      <c r="J21" s="227"/>
      <c r="K21" s="227"/>
      <c r="L21" s="227"/>
      <c r="M21" s="228" t="s">
        <v>1590</v>
      </c>
      <c r="N21" s="228"/>
      <c r="O21" s="228" t="s">
        <v>1625</v>
      </c>
      <c r="P21" s="228"/>
      <c r="Q21" s="229" t="s">
        <v>69</v>
      </c>
      <c r="R21" s="229"/>
      <c r="S21" s="37" t="s">
        <v>1468</v>
      </c>
      <c r="T21" s="37" t="s">
        <v>156</v>
      </c>
      <c r="U21" s="37" t="s">
        <v>156</v>
      </c>
      <c r="V21" s="37" t="str">
        <f t="shared" ref="V21:V35" si="0">+IF(ISERR(U21/T21*100),"N/A",ROUND(U21/T21*100,2))</f>
        <v>N/A</v>
      </c>
      <c r="W21" s="38" t="str">
        <f t="shared" ref="W21:W35" si="1">+IF(ISERR(U21/S21*100),"N/A",ROUND(U21/S21*100,2))</f>
        <v>N/A</v>
      </c>
    </row>
    <row r="22" spans="2:27" ht="56.25" customHeight="1">
      <c r="B22" s="226" t="s">
        <v>1624</v>
      </c>
      <c r="C22" s="227"/>
      <c r="D22" s="227"/>
      <c r="E22" s="227"/>
      <c r="F22" s="227"/>
      <c r="G22" s="227"/>
      <c r="H22" s="227"/>
      <c r="I22" s="227"/>
      <c r="J22" s="227"/>
      <c r="K22" s="227"/>
      <c r="L22" s="227"/>
      <c r="M22" s="228" t="s">
        <v>1590</v>
      </c>
      <c r="N22" s="228"/>
      <c r="O22" s="228" t="s">
        <v>48</v>
      </c>
      <c r="P22" s="228"/>
      <c r="Q22" s="229" t="s">
        <v>69</v>
      </c>
      <c r="R22" s="229"/>
      <c r="S22" s="37" t="s">
        <v>50</v>
      </c>
      <c r="T22" s="37" t="s">
        <v>156</v>
      </c>
      <c r="U22" s="37" t="s">
        <v>156</v>
      </c>
      <c r="V22" s="37" t="str">
        <f t="shared" si="0"/>
        <v>N/A</v>
      </c>
      <c r="W22" s="38" t="str">
        <f t="shared" si="1"/>
        <v>N/A</v>
      </c>
    </row>
    <row r="23" spans="2:27" ht="56.25" customHeight="1">
      <c r="B23" s="226" t="s">
        <v>1623</v>
      </c>
      <c r="C23" s="227"/>
      <c r="D23" s="227"/>
      <c r="E23" s="227"/>
      <c r="F23" s="227"/>
      <c r="G23" s="227"/>
      <c r="H23" s="227"/>
      <c r="I23" s="227"/>
      <c r="J23" s="227"/>
      <c r="K23" s="227"/>
      <c r="L23" s="227"/>
      <c r="M23" s="228" t="s">
        <v>1590</v>
      </c>
      <c r="N23" s="228"/>
      <c r="O23" s="228" t="s">
        <v>48</v>
      </c>
      <c r="P23" s="228"/>
      <c r="Q23" s="229" t="s">
        <v>214</v>
      </c>
      <c r="R23" s="229"/>
      <c r="S23" s="37" t="s">
        <v>50</v>
      </c>
      <c r="T23" s="37" t="s">
        <v>156</v>
      </c>
      <c r="U23" s="37" t="s">
        <v>156</v>
      </c>
      <c r="V23" s="37" t="str">
        <f t="shared" si="0"/>
        <v>N/A</v>
      </c>
      <c r="W23" s="38" t="str">
        <f t="shared" si="1"/>
        <v>N/A</v>
      </c>
    </row>
    <row r="24" spans="2:27" ht="56.25" customHeight="1">
      <c r="B24" s="226" t="s">
        <v>1622</v>
      </c>
      <c r="C24" s="227"/>
      <c r="D24" s="227"/>
      <c r="E24" s="227"/>
      <c r="F24" s="227"/>
      <c r="G24" s="227"/>
      <c r="H24" s="227"/>
      <c r="I24" s="227"/>
      <c r="J24" s="227"/>
      <c r="K24" s="227"/>
      <c r="L24" s="227"/>
      <c r="M24" s="228" t="s">
        <v>1590</v>
      </c>
      <c r="N24" s="228"/>
      <c r="O24" s="228" t="s">
        <v>48</v>
      </c>
      <c r="P24" s="228"/>
      <c r="Q24" s="229" t="s">
        <v>214</v>
      </c>
      <c r="R24" s="229"/>
      <c r="S24" s="37" t="s">
        <v>50</v>
      </c>
      <c r="T24" s="37" t="s">
        <v>156</v>
      </c>
      <c r="U24" s="37" t="s">
        <v>156</v>
      </c>
      <c r="V24" s="37" t="str">
        <f t="shared" si="0"/>
        <v>N/A</v>
      </c>
      <c r="W24" s="38" t="str">
        <f t="shared" si="1"/>
        <v>N/A</v>
      </c>
    </row>
    <row r="25" spans="2:27" ht="56.25" customHeight="1">
      <c r="B25" s="226" t="s">
        <v>1621</v>
      </c>
      <c r="C25" s="227"/>
      <c r="D25" s="227"/>
      <c r="E25" s="227"/>
      <c r="F25" s="227"/>
      <c r="G25" s="227"/>
      <c r="H25" s="227"/>
      <c r="I25" s="227"/>
      <c r="J25" s="227"/>
      <c r="K25" s="227"/>
      <c r="L25" s="227"/>
      <c r="M25" s="228" t="s">
        <v>1590</v>
      </c>
      <c r="N25" s="228"/>
      <c r="O25" s="228" t="s">
        <v>48</v>
      </c>
      <c r="P25" s="228"/>
      <c r="Q25" s="229" t="s">
        <v>214</v>
      </c>
      <c r="R25" s="229"/>
      <c r="S25" s="37" t="s">
        <v>1444</v>
      </c>
      <c r="T25" s="37" t="s">
        <v>156</v>
      </c>
      <c r="U25" s="37" t="s">
        <v>156</v>
      </c>
      <c r="V25" s="37" t="str">
        <f t="shared" si="0"/>
        <v>N/A</v>
      </c>
      <c r="W25" s="38" t="str">
        <f t="shared" si="1"/>
        <v>N/A</v>
      </c>
    </row>
    <row r="26" spans="2:27" ht="56.25" customHeight="1">
      <c r="B26" s="226" t="s">
        <v>1620</v>
      </c>
      <c r="C26" s="227"/>
      <c r="D26" s="227"/>
      <c r="E26" s="227"/>
      <c r="F26" s="227"/>
      <c r="G26" s="227"/>
      <c r="H26" s="227"/>
      <c r="I26" s="227"/>
      <c r="J26" s="227"/>
      <c r="K26" s="227"/>
      <c r="L26" s="227"/>
      <c r="M26" s="228" t="s">
        <v>1590</v>
      </c>
      <c r="N26" s="228"/>
      <c r="O26" s="228" t="s">
        <v>48</v>
      </c>
      <c r="P26" s="228"/>
      <c r="Q26" s="229" t="s">
        <v>49</v>
      </c>
      <c r="R26" s="229"/>
      <c r="S26" s="37" t="s">
        <v>50</v>
      </c>
      <c r="T26" s="37" t="s">
        <v>50</v>
      </c>
      <c r="U26" s="37" t="s">
        <v>50</v>
      </c>
      <c r="V26" s="37">
        <f t="shared" si="0"/>
        <v>100</v>
      </c>
      <c r="W26" s="38">
        <f t="shared" si="1"/>
        <v>100</v>
      </c>
    </row>
    <row r="27" spans="2:27" ht="56.25" customHeight="1">
      <c r="B27" s="226" t="s">
        <v>1619</v>
      </c>
      <c r="C27" s="227"/>
      <c r="D27" s="227"/>
      <c r="E27" s="227"/>
      <c r="F27" s="227"/>
      <c r="G27" s="227"/>
      <c r="H27" s="227"/>
      <c r="I27" s="227"/>
      <c r="J27" s="227"/>
      <c r="K27" s="227"/>
      <c r="L27" s="227"/>
      <c r="M27" s="228" t="s">
        <v>1590</v>
      </c>
      <c r="N27" s="228"/>
      <c r="O27" s="228" t="s">
        <v>48</v>
      </c>
      <c r="P27" s="228"/>
      <c r="Q27" s="229" t="s">
        <v>49</v>
      </c>
      <c r="R27" s="229"/>
      <c r="S27" s="37" t="s">
        <v>50</v>
      </c>
      <c r="T27" s="37" t="s">
        <v>50</v>
      </c>
      <c r="U27" s="37" t="s">
        <v>50</v>
      </c>
      <c r="V27" s="37">
        <f t="shared" si="0"/>
        <v>100</v>
      </c>
      <c r="W27" s="38">
        <f t="shared" si="1"/>
        <v>100</v>
      </c>
    </row>
    <row r="28" spans="2:27" ht="56.25" customHeight="1">
      <c r="B28" s="226" t="s">
        <v>1618</v>
      </c>
      <c r="C28" s="227"/>
      <c r="D28" s="227"/>
      <c r="E28" s="227"/>
      <c r="F28" s="227"/>
      <c r="G28" s="227"/>
      <c r="H28" s="227"/>
      <c r="I28" s="227"/>
      <c r="J28" s="227"/>
      <c r="K28" s="227"/>
      <c r="L28" s="227"/>
      <c r="M28" s="228" t="s">
        <v>1590</v>
      </c>
      <c r="N28" s="228"/>
      <c r="O28" s="228" t="s">
        <v>48</v>
      </c>
      <c r="P28" s="228"/>
      <c r="Q28" s="229" t="s">
        <v>49</v>
      </c>
      <c r="R28" s="229"/>
      <c r="S28" s="37" t="s">
        <v>50</v>
      </c>
      <c r="T28" s="37" t="s">
        <v>50</v>
      </c>
      <c r="U28" s="37" t="s">
        <v>50</v>
      </c>
      <c r="V28" s="37">
        <f t="shared" si="0"/>
        <v>100</v>
      </c>
      <c r="W28" s="38">
        <f t="shared" si="1"/>
        <v>100</v>
      </c>
    </row>
    <row r="29" spans="2:27" ht="56.25" customHeight="1">
      <c r="B29" s="226" t="s">
        <v>1617</v>
      </c>
      <c r="C29" s="227"/>
      <c r="D29" s="227"/>
      <c r="E29" s="227"/>
      <c r="F29" s="227"/>
      <c r="G29" s="227"/>
      <c r="H29" s="227"/>
      <c r="I29" s="227"/>
      <c r="J29" s="227"/>
      <c r="K29" s="227"/>
      <c r="L29" s="227"/>
      <c r="M29" s="228" t="s">
        <v>1590</v>
      </c>
      <c r="N29" s="228"/>
      <c r="O29" s="228" t="s">
        <v>48</v>
      </c>
      <c r="P29" s="228"/>
      <c r="Q29" s="229" t="s">
        <v>69</v>
      </c>
      <c r="R29" s="229"/>
      <c r="S29" s="37" t="s">
        <v>50</v>
      </c>
      <c r="T29" s="37" t="s">
        <v>156</v>
      </c>
      <c r="U29" s="37" t="s">
        <v>156</v>
      </c>
      <c r="V29" s="37" t="str">
        <f t="shared" si="0"/>
        <v>N/A</v>
      </c>
      <c r="W29" s="38" t="str">
        <f t="shared" si="1"/>
        <v>N/A</v>
      </c>
    </row>
    <row r="30" spans="2:27" ht="56.25" customHeight="1">
      <c r="B30" s="226" t="s">
        <v>1616</v>
      </c>
      <c r="C30" s="227"/>
      <c r="D30" s="227"/>
      <c r="E30" s="227"/>
      <c r="F30" s="227"/>
      <c r="G30" s="227"/>
      <c r="H30" s="227"/>
      <c r="I30" s="227"/>
      <c r="J30" s="227"/>
      <c r="K30" s="227"/>
      <c r="L30" s="227"/>
      <c r="M30" s="228" t="s">
        <v>1590</v>
      </c>
      <c r="N30" s="228"/>
      <c r="O30" s="228" t="s">
        <v>48</v>
      </c>
      <c r="P30" s="228"/>
      <c r="Q30" s="229" t="s">
        <v>49</v>
      </c>
      <c r="R30" s="229"/>
      <c r="S30" s="37" t="s">
        <v>50</v>
      </c>
      <c r="T30" s="37" t="s">
        <v>50</v>
      </c>
      <c r="U30" s="37" t="s">
        <v>50</v>
      </c>
      <c r="V30" s="37">
        <f t="shared" si="0"/>
        <v>100</v>
      </c>
      <c r="W30" s="38">
        <f t="shared" si="1"/>
        <v>100</v>
      </c>
    </row>
    <row r="31" spans="2:27" ht="56.25" customHeight="1">
      <c r="B31" s="226" t="s">
        <v>1615</v>
      </c>
      <c r="C31" s="227"/>
      <c r="D31" s="227"/>
      <c r="E31" s="227"/>
      <c r="F31" s="227"/>
      <c r="G31" s="227"/>
      <c r="H31" s="227"/>
      <c r="I31" s="227"/>
      <c r="J31" s="227"/>
      <c r="K31" s="227"/>
      <c r="L31" s="227"/>
      <c r="M31" s="228" t="s">
        <v>1590</v>
      </c>
      <c r="N31" s="228"/>
      <c r="O31" s="228" t="s">
        <v>48</v>
      </c>
      <c r="P31" s="228"/>
      <c r="Q31" s="229" t="s">
        <v>49</v>
      </c>
      <c r="R31" s="229"/>
      <c r="S31" s="37" t="s">
        <v>50</v>
      </c>
      <c r="T31" s="37" t="s">
        <v>50</v>
      </c>
      <c r="U31" s="37" t="s">
        <v>125</v>
      </c>
      <c r="V31" s="37">
        <f t="shared" si="0"/>
        <v>20</v>
      </c>
      <c r="W31" s="38">
        <f t="shared" si="1"/>
        <v>20</v>
      </c>
    </row>
    <row r="32" spans="2:27" ht="56.25" customHeight="1">
      <c r="B32" s="226" t="s">
        <v>1614</v>
      </c>
      <c r="C32" s="227"/>
      <c r="D32" s="227"/>
      <c r="E32" s="227"/>
      <c r="F32" s="227"/>
      <c r="G32" s="227"/>
      <c r="H32" s="227"/>
      <c r="I32" s="227"/>
      <c r="J32" s="227"/>
      <c r="K32" s="227"/>
      <c r="L32" s="227"/>
      <c r="M32" s="228" t="s">
        <v>1590</v>
      </c>
      <c r="N32" s="228"/>
      <c r="O32" s="228" t="s">
        <v>48</v>
      </c>
      <c r="P32" s="228"/>
      <c r="Q32" s="229" t="s">
        <v>49</v>
      </c>
      <c r="R32" s="229"/>
      <c r="S32" s="37" t="s">
        <v>50</v>
      </c>
      <c r="T32" s="37" t="s">
        <v>50</v>
      </c>
      <c r="U32" s="37" t="s">
        <v>50</v>
      </c>
      <c r="V32" s="37">
        <f t="shared" si="0"/>
        <v>100</v>
      </c>
      <c r="W32" s="38">
        <f t="shared" si="1"/>
        <v>100</v>
      </c>
    </row>
    <row r="33" spans="2:25" ht="56.25" customHeight="1">
      <c r="B33" s="226" t="s">
        <v>1613</v>
      </c>
      <c r="C33" s="227"/>
      <c r="D33" s="227"/>
      <c r="E33" s="227"/>
      <c r="F33" s="227"/>
      <c r="G33" s="227"/>
      <c r="H33" s="227"/>
      <c r="I33" s="227"/>
      <c r="J33" s="227"/>
      <c r="K33" s="227"/>
      <c r="L33" s="227"/>
      <c r="M33" s="228" t="s">
        <v>1590</v>
      </c>
      <c r="N33" s="228"/>
      <c r="O33" s="228" t="s">
        <v>48</v>
      </c>
      <c r="P33" s="228"/>
      <c r="Q33" s="229" t="s">
        <v>49</v>
      </c>
      <c r="R33" s="229"/>
      <c r="S33" s="37" t="s">
        <v>50</v>
      </c>
      <c r="T33" s="37" t="s">
        <v>62</v>
      </c>
      <c r="U33" s="37" t="s">
        <v>62</v>
      </c>
      <c r="V33" s="37" t="str">
        <f t="shared" si="0"/>
        <v>N/A</v>
      </c>
      <c r="W33" s="38">
        <f t="shared" si="1"/>
        <v>0</v>
      </c>
    </row>
    <row r="34" spans="2:25" ht="56.25" customHeight="1">
      <c r="B34" s="226" t="s">
        <v>1612</v>
      </c>
      <c r="C34" s="227"/>
      <c r="D34" s="227"/>
      <c r="E34" s="227"/>
      <c r="F34" s="227"/>
      <c r="G34" s="227"/>
      <c r="H34" s="227"/>
      <c r="I34" s="227"/>
      <c r="J34" s="227"/>
      <c r="K34" s="227"/>
      <c r="L34" s="227"/>
      <c r="M34" s="228" t="s">
        <v>1590</v>
      </c>
      <c r="N34" s="228"/>
      <c r="O34" s="228" t="s">
        <v>48</v>
      </c>
      <c r="P34" s="228"/>
      <c r="Q34" s="229" t="s">
        <v>49</v>
      </c>
      <c r="R34" s="229"/>
      <c r="S34" s="37" t="s">
        <v>50</v>
      </c>
      <c r="T34" s="37" t="s">
        <v>50</v>
      </c>
      <c r="U34" s="37" t="s">
        <v>1611</v>
      </c>
      <c r="V34" s="37">
        <f t="shared" si="0"/>
        <v>158.33000000000001</v>
      </c>
      <c r="W34" s="38">
        <f t="shared" si="1"/>
        <v>158.33000000000001</v>
      </c>
    </row>
    <row r="35" spans="2:25" ht="56.25" customHeight="1" thickBot="1">
      <c r="B35" s="226" t="s">
        <v>1610</v>
      </c>
      <c r="C35" s="227"/>
      <c r="D35" s="227"/>
      <c r="E35" s="227"/>
      <c r="F35" s="227"/>
      <c r="G35" s="227"/>
      <c r="H35" s="227"/>
      <c r="I35" s="227"/>
      <c r="J35" s="227"/>
      <c r="K35" s="227"/>
      <c r="L35" s="227"/>
      <c r="M35" s="228" t="s">
        <v>1590</v>
      </c>
      <c r="N35" s="228"/>
      <c r="O35" s="228" t="s">
        <v>48</v>
      </c>
      <c r="P35" s="228"/>
      <c r="Q35" s="229" t="s">
        <v>214</v>
      </c>
      <c r="R35" s="229"/>
      <c r="S35" s="37" t="s">
        <v>50</v>
      </c>
      <c r="T35" s="37" t="s">
        <v>156</v>
      </c>
      <c r="U35" s="37" t="s">
        <v>156</v>
      </c>
      <c r="V35" s="37" t="str">
        <f t="shared" si="0"/>
        <v>N/A</v>
      </c>
      <c r="W35" s="38" t="str">
        <f t="shared" si="1"/>
        <v>N/A</v>
      </c>
    </row>
    <row r="36" spans="2:25" ht="21.75" customHeight="1" thickTop="1" thickBot="1">
      <c r="B36" s="15" t="s">
        <v>64</v>
      </c>
      <c r="C36" s="16"/>
      <c r="D36" s="16"/>
      <c r="E36" s="16"/>
      <c r="F36" s="16"/>
      <c r="G36" s="16"/>
      <c r="H36" s="17"/>
      <c r="I36" s="17"/>
      <c r="J36" s="17"/>
      <c r="K36" s="17"/>
      <c r="L36" s="17"/>
      <c r="M36" s="17"/>
      <c r="N36" s="17"/>
      <c r="O36" s="17"/>
      <c r="P36" s="17"/>
      <c r="Q36" s="17"/>
      <c r="R36" s="17"/>
      <c r="S36" s="17"/>
      <c r="T36" s="17"/>
      <c r="U36" s="17"/>
      <c r="V36" s="17"/>
      <c r="W36" s="18"/>
      <c r="X36" s="7"/>
    </row>
    <row r="37" spans="2:25" ht="29.25" customHeight="1" thickTop="1" thickBot="1">
      <c r="B37" s="239" t="s">
        <v>1943</v>
      </c>
      <c r="C37" s="240"/>
      <c r="D37" s="240"/>
      <c r="E37" s="240"/>
      <c r="F37" s="240"/>
      <c r="G37" s="240"/>
      <c r="H37" s="240"/>
      <c r="I37" s="240"/>
      <c r="J37" s="240"/>
      <c r="K37" s="240"/>
      <c r="L37" s="240"/>
      <c r="M37" s="240"/>
      <c r="N37" s="240"/>
      <c r="O37" s="240"/>
      <c r="P37" s="240"/>
      <c r="Q37" s="241"/>
      <c r="R37" s="39" t="s">
        <v>41</v>
      </c>
      <c r="S37" s="213" t="s">
        <v>42</v>
      </c>
      <c r="T37" s="213"/>
      <c r="U37" s="40" t="s">
        <v>65</v>
      </c>
      <c r="V37" s="212" t="s">
        <v>66</v>
      </c>
      <c r="W37" s="214"/>
    </row>
    <row r="38" spans="2:25" ht="30.75" customHeight="1" thickBot="1">
      <c r="B38" s="242"/>
      <c r="C38" s="243"/>
      <c r="D38" s="243"/>
      <c r="E38" s="243"/>
      <c r="F38" s="243"/>
      <c r="G38" s="243"/>
      <c r="H38" s="243"/>
      <c r="I38" s="243"/>
      <c r="J38" s="243"/>
      <c r="K38" s="243"/>
      <c r="L38" s="243"/>
      <c r="M38" s="243"/>
      <c r="N38" s="243"/>
      <c r="O38" s="243"/>
      <c r="P38" s="243"/>
      <c r="Q38" s="244"/>
      <c r="R38" s="41" t="s">
        <v>67</v>
      </c>
      <c r="S38" s="41" t="s">
        <v>67</v>
      </c>
      <c r="T38" s="41" t="s">
        <v>48</v>
      </c>
      <c r="U38" s="41" t="s">
        <v>67</v>
      </c>
      <c r="V38" s="41" t="s">
        <v>68</v>
      </c>
      <c r="W38" s="42" t="s">
        <v>69</v>
      </c>
      <c r="Y38" s="7"/>
    </row>
    <row r="39" spans="2:25" ht="23.25" customHeight="1" thickBot="1">
      <c r="B39" s="245" t="s">
        <v>70</v>
      </c>
      <c r="C39" s="246"/>
      <c r="D39" s="246"/>
      <c r="E39" s="43" t="s">
        <v>1589</v>
      </c>
      <c r="F39" s="43"/>
      <c r="G39" s="43"/>
      <c r="H39" s="44"/>
      <c r="I39" s="44"/>
      <c r="J39" s="44"/>
      <c r="K39" s="44"/>
      <c r="L39" s="44"/>
      <c r="M39" s="44"/>
      <c r="N39" s="44"/>
      <c r="O39" s="44"/>
      <c r="P39" s="45"/>
      <c r="Q39" s="45"/>
      <c r="R39" s="46" t="s">
        <v>1609</v>
      </c>
      <c r="S39" s="47" t="s">
        <v>10</v>
      </c>
      <c r="T39" s="45"/>
      <c r="U39" s="47" t="s">
        <v>1328</v>
      </c>
      <c r="V39" s="45"/>
      <c r="W39" s="48">
        <f>+IF(ISERR(U39/R39*100),"N/A",ROUND(U39/R39*100,2))</f>
        <v>14.92</v>
      </c>
    </row>
    <row r="40" spans="2:25" ht="26.25" customHeight="1" thickBot="1">
      <c r="B40" s="247" t="s">
        <v>74</v>
      </c>
      <c r="C40" s="248"/>
      <c r="D40" s="248"/>
      <c r="E40" s="49" t="s">
        <v>1589</v>
      </c>
      <c r="F40" s="49"/>
      <c r="G40" s="49"/>
      <c r="H40" s="50"/>
      <c r="I40" s="50"/>
      <c r="J40" s="50"/>
      <c r="K40" s="50"/>
      <c r="L40" s="50"/>
      <c r="M40" s="50"/>
      <c r="N40" s="50"/>
      <c r="O40" s="50"/>
      <c r="P40" s="51"/>
      <c r="Q40" s="51"/>
      <c r="R40" s="52" t="s">
        <v>1608</v>
      </c>
      <c r="S40" s="53" t="s">
        <v>1607</v>
      </c>
      <c r="T40" s="53">
        <f>+IF(ISERR(S40/R40*100),"N/A",ROUND(S40/R40*100,2))</f>
        <v>24.24</v>
      </c>
      <c r="U40" s="53" t="s">
        <v>1328</v>
      </c>
      <c r="V40" s="53">
        <f>+IF(ISERR(U40/S40*100),"N/A",ROUND(U40/S40*100,2))</f>
        <v>60.24</v>
      </c>
      <c r="W40" s="54">
        <f>+IF(ISERR(U40/R40*100),"N/A",ROUND(U40/R40*100,2))</f>
        <v>14.6</v>
      </c>
    </row>
    <row r="41" spans="2:25" ht="22.5" customHeight="1" thickTop="1" thickBot="1">
      <c r="B41" s="15" t="s">
        <v>76</v>
      </c>
      <c r="C41" s="16"/>
      <c r="D41" s="16"/>
      <c r="E41" s="16"/>
      <c r="F41" s="16"/>
      <c r="G41" s="16"/>
      <c r="H41" s="17"/>
      <c r="I41" s="17"/>
      <c r="J41" s="17"/>
      <c r="K41" s="17"/>
      <c r="L41" s="17"/>
      <c r="M41" s="17"/>
      <c r="N41" s="17"/>
      <c r="O41" s="17"/>
      <c r="P41" s="17"/>
      <c r="Q41" s="17"/>
      <c r="R41" s="17"/>
      <c r="S41" s="17"/>
      <c r="T41" s="17"/>
      <c r="U41" s="17"/>
      <c r="V41" s="17"/>
      <c r="W41" s="18"/>
    </row>
    <row r="42" spans="2:25" ht="37.5" customHeight="1" thickTop="1">
      <c r="B42" s="230" t="s">
        <v>2005</v>
      </c>
      <c r="C42" s="231"/>
      <c r="D42" s="231"/>
      <c r="E42" s="231"/>
      <c r="F42" s="231"/>
      <c r="G42" s="231"/>
      <c r="H42" s="231"/>
      <c r="I42" s="231"/>
      <c r="J42" s="231"/>
      <c r="K42" s="231"/>
      <c r="L42" s="231"/>
      <c r="M42" s="231"/>
      <c r="N42" s="231"/>
      <c r="O42" s="231"/>
      <c r="P42" s="231"/>
      <c r="Q42" s="231"/>
      <c r="R42" s="231"/>
      <c r="S42" s="231"/>
      <c r="T42" s="231"/>
      <c r="U42" s="231"/>
      <c r="V42" s="231"/>
      <c r="W42" s="232"/>
    </row>
    <row r="43" spans="2:25" ht="129" customHeight="1" thickBot="1">
      <c r="B43" s="233"/>
      <c r="C43" s="234"/>
      <c r="D43" s="234"/>
      <c r="E43" s="234"/>
      <c r="F43" s="234"/>
      <c r="G43" s="234"/>
      <c r="H43" s="234"/>
      <c r="I43" s="234"/>
      <c r="J43" s="234"/>
      <c r="K43" s="234"/>
      <c r="L43" s="234"/>
      <c r="M43" s="234"/>
      <c r="N43" s="234"/>
      <c r="O43" s="234"/>
      <c r="P43" s="234"/>
      <c r="Q43" s="234"/>
      <c r="R43" s="234"/>
      <c r="S43" s="234"/>
      <c r="T43" s="234"/>
      <c r="U43" s="234"/>
      <c r="V43" s="234"/>
      <c r="W43" s="235"/>
    </row>
    <row r="44" spans="2:25" ht="37.5" customHeight="1" thickTop="1">
      <c r="B44" s="230" t="s">
        <v>2006</v>
      </c>
      <c r="C44" s="231"/>
      <c r="D44" s="231"/>
      <c r="E44" s="231"/>
      <c r="F44" s="231"/>
      <c r="G44" s="231"/>
      <c r="H44" s="231"/>
      <c r="I44" s="231"/>
      <c r="J44" s="231"/>
      <c r="K44" s="231"/>
      <c r="L44" s="231"/>
      <c r="M44" s="231"/>
      <c r="N44" s="231"/>
      <c r="O44" s="231"/>
      <c r="P44" s="231"/>
      <c r="Q44" s="231"/>
      <c r="R44" s="231"/>
      <c r="S44" s="231"/>
      <c r="T44" s="231"/>
      <c r="U44" s="231"/>
      <c r="V44" s="231"/>
      <c r="W44" s="232"/>
    </row>
    <row r="45" spans="2:25" ht="121.5" customHeight="1" thickBot="1">
      <c r="B45" s="233"/>
      <c r="C45" s="234"/>
      <c r="D45" s="234"/>
      <c r="E45" s="234"/>
      <c r="F45" s="234"/>
      <c r="G45" s="234"/>
      <c r="H45" s="234"/>
      <c r="I45" s="234"/>
      <c r="J45" s="234"/>
      <c r="K45" s="234"/>
      <c r="L45" s="234"/>
      <c r="M45" s="234"/>
      <c r="N45" s="234"/>
      <c r="O45" s="234"/>
      <c r="P45" s="234"/>
      <c r="Q45" s="234"/>
      <c r="R45" s="234"/>
      <c r="S45" s="234"/>
      <c r="T45" s="234"/>
      <c r="U45" s="234"/>
      <c r="V45" s="234"/>
      <c r="W45" s="235"/>
    </row>
    <row r="46" spans="2:25" ht="37.5" customHeight="1" thickTop="1">
      <c r="B46" s="230" t="s">
        <v>2007</v>
      </c>
      <c r="C46" s="231"/>
      <c r="D46" s="231"/>
      <c r="E46" s="231"/>
      <c r="F46" s="231"/>
      <c r="G46" s="231"/>
      <c r="H46" s="231"/>
      <c r="I46" s="231"/>
      <c r="J46" s="231"/>
      <c r="K46" s="231"/>
      <c r="L46" s="231"/>
      <c r="M46" s="231"/>
      <c r="N46" s="231"/>
      <c r="O46" s="231"/>
      <c r="P46" s="231"/>
      <c r="Q46" s="231"/>
      <c r="R46" s="231"/>
      <c r="S46" s="231"/>
      <c r="T46" s="231"/>
      <c r="U46" s="231"/>
      <c r="V46" s="231"/>
      <c r="W46" s="232"/>
    </row>
    <row r="47" spans="2:25" ht="15.75" thickBot="1">
      <c r="B47" s="236"/>
      <c r="C47" s="237"/>
      <c r="D47" s="237"/>
      <c r="E47" s="237"/>
      <c r="F47" s="237"/>
      <c r="G47" s="237"/>
      <c r="H47" s="237"/>
      <c r="I47" s="237"/>
      <c r="J47" s="237"/>
      <c r="K47" s="237"/>
      <c r="L47" s="237"/>
      <c r="M47" s="237"/>
      <c r="N47" s="237"/>
      <c r="O47" s="237"/>
      <c r="P47" s="237"/>
      <c r="Q47" s="237"/>
      <c r="R47" s="237"/>
      <c r="S47" s="237"/>
      <c r="T47" s="237"/>
      <c r="U47" s="237"/>
      <c r="V47" s="237"/>
      <c r="W47" s="238"/>
    </row>
  </sheetData>
  <mergeCells count="10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44:W45"/>
    <mergeCell ref="B46:W47"/>
    <mergeCell ref="B37:Q38"/>
    <mergeCell ref="S37:T37"/>
    <mergeCell ref="V37:W37"/>
    <mergeCell ref="B39:D39"/>
    <mergeCell ref="B40:D40"/>
    <mergeCell ref="B42:W43"/>
    <mergeCell ref="B33:L33"/>
    <mergeCell ref="M33:N33"/>
    <mergeCell ref="O33:P33"/>
    <mergeCell ref="Q33:R33"/>
    <mergeCell ref="B34:L34"/>
    <mergeCell ref="M34:N34"/>
    <mergeCell ref="O34:P34"/>
    <mergeCell ref="Q34:R34"/>
    <mergeCell ref="B35:L35"/>
    <mergeCell ref="M35:N35"/>
    <mergeCell ref="O35:P35"/>
    <mergeCell ref="Q35:R35"/>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3" min="1" max="2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4</v>
      </c>
      <c r="D4" s="192" t="s">
        <v>5</v>
      </c>
      <c r="E4" s="192"/>
      <c r="F4" s="192"/>
      <c r="G4" s="192"/>
      <c r="H4" s="193"/>
      <c r="I4" s="22"/>
      <c r="J4" s="194" t="s">
        <v>6</v>
      </c>
      <c r="K4" s="192"/>
      <c r="L4" s="21" t="s">
        <v>148</v>
      </c>
      <c r="M4" s="195" t="s">
        <v>149</v>
      </c>
      <c r="N4" s="195"/>
      <c r="O4" s="195"/>
      <c r="P4" s="195"/>
      <c r="Q4" s="196"/>
      <c r="R4" s="23"/>
      <c r="S4" s="197" t="s">
        <v>1944</v>
      </c>
      <c r="T4" s="198"/>
      <c r="U4" s="198"/>
      <c r="V4" s="199" t="s">
        <v>150</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151</v>
      </c>
      <c r="D6" s="201" t="s">
        <v>152</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153</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154</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155</v>
      </c>
      <c r="C21" s="227"/>
      <c r="D21" s="227"/>
      <c r="E21" s="227"/>
      <c r="F21" s="227"/>
      <c r="G21" s="227"/>
      <c r="H21" s="227"/>
      <c r="I21" s="227"/>
      <c r="J21" s="227"/>
      <c r="K21" s="227"/>
      <c r="L21" s="227"/>
      <c r="M21" s="228" t="s">
        <v>151</v>
      </c>
      <c r="N21" s="228"/>
      <c r="O21" s="228" t="s">
        <v>48</v>
      </c>
      <c r="P21" s="228"/>
      <c r="Q21" s="229" t="s">
        <v>69</v>
      </c>
      <c r="R21" s="229"/>
      <c r="S21" s="37" t="s">
        <v>50</v>
      </c>
      <c r="T21" s="37" t="s">
        <v>156</v>
      </c>
      <c r="U21" s="37" t="s">
        <v>156</v>
      </c>
      <c r="V21" s="37" t="str">
        <f>+IF(ISERR(U21/T21*100),"N/A",ROUND(U21/T21*100,2))</f>
        <v>N/A</v>
      </c>
      <c r="W21" s="38" t="str">
        <f>+IF(ISERR(U21/S21*100),"N/A",ROUND(U21/S21*100,2))</f>
        <v>N/A</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157</v>
      </c>
      <c r="F25" s="43"/>
      <c r="G25" s="43"/>
      <c r="H25" s="44"/>
      <c r="I25" s="44"/>
      <c r="J25" s="44"/>
      <c r="K25" s="44"/>
      <c r="L25" s="44"/>
      <c r="M25" s="44"/>
      <c r="N25" s="44"/>
      <c r="O25" s="44"/>
      <c r="P25" s="45"/>
      <c r="Q25" s="45"/>
      <c r="R25" s="46" t="s">
        <v>158</v>
      </c>
      <c r="S25" s="47" t="s">
        <v>10</v>
      </c>
      <c r="T25" s="45"/>
      <c r="U25" s="47" t="s">
        <v>62</v>
      </c>
      <c r="V25" s="45"/>
      <c r="W25" s="48">
        <f>+IF(ISERR(U25/R25*100),"N/A",ROUND(U25/R25*100,2))</f>
        <v>0</v>
      </c>
    </row>
    <row r="26" spans="2:27" ht="26.25" customHeight="1" thickBot="1">
      <c r="B26" s="247" t="s">
        <v>74</v>
      </c>
      <c r="C26" s="248"/>
      <c r="D26" s="248"/>
      <c r="E26" s="49" t="s">
        <v>157</v>
      </c>
      <c r="F26" s="49"/>
      <c r="G26" s="49"/>
      <c r="H26" s="50"/>
      <c r="I26" s="50"/>
      <c r="J26" s="50"/>
      <c r="K26" s="50"/>
      <c r="L26" s="50"/>
      <c r="M26" s="50"/>
      <c r="N26" s="50"/>
      <c r="O26" s="50"/>
      <c r="P26" s="51"/>
      <c r="Q26" s="51"/>
      <c r="R26" s="52" t="s">
        <v>158</v>
      </c>
      <c r="S26" s="53" t="s">
        <v>62</v>
      </c>
      <c r="T26" s="53">
        <f>+IF(ISERR(S26/R26*100),"N/A",ROUND(S26/R26*100,2))</f>
        <v>0</v>
      </c>
      <c r="U26" s="53" t="s">
        <v>62</v>
      </c>
      <c r="V26" s="53" t="str">
        <f>+IF(ISERR(U26/S26*100),"N/A",ROUND(U26/S26*100,2))</f>
        <v>N/A</v>
      </c>
      <c r="W26" s="54">
        <f>+IF(ISERR(U26/R26*100),"N/A",ROUND(U26/R26*100,2))</f>
        <v>0</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2200</v>
      </c>
      <c r="C28" s="231"/>
      <c r="D28" s="231"/>
      <c r="E28" s="231"/>
      <c r="F28" s="231"/>
      <c r="G28" s="231"/>
      <c r="H28" s="231"/>
      <c r="I28" s="231"/>
      <c r="J28" s="231"/>
      <c r="K28" s="231"/>
      <c r="L28" s="231"/>
      <c r="M28" s="231"/>
      <c r="N28" s="231"/>
      <c r="O28" s="231"/>
      <c r="P28" s="231"/>
      <c r="Q28" s="231"/>
      <c r="R28" s="231"/>
      <c r="S28" s="231"/>
      <c r="T28" s="231"/>
      <c r="U28" s="231"/>
      <c r="V28" s="231"/>
      <c r="W28" s="232"/>
    </row>
    <row r="29" spans="2:27" ht="27.7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2201</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2202</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1633</v>
      </c>
      <c r="D4" s="192" t="s">
        <v>1632</v>
      </c>
      <c r="E4" s="192"/>
      <c r="F4" s="192"/>
      <c r="G4" s="192"/>
      <c r="H4" s="193"/>
      <c r="I4" s="22"/>
      <c r="J4" s="194" t="s">
        <v>6</v>
      </c>
      <c r="K4" s="192"/>
      <c r="L4" s="21" t="s">
        <v>195</v>
      </c>
      <c r="M4" s="195" t="s">
        <v>194</v>
      </c>
      <c r="N4" s="195"/>
      <c r="O4" s="195"/>
      <c r="P4" s="195"/>
      <c r="Q4" s="196"/>
      <c r="R4" s="23"/>
      <c r="S4" s="197" t="s">
        <v>1944</v>
      </c>
      <c r="T4" s="198"/>
      <c r="U4" s="198"/>
      <c r="V4" s="199" t="s">
        <v>1648</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272</v>
      </c>
      <c r="D6" s="201" t="s">
        <v>484</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1647</v>
      </c>
      <c r="K8" s="29" t="s">
        <v>1646</v>
      </c>
      <c r="L8" s="29" t="s">
        <v>1645</v>
      </c>
      <c r="M8" s="29" t="s">
        <v>1439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1644</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1643</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1642</v>
      </c>
      <c r="C21" s="227"/>
      <c r="D21" s="227"/>
      <c r="E21" s="227"/>
      <c r="F21" s="227"/>
      <c r="G21" s="227"/>
      <c r="H21" s="227"/>
      <c r="I21" s="227"/>
      <c r="J21" s="227"/>
      <c r="K21" s="227"/>
      <c r="L21" s="227"/>
      <c r="M21" s="228" t="s">
        <v>272</v>
      </c>
      <c r="N21" s="228"/>
      <c r="O21" s="228" t="s">
        <v>48</v>
      </c>
      <c r="P21" s="228"/>
      <c r="Q21" s="229" t="s">
        <v>49</v>
      </c>
      <c r="R21" s="229"/>
      <c r="S21" s="37" t="s">
        <v>50</v>
      </c>
      <c r="T21" s="37" t="s">
        <v>50</v>
      </c>
      <c r="U21" s="37" t="s">
        <v>1641</v>
      </c>
      <c r="V21" s="37">
        <f>+IF(ISERR(U21/T21*100),"N/A",ROUND(U21/T21*100,2))</f>
        <v>81.48</v>
      </c>
      <c r="W21" s="38">
        <f>+IF(ISERR(U21/S21*100),"N/A",ROUND(U21/S21*100,2))</f>
        <v>81.48</v>
      </c>
    </row>
    <row r="22" spans="2:27" ht="56.25" customHeight="1">
      <c r="B22" s="226" t="s">
        <v>1640</v>
      </c>
      <c r="C22" s="227"/>
      <c r="D22" s="227"/>
      <c r="E22" s="227"/>
      <c r="F22" s="227"/>
      <c r="G22" s="227"/>
      <c r="H22" s="227"/>
      <c r="I22" s="227"/>
      <c r="J22" s="227"/>
      <c r="K22" s="227"/>
      <c r="L22" s="227"/>
      <c r="M22" s="228" t="s">
        <v>272</v>
      </c>
      <c r="N22" s="228"/>
      <c r="O22" s="228" t="s">
        <v>48</v>
      </c>
      <c r="P22" s="228"/>
      <c r="Q22" s="229" t="s">
        <v>49</v>
      </c>
      <c r="R22" s="229"/>
      <c r="S22" s="37" t="s">
        <v>50</v>
      </c>
      <c r="T22" s="37" t="s">
        <v>50</v>
      </c>
      <c r="U22" s="37" t="s">
        <v>1639</v>
      </c>
      <c r="V22" s="37">
        <f>+IF(ISERR(U22/T22*100),"N/A",ROUND(U22/T22*100,2))</f>
        <v>22.99</v>
      </c>
      <c r="W22" s="38">
        <f>+IF(ISERR(U22/S22*100),"N/A",ROUND(U22/S22*100,2))</f>
        <v>22.99</v>
      </c>
    </row>
    <row r="23" spans="2:27" ht="56.25" customHeight="1" thickBot="1">
      <c r="B23" s="226" t="s">
        <v>1638</v>
      </c>
      <c r="C23" s="227"/>
      <c r="D23" s="227"/>
      <c r="E23" s="227"/>
      <c r="F23" s="227"/>
      <c r="G23" s="227"/>
      <c r="H23" s="227"/>
      <c r="I23" s="227"/>
      <c r="J23" s="227"/>
      <c r="K23" s="227"/>
      <c r="L23" s="227"/>
      <c r="M23" s="228" t="s">
        <v>272</v>
      </c>
      <c r="N23" s="228"/>
      <c r="O23" s="228" t="s">
        <v>48</v>
      </c>
      <c r="P23" s="228"/>
      <c r="Q23" s="229" t="s">
        <v>49</v>
      </c>
      <c r="R23" s="229"/>
      <c r="S23" s="37" t="s">
        <v>376</v>
      </c>
      <c r="T23" s="37" t="s">
        <v>376</v>
      </c>
      <c r="U23" s="37" t="s">
        <v>1637</v>
      </c>
      <c r="V23" s="37">
        <f>+IF(ISERR(U23/T23*100),"N/A",ROUND(U23/T23*100,2))</f>
        <v>33.590000000000003</v>
      </c>
      <c r="W23" s="38">
        <f>+IF(ISERR(U23/S23*100),"N/A",ROUND(U23/S23*100,2))</f>
        <v>33.590000000000003</v>
      </c>
    </row>
    <row r="24" spans="2:27" ht="21.75" customHeight="1" thickTop="1" thickBot="1">
      <c r="B24" s="15" t="s">
        <v>64</v>
      </c>
      <c r="C24" s="16"/>
      <c r="D24" s="16"/>
      <c r="E24" s="16"/>
      <c r="F24" s="16"/>
      <c r="G24" s="16"/>
      <c r="H24" s="17"/>
      <c r="I24" s="17"/>
      <c r="J24" s="17"/>
      <c r="K24" s="17"/>
      <c r="L24" s="17"/>
      <c r="M24" s="17"/>
      <c r="N24" s="17"/>
      <c r="O24" s="17"/>
      <c r="P24" s="17"/>
      <c r="Q24" s="17"/>
      <c r="R24" s="17"/>
      <c r="S24" s="17"/>
      <c r="T24" s="17"/>
      <c r="U24" s="17"/>
      <c r="V24" s="17"/>
      <c r="W24" s="18"/>
      <c r="X24" s="7"/>
    </row>
    <row r="25" spans="2:27" ht="29.25" customHeight="1" thickTop="1" thickBot="1">
      <c r="B25" s="239" t="s">
        <v>1943</v>
      </c>
      <c r="C25" s="240"/>
      <c r="D25" s="240"/>
      <c r="E25" s="240"/>
      <c r="F25" s="240"/>
      <c r="G25" s="240"/>
      <c r="H25" s="240"/>
      <c r="I25" s="240"/>
      <c r="J25" s="240"/>
      <c r="K25" s="240"/>
      <c r="L25" s="240"/>
      <c r="M25" s="240"/>
      <c r="N25" s="240"/>
      <c r="O25" s="240"/>
      <c r="P25" s="240"/>
      <c r="Q25" s="241"/>
      <c r="R25" s="39" t="s">
        <v>41</v>
      </c>
      <c r="S25" s="213" t="s">
        <v>42</v>
      </c>
      <c r="T25" s="213"/>
      <c r="U25" s="40" t="s">
        <v>65</v>
      </c>
      <c r="V25" s="212" t="s">
        <v>66</v>
      </c>
      <c r="W25" s="214"/>
    </row>
    <row r="26" spans="2:27" ht="30.75" customHeight="1" thickBot="1">
      <c r="B26" s="242"/>
      <c r="C26" s="243"/>
      <c r="D26" s="243"/>
      <c r="E26" s="243"/>
      <c r="F26" s="243"/>
      <c r="G26" s="243"/>
      <c r="H26" s="243"/>
      <c r="I26" s="243"/>
      <c r="J26" s="243"/>
      <c r="K26" s="243"/>
      <c r="L26" s="243"/>
      <c r="M26" s="243"/>
      <c r="N26" s="243"/>
      <c r="O26" s="243"/>
      <c r="P26" s="243"/>
      <c r="Q26" s="244"/>
      <c r="R26" s="41" t="s">
        <v>67</v>
      </c>
      <c r="S26" s="41" t="s">
        <v>67</v>
      </c>
      <c r="T26" s="41" t="s">
        <v>48</v>
      </c>
      <c r="U26" s="41" t="s">
        <v>67</v>
      </c>
      <c r="V26" s="41" t="s">
        <v>68</v>
      </c>
      <c r="W26" s="42" t="s">
        <v>69</v>
      </c>
      <c r="Y26" s="7"/>
    </row>
    <row r="27" spans="2:27" ht="23.25" customHeight="1" thickBot="1">
      <c r="B27" s="245" t="s">
        <v>70</v>
      </c>
      <c r="C27" s="246"/>
      <c r="D27" s="246"/>
      <c r="E27" s="43" t="s">
        <v>270</v>
      </c>
      <c r="F27" s="43"/>
      <c r="G27" s="43"/>
      <c r="H27" s="44"/>
      <c r="I27" s="44"/>
      <c r="J27" s="44"/>
      <c r="K27" s="44"/>
      <c r="L27" s="44"/>
      <c r="M27" s="44"/>
      <c r="N27" s="44"/>
      <c r="O27" s="44"/>
      <c r="P27" s="45"/>
      <c r="Q27" s="45"/>
      <c r="R27" s="46" t="s">
        <v>1636</v>
      </c>
      <c r="S27" s="47" t="s">
        <v>10</v>
      </c>
      <c r="T27" s="45"/>
      <c r="U27" s="47" t="s">
        <v>1634</v>
      </c>
      <c r="V27" s="45"/>
      <c r="W27" s="48">
        <f>+IF(ISERR(U27/R27*100),"N/A",ROUND(U27/R27*100,2))</f>
        <v>13.27</v>
      </c>
    </row>
    <row r="28" spans="2:27" ht="26.25" customHeight="1" thickBot="1">
      <c r="B28" s="247" t="s">
        <v>74</v>
      </c>
      <c r="C28" s="248"/>
      <c r="D28" s="248"/>
      <c r="E28" s="49" t="s">
        <v>270</v>
      </c>
      <c r="F28" s="49"/>
      <c r="G28" s="49"/>
      <c r="H28" s="50"/>
      <c r="I28" s="50"/>
      <c r="J28" s="50"/>
      <c r="K28" s="50"/>
      <c r="L28" s="50"/>
      <c r="M28" s="50"/>
      <c r="N28" s="50"/>
      <c r="O28" s="50"/>
      <c r="P28" s="51"/>
      <c r="Q28" s="51"/>
      <c r="R28" s="52" t="s">
        <v>1636</v>
      </c>
      <c r="S28" s="53" t="s">
        <v>1635</v>
      </c>
      <c r="T28" s="53">
        <f>+IF(ISERR(S28/R28*100),"N/A",ROUND(S28/R28*100,2))</f>
        <v>24.6</v>
      </c>
      <c r="U28" s="53" t="s">
        <v>1634</v>
      </c>
      <c r="V28" s="53">
        <f>+IF(ISERR(U28/S28*100),"N/A",ROUND(U28/S28*100,2))</f>
        <v>53.96</v>
      </c>
      <c r="W28" s="54">
        <f>+IF(ISERR(U28/R28*100),"N/A",ROUND(U28/R28*100,2))</f>
        <v>13.27</v>
      </c>
    </row>
    <row r="29" spans="2:27" ht="22.5" customHeight="1" thickTop="1" thickBot="1">
      <c r="B29" s="15" t="s">
        <v>76</v>
      </c>
      <c r="C29" s="16"/>
      <c r="D29" s="16"/>
      <c r="E29" s="16"/>
      <c r="F29" s="16"/>
      <c r="G29" s="16"/>
      <c r="H29" s="17"/>
      <c r="I29" s="17"/>
      <c r="J29" s="17"/>
      <c r="K29" s="17"/>
      <c r="L29" s="17"/>
      <c r="M29" s="17"/>
      <c r="N29" s="17"/>
      <c r="O29" s="17"/>
      <c r="P29" s="17"/>
      <c r="Q29" s="17"/>
      <c r="R29" s="17"/>
      <c r="S29" s="17"/>
      <c r="T29" s="17"/>
      <c r="U29" s="17"/>
      <c r="V29" s="17"/>
      <c r="W29" s="18"/>
    </row>
    <row r="30" spans="2:27" ht="37.5" customHeight="1" thickTop="1">
      <c r="B30" s="230" t="s">
        <v>2002</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3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2003</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21.5"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row r="34" spans="2:23" ht="37.5" customHeight="1" thickTop="1">
      <c r="B34" s="230" t="s">
        <v>2004</v>
      </c>
      <c r="C34" s="231"/>
      <c r="D34" s="231"/>
      <c r="E34" s="231"/>
      <c r="F34" s="231"/>
      <c r="G34" s="231"/>
      <c r="H34" s="231"/>
      <c r="I34" s="231"/>
      <c r="J34" s="231"/>
      <c r="K34" s="231"/>
      <c r="L34" s="231"/>
      <c r="M34" s="231"/>
      <c r="N34" s="231"/>
      <c r="O34" s="231"/>
      <c r="P34" s="231"/>
      <c r="Q34" s="231"/>
      <c r="R34" s="231"/>
      <c r="S34" s="231"/>
      <c r="T34" s="231"/>
      <c r="U34" s="231"/>
      <c r="V34" s="231"/>
      <c r="W34" s="232"/>
    </row>
    <row r="35" spans="2:23" ht="15.75" thickBot="1">
      <c r="B35" s="236"/>
      <c r="C35" s="237"/>
      <c r="D35" s="237"/>
      <c r="E35" s="237"/>
      <c r="F35" s="237"/>
      <c r="G35" s="237"/>
      <c r="H35" s="237"/>
      <c r="I35" s="237"/>
      <c r="J35" s="237"/>
      <c r="K35" s="237"/>
      <c r="L35" s="237"/>
      <c r="M35" s="237"/>
      <c r="N35" s="237"/>
      <c r="O35" s="237"/>
      <c r="P35" s="237"/>
      <c r="Q35" s="237"/>
      <c r="R35" s="237"/>
      <c r="S35" s="237"/>
      <c r="T35" s="237"/>
      <c r="U35" s="237"/>
      <c r="V35" s="237"/>
      <c r="W35" s="238"/>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1664</v>
      </c>
      <c r="D4" s="192" t="s">
        <v>1663</v>
      </c>
      <c r="E4" s="192"/>
      <c r="F4" s="192"/>
      <c r="G4" s="192"/>
      <c r="H4" s="193"/>
      <c r="I4" s="22"/>
      <c r="J4" s="194" t="s">
        <v>6</v>
      </c>
      <c r="K4" s="192"/>
      <c r="L4" s="21" t="s">
        <v>1662</v>
      </c>
      <c r="M4" s="195" t="s">
        <v>1661</v>
      </c>
      <c r="N4" s="195"/>
      <c r="O4" s="195"/>
      <c r="P4" s="195"/>
      <c r="Q4" s="196"/>
      <c r="R4" s="23"/>
      <c r="S4" s="197" t="s">
        <v>1944</v>
      </c>
      <c r="T4" s="198"/>
      <c r="U4" s="198"/>
      <c r="V4" s="199" t="s">
        <v>1660</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1652</v>
      </c>
      <c r="D6" s="201" t="s">
        <v>1659</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20.75" customHeight="1" thickTop="1" thickBot="1">
      <c r="B10" s="30" t="s">
        <v>21</v>
      </c>
      <c r="C10" s="199" t="s">
        <v>1658</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1657</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1656</v>
      </c>
      <c r="C21" s="227"/>
      <c r="D21" s="227"/>
      <c r="E21" s="227"/>
      <c r="F21" s="227"/>
      <c r="G21" s="227"/>
      <c r="H21" s="227"/>
      <c r="I21" s="227"/>
      <c r="J21" s="227"/>
      <c r="K21" s="227"/>
      <c r="L21" s="227"/>
      <c r="M21" s="228" t="s">
        <v>1652</v>
      </c>
      <c r="N21" s="228"/>
      <c r="O21" s="228" t="s">
        <v>48</v>
      </c>
      <c r="P21" s="228"/>
      <c r="Q21" s="229" t="s">
        <v>214</v>
      </c>
      <c r="R21" s="229"/>
      <c r="S21" s="37" t="s">
        <v>875</v>
      </c>
      <c r="T21" s="37" t="s">
        <v>156</v>
      </c>
      <c r="U21" s="37" t="s">
        <v>156</v>
      </c>
      <c r="V21" s="37" t="str">
        <f>+IF(ISERR(U21/T21*100),"N/A",ROUND(U21/T21*100,2))</f>
        <v>N/A</v>
      </c>
      <c r="W21" s="38" t="str">
        <f>+IF(ISERR(U21/S21*100),"N/A",ROUND(U21/S21*100,2))</f>
        <v>N/A</v>
      </c>
    </row>
    <row r="22" spans="2:27" ht="56.25" customHeight="1">
      <c r="B22" s="226" t="s">
        <v>1655</v>
      </c>
      <c r="C22" s="227"/>
      <c r="D22" s="227"/>
      <c r="E22" s="227"/>
      <c r="F22" s="227"/>
      <c r="G22" s="227"/>
      <c r="H22" s="227"/>
      <c r="I22" s="227"/>
      <c r="J22" s="227"/>
      <c r="K22" s="227"/>
      <c r="L22" s="227"/>
      <c r="M22" s="228" t="s">
        <v>1652</v>
      </c>
      <c r="N22" s="228"/>
      <c r="O22" s="228" t="s">
        <v>48</v>
      </c>
      <c r="P22" s="228"/>
      <c r="Q22" s="229" t="s">
        <v>69</v>
      </c>
      <c r="R22" s="229"/>
      <c r="S22" s="37" t="s">
        <v>99</v>
      </c>
      <c r="T22" s="37" t="s">
        <v>156</v>
      </c>
      <c r="U22" s="37" t="s">
        <v>156</v>
      </c>
      <c r="V22" s="37" t="str">
        <f>+IF(ISERR(U22/T22*100),"N/A",ROUND(U22/T22*100,2))</f>
        <v>N/A</v>
      </c>
      <c r="W22" s="38" t="str">
        <f>+IF(ISERR(U22/S22*100),"N/A",ROUND(U22/S22*100,2))</f>
        <v>N/A</v>
      </c>
    </row>
    <row r="23" spans="2:27" ht="56.25" customHeight="1">
      <c r="B23" s="226" t="s">
        <v>1654</v>
      </c>
      <c r="C23" s="227"/>
      <c r="D23" s="227"/>
      <c r="E23" s="227"/>
      <c r="F23" s="227"/>
      <c r="G23" s="227"/>
      <c r="H23" s="227"/>
      <c r="I23" s="227"/>
      <c r="J23" s="227"/>
      <c r="K23" s="227"/>
      <c r="L23" s="227"/>
      <c r="M23" s="228" t="s">
        <v>1652</v>
      </c>
      <c r="N23" s="228"/>
      <c r="O23" s="228" t="s">
        <v>48</v>
      </c>
      <c r="P23" s="228"/>
      <c r="Q23" s="229" t="s">
        <v>69</v>
      </c>
      <c r="R23" s="229"/>
      <c r="S23" s="37" t="s">
        <v>99</v>
      </c>
      <c r="T23" s="37" t="s">
        <v>156</v>
      </c>
      <c r="U23" s="37" t="s">
        <v>156</v>
      </c>
      <c r="V23" s="37" t="str">
        <f>+IF(ISERR(U23/T23*100),"N/A",ROUND(U23/T23*100,2))</f>
        <v>N/A</v>
      </c>
      <c r="W23" s="38" t="str">
        <f>+IF(ISERR(U23/S23*100),"N/A",ROUND(U23/S23*100,2))</f>
        <v>N/A</v>
      </c>
    </row>
    <row r="24" spans="2:27" ht="56.25" customHeight="1" thickBot="1">
      <c r="B24" s="226" t="s">
        <v>1653</v>
      </c>
      <c r="C24" s="227"/>
      <c r="D24" s="227"/>
      <c r="E24" s="227"/>
      <c r="F24" s="227"/>
      <c r="G24" s="227"/>
      <c r="H24" s="227"/>
      <c r="I24" s="227"/>
      <c r="J24" s="227"/>
      <c r="K24" s="227"/>
      <c r="L24" s="227"/>
      <c r="M24" s="228" t="s">
        <v>1652</v>
      </c>
      <c r="N24" s="228"/>
      <c r="O24" s="228" t="s">
        <v>48</v>
      </c>
      <c r="P24" s="228"/>
      <c r="Q24" s="229" t="s">
        <v>69</v>
      </c>
      <c r="R24" s="229"/>
      <c r="S24" s="37" t="s">
        <v>1651</v>
      </c>
      <c r="T24" s="37" t="s">
        <v>156</v>
      </c>
      <c r="U24" s="37" t="s">
        <v>156</v>
      </c>
      <c r="V24" s="37" t="str">
        <f>+IF(ISERR(U24/T24*100),"N/A",ROUND(U24/T24*100,2))</f>
        <v>N/A</v>
      </c>
      <c r="W24" s="38" t="str">
        <f>+IF(ISERR(U24/S24*100),"N/A",ROUND(U24/S24*100,2))</f>
        <v>N/A</v>
      </c>
    </row>
    <row r="25" spans="2:27" ht="21.75" customHeight="1" thickTop="1" thickBot="1">
      <c r="B25" s="15" t="s">
        <v>64</v>
      </c>
      <c r="C25" s="16"/>
      <c r="D25" s="16"/>
      <c r="E25" s="16"/>
      <c r="F25" s="16"/>
      <c r="G25" s="16"/>
      <c r="H25" s="17"/>
      <c r="I25" s="17"/>
      <c r="J25" s="17"/>
      <c r="K25" s="17"/>
      <c r="L25" s="17"/>
      <c r="M25" s="17"/>
      <c r="N25" s="17"/>
      <c r="O25" s="17"/>
      <c r="P25" s="17"/>
      <c r="Q25" s="17"/>
      <c r="R25" s="17"/>
      <c r="S25" s="17"/>
      <c r="T25" s="17"/>
      <c r="U25" s="17"/>
      <c r="V25" s="17"/>
      <c r="W25" s="18"/>
      <c r="X25" s="7"/>
    </row>
    <row r="26" spans="2:27" ht="29.25" customHeight="1" thickTop="1" thickBot="1">
      <c r="B26" s="239" t="s">
        <v>1943</v>
      </c>
      <c r="C26" s="240"/>
      <c r="D26" s="240"/>
      <c r="E26" s="240"/>
      <c r="F26" s="240"/>
      <c r="G26" s="240"/>
      <c r="H26" s="240"/>
      <c r="I26" s="240"/>
      <c r="J26" s="240"/>
      <c r="K26" s="240"/>
      <c r="L26" s="240"/>
      <c r="M26" s="240"/>
      <c r="N26" s="240"/>
      <c r="O26" s="240"/>
      <c r="P26" s="240"/>
      <c r="Q26" s="241"/>
      <c r="R26" s="39" t="s">
        <v>41</v>
      </c>
      <c r="S26" s="213" t="s">
        <v>42</v>
      </c>
      <c r="T26" s="213"/>
      <c r="U26" s="40" t="s">
        <v>65</v>
      </c>
      <c r="V26" s="212" t="s">
        <v>66</v>
      </c>
      <c r="W26" s="214"/>
    </row>
    <row r="27" spans="2:27" ht="30.75" customHeight="1" thickBot="1">
      <c r="B27" s="242"/>
      <c r="C27" s="243"/>
      <c r="D27" s="243"/>
      <c r="E27" s="243"/>
      <c r="F27" s="243"/>
      <c r="G27" s="243"/>
      <c r="H27" s="243"/>
      <c r="I27" s="243"/>
      <c r="J27" s="243"/>
      <c r="K27" s="243"/>
      <c r="L27" s="243"/>
      <c r="M27" s="243"/>
      <c r="N27" s="243"/>
      <c r="O27" s="243"/>
      <c r="P27" s="243"/>
      <c r="Q27" s="244"/>
      <c r="R27" s="41" t="s">
        <v>67</v>
      </c>
      <c r="S27" s="41" t="s">
        <v>67</v>
      </c>
      <c r="T27" s="41" t="s">
        <v>48</v>
      </c>
      <c r="U27" s="41" t="s">
        <v>67</v>
      </c>
      <c r="V27" s="41" t="s">
        <v>68</v>
      </c>
      <c r="W27" s="42" t="s">
        <v>69</v>
      </c>
      <c r="Y27" s="7"/>
    </row>
    <row r="28" spans="2:27" ht="23.25" customHeight="1" thickBot="1">
      <c r="B28" s="245" t="s">
        <v>70</v>
      </c>
      <c r="C28" s="246"/>
      <c r="D28" s="246"/>
      <c r="E28" s="43" t="s">
        <v>1650</v>
      </c>
      <c r="F28" s="43"/>
      <c r="G28" s="43"/>
      <c r="H28" s="44"/>
      <c r="I28" s="44"/>
      <c r="J28" s="44"/>
      <c r="K28" s="44"/>
      <c r="L28" s="44"/>
      <c r="M28" s="44"/>
      <c r="N28" s="44"/>
      <c r="O28" s="44"/>
      <c r="P28" s="45"/>
      <c r="Q28" s="45"/>
      <c r="R28" s="46" t="s">
        <v>1649</v>
      </c>
      <c r="S28" s="47" t="s">
        <v>10</v>
      </c>
      <c r="T28" s="45"/>
      <c r="U28" s="47" t="s">
        <v>1649</v>
      </c>
      <c r="V28" s="45"/>
      <c r="W28" s="48">
        <f>+IF(ISERR(U28/R28*100),"N/A",ROUND(U28/R28*100,2))</f>
        <v>100</v>
      </c>
    </row>
    <row r="29" spans="2:27" ht="26.25" customHeight="1" thickBot="1">
      <c r="B29" s="247" t="s">
        <v>74</v>
      </c>
      <c r="C29" s="248"/>
      <c r="D29" s="248"/>
      <c r="E29" s="49" t="s">
        <v>1650</v>
      </c>
      <c r="F29" s="49"/>
      <c r="G29" s="49"/>
      <c r="H29" s="50"/>
      <c r="I29" s="50"/>
      <c r="J29" s="50"/>
      <c r="K29" s="50"/>
      <c r="L29" s="50"/>
      <c r="M29" s="50"/>
      <c r="N29" s="50"/>
      <c r="O29" s="50"/>
      <c r="P29" s="51"/>
      <c r="Q29" s="51"/>
      <c r="R29" s="52" t="s">
        <v>1649</v>
      </c>
      <c r="S29" s="53" t="s">
        <v>1649</v>
      </c>
      <c r="T29" s="53">
        <f>+IF(ISERR(S29/R29*100),"N/A",ROUND(S29/R29*100,2))</f>
        <v>100</v>
      </c>
      <c r="U29" s="53" t="s">
        <v>1649</v>
      </c>
      <c r="V29" s="53">
        <f>+IF(ISERR(U29/S29*100),"N/A",ROUND(U29/S29*100,2))</f>
        <v>100</v>
      </c>
      <c r="W29" s="54">
        <f>+IF(ISERR(U29/R29*100),"N/A",ROUND(U29/R29*100,2))</f>
        <v>100</v>
      </c>
    </row>
    <row r="30" spans="2:27" ht="22.5" customHeight="1" thickTop="1" thickBot="1">
      <c r="B30" s="15" t="s">
        <v>76</v>
      </c>
      <c r="C30" s="16"/>
      <c r="D30" s="16"/>
      <c r="E30" s="16"/>
      <c r="F30" s="16"/>
      <c r="G30" s="16"/>
      <c r="H30" s="17"/>
      <c r="I30" s="17"/>
      <c r="J30" s="17"/>
      <c r="K30" s="17"/>
      <c r="L30" s="17"/>
      <c r="M30" s="17"/>
      <c r="N30" s="17"/>
      <c r="O30" s="17"/>
      <c r="P30" s="17"/>
      <c r="Q30" s="17"/>
      <c r="R30" s="17"/>
      <c r="S30" s="17"/>
      <c r="T30" s="17"/>
      <c r="U30" s="17"/>
      <c r="V30" s="17"/>
      <c r="W30" s="18"/>
    </row>
    <row r="31" spans="2:27" ht="37.5" customHeight="1" thickTop="1">
      <c r="B31" s="230" t="s">
        <v>1999</v>
      </c>
      <c r="C31" s="231"/>
      <c r="D31" s="231"/>
      <c r="E31" s="231"/>
      <c r="F31" s="231"/>
      <c r="G31" s="231"/>
      <c r="H31" s="231"/>
      <c r="I31" s="231"/>
      <c r="J31" s="231"/>
      <c r="K31" s="231"/>
      <c r="L31" s="231"/>
      <c r="M31" s="231"/>
      <c r="N31" s="231"/>
      <c r="O31" s="231"/>
      <c r="P31" s="231"/>
      <c r="Q31" s="231"/>
      <c r="R31" s="231"/>
      <c r="S31" s="231"/>
      <c r="T31" s="231"/>
      <c r="U31" s="231"/>
      <c r="V31" s="231"/>
      <c r="W31" s="232"/>
    </row>
    <row r="32" spans="2:27" ht="43.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2000</v>
      </c>
      <c r="C33" s="231"/>
      <c r="D33" s="231"/>
      <c r="E33" s="231"/>
      <c r="F33" s="231"/>
      <c r="G33" s="231"/>
      <c r="H33" s="231"/>
      <c r="I33" s="231"/>
      <c r="J33" s="231"/>
      <c r="K33" s="231"/>
      <c r="L33" s="231"/>
      <c r="M33" s="231"/>
      <c r="N33" s="231"/>
      <c r="O33" s="231"/>
      <c r="P33" s="231"/>
      <c r="Q33" s="231"/>
      <c r="R33" s="231"/>
      <c r="S33" s="231"/>
      <c r="T33" s="231"/>
      <c r="U33" s="231"/>
      <c r="V33" s="231"/>
      <c r="W33" s="232"/>
    </row>
    <row r="34" spans="2:23" ht="54" customHeight="1" thickBot="1">
      <c r="B34" s="233"/>
      <c r="C34" s="234"/>
      <c r="D34" s="234"/>
      <c r="E34" s="234"/>
      <c r="F34" s="234"/>
      <c r="G34" s="234"/>
      <c r="H34" s="234"/>
      <c r="I34" s="234"/>
      <c r="J34" s="234"/>
      <c r="K34" s="234"/>
      <c r="L34" s="234"/>
      <c r="M34" s="234"/>
      <c r="N34" s="234"/>
      <c r="O34" s="234"/>
      <c r="P34" s="234"/>
      <c r="Q34" s="234"/>
      <c r="R34" s="234"/>
      <c r="S34" s="234"/>
      <c r="T34" s="234"/>
      <c r="U34" s="234"/>
      <c r="V34" s="234"/>
      <c r="W34" s="235"/>
    </row>
    <row r="35" spans="2:23" ht="37.5" customHeight="1" thickTop="1">
      <c r="B35" s="230" t="s">
        <v>2001</v>
      </c>
      <c r="C35" s="231"/>
      <c r="D35" s="231"/>
      <c r="E35" s="231"/>
      <c r="F35" s="231"/>
      <c r="G35" s="231"/>
      <c r="H35" s="231"/>
      <c r="I35" s="231"/>
      <c r="J35" s="231"/>
      <c r="K35" s="231"/>
      <c r="L35" s="231"/>
      <c r="M35" s="231"/>
      <c r="N35" s="231"/>
      <c r="O35" s="231"/>
      <c r="P35" s="231"/>
      <c r="Q35" s="231"/>
      <c r="R35" s="231"/>
      <c r="S35" s="231"/>
      <c r="T35" s="231"/>
      <c r="U35" s="231"/>
      <c r="V35" s="231"/>
      <c r="W35" s="232"/>
    </row>
    <row r="36" spans="2:23" ht="73.5" customHeight="1" thickBot="1">
      <c r="B36" s="236"/>
      <c r="C36" s="237"/>
      <c r="D36" s="237"/>
      <c r="E36" s="237"/>
      <c r="F36" s="237"/>
      <c r="G36" s="237"/>
      <c r="H36" s="237"/>
      <c r="I36" s="237"/>
      <c r="J36" s="237"/>
      <c r="K36" s="237"/>
      <c r="L36" s="237"/>
      <c r="M36" s="237"/>
      <c r="N36" s="237"/>
      <c r="O36" s="237"/>
      <c r="P36" s="237"/>
      <c r="Q36" s="237"/>
      <c r="R36" s="237"/>
      <c r="S36" s="237"/>
      <c r="T36" s="237"/>
      <c r="U36" s="237"/>
      <c r="V36" s="237"/>
      <c r="W36" s="238"/>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1664</v>
      </c>
      <c r="D4" s="192" t="s">
        <v>1663</v>
      </c>
      <c r="E4" s="192"/>
      <c r="F4" s="192"/>
      <c r="G4" s="192"/>
      <c r="H4" s="193"/>
      <c r="I4" s="22"/>
      <c r="J4" s="194" t="s">
        <v>6</v>
      </c>
      <c r="K4" s="192"/>
      <c r="L4" s="21" t="s">
        <v>1676</v>
      </c>
      <c r="M4" s="195" t="s">
        <v>1675</v>
      </c>
      <c r="N4" s="195"/>
      <c r="O4" s="195"/>
      <c r="P4" s="195"/>
      <c r="Q4" s="196"/>
      <c r="R4" s="23"/>
      <c r="S4" s="197" t="s">
        <v>1944</v>
      </c>
      <c r="T4" s="198"/>
      <c r="U4" s="198"/>
      <c r="V4" s="199" t="s">
        <v>1674</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1652</v>
      </c>
      <c r="D6" s="201" t="s">
        <v>1659</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1673</v>
      </c>
      <c r="K8" s="29" t="s">
        <v>1672</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24.5" customHeight="1" thickTop="1" thickBot="1">
      <c r="B10" s="30" t="s">
        <v>21</v>
      </c>
      <c r="C10" s="199" t="s">
        <v>1671</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1657</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1670</v>
      </c>
      <c r="C21" s="227"/>
      <c r="D21" s="227"/>
      <c r="E21" s="227"/>
      <c r="F21" s="227"/>
      <c r="G21" s="227"/>
      <c r="H21" s="227"/>
      <c r="I21" s="227"/>
      <c r="J21" s="227"/>
      <c r="K21" s="227"/>
      <c r="L21" s="227"/>
      <c r="M21" s="228" t="s">
        <v>1652</v>
      </c>
      <c r="N21" s="228"/>
      <c r="O21" s="228" t="s">
        <v>48</v>
      </c>
      <c r="P21" s="228"/>
      <c r="Q21" s="229" t="s">
        <v>49</v>
      </c>
      <c r="R21" s="229"/>
      <c r="S21" s="37" t="s">
        <v>50</v>
      </c>
      <c r="T21" s="37" t="s">
        <v>50</v>
      </c>
      <c r="U21" s="37" t="s">
        <v>1669</v>
      </c>
      <c r="V21" s="37">
        <f>+IF(ISERR(U21/T21*100),"N/A",ROUND(U21/T21*100,2))</f>
        <v>87.6</v>
      </c>
      <c r="W21" s="38">
        <f>+IF(ISERR(U21/S21*100),"N/A",ROUND(U21/S21*100,2))</f>
        <v>87.6</v>
      </c>
    </row>
    <row r="22" spans="2:27" ht="56.25" customHeight="1">
      <c r="B22" s="226" t="s">
        <v>1668</v>
      </c>
      <c r="C22" s="227"/>
      <c r="D22" s="227"/>
      <c r="E22" s="227"/>
      <c r="F22" s="227"/>
      <c r="G22" s="227"/>
      <c r="H22" s="227"/>
      <c r="I22" s="227"/>
      <c r="J22" s="227"/>
      <c r="K22" s="227"/>
      <c r="L22" s="227"/>
      <c r="M22" s="228" t="s">
        <v>1652</v>
      </c>
      <c r="N22" s="228"/>
      <c r="O22" s="228" t="s">
        <v>48</v>
      </c>
      <c r="P22" s="228"/>
      <c r="Q22" s="229" t="s">
        <v>69</v>
      </c>
      <c r="R22" s="229"/>
      <c r="S22" s="37" t="s">
        <v>1478</v>
      </c>
      <c r="T22" s="37" t="s">
        <v>156</v>
      </c>
      <c r="U22" s="37" t="s">
        <v>156</v>
      </c>
      <c r="V22" s="37" t="str">
        <f>+IF(ISERR(U22/T22*100),"N/A",ROUND(U22/T22*100,2))</f>
        <v>N/A</v>
      </c>
      <c r="W22" s="38" t="str">
        <f>+IF(ISERR(U22/S22*100),"N/A",ROUND(U22/S22*100,2))</f>
        <v>N/A</v>
      </c>
    </row>
    <row r="23" spans="2:27" ht="56.25" customHeight="1" thickBot="1">
      <c r="B23" s="226" t="s">
        <v>1667</v>
      </c>
      <c r="C23" s="227"/>
      <c r="D23" s="227"/>
      <c r="E23" s="227"/>
      <c r="F23" s="227"/>
      <c r="G23" s="227"/>
      <c r="H23" s="227"/>
      <c r="I23" s="227"/>
      <c r="J23" s="227"/>
      <c r="K23" s="227"/>
      <c r="L23" s="227"/>
      <c r="M23" s="228" t="s">
        <v>1652</v>
      </c>
      <c r="N23" s="228"/>
      <c r="O23" s="228" t="s">
        <v>48</v>
      </c>
      <c r="P23" s="228"/>
      <c r="Q23" s="229" t="s">
        <v>49</v>
      </c>
      <c r="R23" s="229"/>
      <c r="S23" s="37" t="s">
        <v>50</v>
      </c>
      <c r="T23" s="37" t="s">
        <v>1257</v>
      </c>
      <c r="U23" s="37" t="s">
        <v>201</v>
      </c>
      <c r="V23" s="37">
        <f>+IF(ISERR(U23/T23*100),"N/A",ROUND(U23/T23*100,2))</f>
        <v>87.65</v>
      </c>
      <c r="W23" s="38">
        <f>+IF(ISERR(U23/S23*100),"N/A",ROUND(U23/S23*100,2))</f>
        <v>22</v>
      </c>
    </row>
    <row r="24" spans="2:27" ht="21.75" customHeight="1" thickTop="1" thickBot="1">
      <c r="B24" s="15" t="s">
        <v>64</v>
      </c>
      <c r="C24" s="16"/>
      <c r="D24" s="16"/>
      <c r="E24" s="16"/>
      <c r="F24" s="16"/>
      <c r="G24" s="16"/>
      <c r="H24" s="17"/>
      <c r="I24" s="17"/>
      <c r="J24" s="17"/>
      <c r="K24" s="17"/>
      <c r="L24" s="17"/>
      <c r="M24" s="17"/>
      <c r="N24" s="17"/>
      <c r="O24" s="17"/>
      <c r="P24" s="17"/>
      <c r="Q24" s="17"/>
      <c r="R24" s="17"/>
      <c r="S24" s="17"/>
      <c r="T24" s="17"/>
      <c r="U24" s="17"/>
      <c r="V24" s="17"/>
      <c r="W24" s="18"/>
      <c r="X24" s="7"/>
    </row>
    <row r="25" spans="2:27" ht="29.25" customHeight="1" thickTop="1" thickBot="1">
      <c r="B25" s="239" t="s">
        <v>1943</v>
      </c>
      <c r="C25" s="240"/>
      <c r="D25" s="240"/>
      <c r="E25" s="240"/>
      <c r="F25" s="240"/>
      <c r="G25" s="240"/>
      <c r="H25" s="240"/>
      <c r="I25" s="240"/>
      <c r="J25" s="240"/>
      <c r="K25" s="240"/>
      <c r="L25" s="240"/>
      <c r="M25" s="240"/>
      <c r="N25" s="240"/>
      <c r="O25" s="240"/>
      <c r="P25" s="240"/>
      <c r="Q25" s="241"/>
      <c r="R25" s="39" t="s">
        <v>41</v>
      </c>
      <c r="S25" s="213" t="s">
        <v>42</v>
      </c>
      <c r="T25" s="213"/>
      <c r="U25" s="40" t="s">
        <v>65</v>
      </c>
      <c r="V25" s="212" t="s">
        <v>66</v>
      </c>
      <c r="W25" s="214"/>
    </row>
    <row r="26" spans="2:27" ht="30.75" customHeight="1" thickBot="1">
      <c r="B26" s="242"/>
      <c r="C26" s="243"/>
      <c r="D26" s="243"/>
      <c r="E26" s="243"/>
      <c r="F26" s="243"/>
      <c r="G26" s="243"/>
      <c r="H26" s="243"/>
      <c r="I26" s="243"/>
      <c r="J26" s="243"/>
      <c r="K26" s="243"/>
      <c r="L26" s="243"/>
      <c r="M26" s="243"/>
      <c r="N26" s="243"/>
      <c r="O26" s="243"/>
      <c r="P26" s="243"/>
      <c r="Q26" s="244"/>
      <c r="R26" s="41" t="s">
        <v>67</v>
      </c>
      <c r="S26" s="41" t="s">
        <v>67</v>
      </c>
      <c r="T26" s="41" t="s">
        <v>48</v>
      </c>
      <c r="U26" s="41" t="s">
        <v>67</v>
      </c>
      <c r="V26" s="41" t="s">
        <v>68</v>
      </c>
      <c r="W26" s="42" t="s">
        <v>69</v>
      </c>
      <c r="Y26" s="7"/>
    </row>
    <row r="27" spans="2:27" ht="23.25" customHeight="1" thickBot="1">
      <c r="B27" s="245" t="s">
        <v>70</v>
      </c>
      <c r="C27" s="246"/>
      <c r="D27" s="246"/>
      <c r="E27" s="43" t="s">
        <v>1650</v>
      </c>
      <c r="F27" s="43"/>
      <c r="G27" s="43"/>
      <c r="H27" s="44"/>
      <c r="I27" s="44"/>
      <c r="J27" s="44"/>
      <c r="K27" s="44"/>
      <c r="L27" s="44"/>
      <c r="M27" s="44"/>
      <c r="N27" s="44"/>
      <c r="O27" s="44"/>
      <c r="P27" s="45"/>
      <c r="Q27" s="45"/>
      <c r="R27" s="46" t="s">
        <v>1666</v>
      </c>
      <c r="S27" s="47" t="s">
        <v>10</v>
      </c>
      <c r="T27" s="45"/>
      <c r="U27" s="47" t="s">
        <v>1665</v>
      </c>
      <c r="V27" s="45"/>
      <c r="W27" s="48">
        <f>+IF(ISERR(U27/R27*100),"N/A",ROUND(U27/R27*100,2))</f>
        <v>25.05</v>
      </c>
    </row>
    <row r="28" spans="2:27" ht="26.25" customHeight="1" thickBot="1">
      <c r="B28" s="247" t="s">
        <v>74</v>
      </c>
      <c r="C28" s="248"/>
      <c r="D28" s="248"/>
      <c r="E28" s="49" t="s">
        <v>1650</v>
      </c>
      <c r="F28" s="49"/>
      <c r="G28" s="49"/>
      <c r="H28" s="50"/>
      <c r="I28" s="50"/>
      <c r="J28" s="50"/>
      <c r="K28" s="50"/>
      <c r="L28" s="50"/>
      <c r="M28" s="50"/>
      <c r="N28" s="50"/>
      <c r="O28" s="50"/>
      <c r="P28" s="51"/>
      <c r="Q28" s="51"/>
      <c r="R28" s="52" t="s">
        <v>1666</v>
      </c>
      <c r="S28" s="53" t="s">
        <v>1665</v>
      </c>
      <c r="T28" s="53">
        <f>+IF(ISERR(S28/R28*100),"N/A",ROUND(S28/R28*100,2))</f>
        <v>25.05</v>
      </c>
      <c r="U28" s="53" t="s">
        <v>1665</v>
      </c>
      <c r="V28" s="53">
        <f>+IF(ISERR(U28/S28*100),"N/A",ROUND(U28/S28*100,2))</f>
        <v>100</v>
      </c>
      <c r="W28" s="54">
        <f>+IF(ISERR(U28/R28*100),"N/A",ROUND(U28/R28*100,2))</f>
        <v>25.05</v>
      </c>
    </row>
    <row r="29" spans="2:27" ht="22.5" customHeight="1" thickTop="1" thickBot="1">
      <c r="B29" s="15" t="s">
        <v>76</v>
      </c>
      <c r="C29" s="16"/>
      <c r="D29" s="16"/>
      <c r="E29" s="16"/>
      <c r="F29" s="16"/>
      <c r="G29" s="16"/>
      <c r="H29" s="17"/>
      <c r="I29" s="17"/>
      <c r="J29" s="17"/>
      <c r="K29" s="17"/>
      <c r="L29" s="17"/>
      <c r="M29" s="17"/>
      <c r="N29" s="17"/>
      <c r="O29" s="17"/>
      <c r="P29" s="17"/>
      <c r="Q29" s="17"/>
      <c r="R29" s="17"/>
      <c r="S29" s="17"/>
      <c r="T29" s="17"/>
      <c r="U29" s="17"/>
      <c r="V29" s="17"/>
      <c r="W29" s="18"/>
    </row>
    <row r="30" spans="2:27" ht="37.5" customHeight="1" thickTop="1">
      <c r="B30" s="230" t="s">
        <v>1996</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19.2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1997</v>
      </c>
      <c r="C32" s="231"/>
      <c r="D32" s="231"/>
      <c r="E32" s="231"/>
      <c r="F32" s="231"/>
      <c r="G32" s="231"/>
      <c r="H32" s="231"/>
      <c r="I32" s="231"/>
      <c r="J32" s="231"/>
      <c r="K32" s="231"/>
      <c r="L32" s="231"/>
      <c r="M32" s="231"/>
      <c r="N32" s="231"/>
      <c r="O32" s="231"/>
      <c r="P32" s="231"/>
      <c r="Q32" s="231"/>
      <c r="R32" s="231"/>
      <c r="S32" s="231"/>
      <c r="T32" s="231"/>
      <c r="U32" s="231"/>
      <c r="V32" s="231"/>
      <c r="W32" s="232"/>
    </row>
    <row r="33" spans="2:23" ht="42"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row r="34" spans="2:23" ht="37.5" customHeight="1" thickTop="1">
      <c r="B34" s="230" t="s">
        <v>1998</v>
      </c>
      <c r="C34" s="231"/>
      <c r="D34" s="231"/>
      <c r="E34" s="231"/>
      <c r="F34" s="231"/>
      <c r="G34" s="231"/>
      <c r="H34" s="231"/>
      <c r="I34" s="231"/>
      <c r="J34" s="231"/>
      <c r="K34" s="231"/>
      <c r="L34" s="231"/>
      <c r="M34" s="231"/>
      <c r="N34" s="231"/>
      <c r="O34" s="231"/>
      <c r="P34" s="231"/>
      <c r="Q34" s="231"/>
      <c r="R34" s="231"/>
      <c r="S34" s="231"/>
      <c r="T34" s="231"/>
      <c r="U34" s="231"/>
      <c r="V34" s="231"/>
      <c r="W34" s="232"/>
    </row>
    <row r="35" spans="2:23" ht="27" customHeight="1" thickBot="1">
      <c r="B35" s="236"/>
      <c r="C35" s="237"/>
      <c r="D35" s="237"/>
      <c r="E35" s="237"/>
      <c r="F35" s="237"/>
      <c r="G35" s="237"/>
      <c r="H35" s="237"/>
      <c r="I35" s="237"/>
      <c r="J35" s="237"/>
      <c r="K35" s="237"/>
      <c r="L35" s="237"/>
      <c r="M35" s="237"/>
      <c r="N35" s="237"/>
      <c r="O35" s="237"/>
      <c r="P35" s="237"/>
      <c r="Q35" s="237"/>
      <c r="R35" s="237"/>
      <c r="S35" s="237"/>
      <c r="T35" s="237"/>
      <c r="U35" s="237"/>
      <c r="V35" s="237"/>
      <c r="W35" s="238"/>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8" min="1" max="22"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1696</v>
      </c>
      <c r="D4" s="192" t="s">
        <v>1695</v>
      </c>
      <c r="E4" s="192"/>
      <c r="F4" s="192"/>
      <c r="G4" s="192"/>
      <c r="H4" s="193"/>
      <c r="I4" s="22"/>
      <c r="J4" s="194" t="s">
        <v>6</v>
      </c>
      <c r="K4" s="192"/>
      <c r="L4" s="21" t="s">
        <v>1202</v>
      </c>
      <c r="M4" s="195" t="s">
        <v>1694</v>
      </c>
      <c r="N4" s="195"/>
      <c r="O4" s="195"/>
      <c r="P4" s="195"/>
      <c r="Q4" s="196"/>
      <c r="R4" s="23"/>
      <c r="S4" s="197" t="s">
        <v>1944</v>
      </c>
      <c r="T4" s="198"/>
      <c r="U4" s="198"/>
      <c r="V4" s="199" t="s">
        <v>1693</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1680</v>
      </c>
      <c r="D6" s="201" t="s">
        <v>1692</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1691</v>
      </c>
      <c r="K8" s="29" t="s">
        <v>1690</v>
      </c>
      <c r="L8" s="29" t="s">
        <v>1689</v>
      </c>
      <c r="M8" s="29" t="s">
        <v>1688</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1687</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1686</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1685</v>
      </c>
      <c r="C21" s="227"/>
      <c r="D21" s="227"/>
      <c r="E21" s="227"/>
      <c r="F21" s="227"/>
      <c r="G21" s="227"/>
      <c r="H21" s="227"/>
      <c r="I21" s="227"/>
      <c r="J21" s="227"/>
      <c r="K21" s="227"/>
      <c r="L21" s="227"/>
      <c r="M21" s="228" t="s">
        <v>1680</v>
      </c>
      <c r="N21" s="228"/>
      <c r="O21" s="228" t="s">
        <v>48</v>
      </c>
      <c r="P21" s="228"/>
      <c r="Q21" s="229" t="s">
        <v>49</v>
      </c>
      <c r="R21" s="229"/>
      <c r="S21" s="37" t="s">
        <v>50</v>
      </c>
      <c r="T21" s="37" t="s">
        <v>51</v>
      </c>
      <c r="U21" s="37" t="s">
        <v>51</v>
      </c>
      <c r="V21" s="37">
        <f>+IF(ISERR(U21/T21*100),"N/A",ROUND(U21/T21*100,2))</f>
        <v>100</v>
      </c>
      <c r="W21" s="38">
        <f>+IF(ISERR(U21/S21*100),"N/A",ROUND(U21/S21*100,2))</f>
        <v>25</v>
      </c>
    </row>
    <row r="22" spans="2:27" ht="56.25" customHeight="1">
      <c r="B22" s="226" t="s">
        <v>1684</v>
      </c>
      <c r="C22" s="227"/>
      <c r="D22" s="227"/>
      <c r="E22" s="227"/>
      <c r="F22" s="227"/>
      <c r="G22" s="227"/>
      <c r="H22" s="227"/>
      <c r="I22" s="227"/>
      <c r="J22" s="227"/>
      <c r="K22" s="227"/>
      <c r="L22" s="227"/>
      <c r="M22" s="228" t="s">
        <v>1680</v>
      </c>
      <c r="N22" s="228"/>
      <c r="O22" s="228" t="s">
        <v>48</v>
      </c>
      <c r="P22" s="228"/>
      <c r="Q22" s="229" t="s">
        <v>49</v>
      </c>
      <c r="R22" s="229"/>
      <c r="S22" s="37" t="s">
        <v>50</v>
      </c>
      <c r="T22" s="37" t="s">
        <v>51</v>
      </c>
      <c r="U22" s="37" t="s">
        <v>51</v>
      </c>
      <c r="V22" s="37">
        <f>+IF(ISERR(U22/T22*100),"N/A",ROUND(U22/T22*100,2))</f>
        <v>100</v>
      </c>
      <c r="W22" s="38">
        <f>+IF(ISERR(U22/S22*100),"N/A",ROUND(U22/S22*100,2))</f>
        <v>25</v>
      </c>
    </row>
    <row r="23" spans="2:27" ht="56.25" customHeight="1">
      <c r="B23" s="226" t="s">
        <v>1683</v>
      </c>
      <c r="C23" s="227"/>
      <c r="D23" s="227"/>
      <c r="E23" s="227"/>
      <c r="F23" s="227"/>
      <c r="G23" s="227"/>
      <c r="H23" s="227"/>
      <c r="I23" s="227"/>
      <c r="J23" s="227"/>
      <c r="K23" s="227"/>
      <c r="L23" s="227"/>
      <c r="M23" s="228" t="s">
        <v>1680</v>
      </c>
      <c r="N23" s="228"/>
      <c r="O23" s="228" t="s">
        <v>48</v>
      </c>
      <c r="P23" s="228"/>
      <c r="Q23" s="229" t="s">
        <v>49</v>
      </c>
      <c r="R23" s="229"/>
      <c r="S23" s="37" t="s">
        <v>50</v>
      </c>
      <c r="T23" s="37" t="s">
        <v>51</v>
      </c>
      <c r="U23" s="37" t="s">
        <v>51</v>
      </c>
      <c r="V23" s="37">
        <f>+IF(ISERR(U23/T23*100),"N/A",ROUND(U23/T23*100,2))</f>
        <v>100</v>
      </c>
      <c r="W23" s="38">
        <f>+IF(ISERR(U23/S23*100),"N/A",ROUND(U23/S23*100,2))</f>
        <v>25</v>
      </c>
    </row>
    <row r="24" spans="2:27" ht="56.25" customHeight="1">
      <c r="B24" s="226" t="s">
        <v>1682</v>
      </c>
      <c r="C24" s="227"/>
      <c r="D24" s="227"/>
      <c r="E24" s="227"/>
      <c r="F24" s="227"/>
      <c r="G24" s="227"/>
      <c r="H24" s="227"/>
      <c r="I24" s="227"/>
      <c r="J24" s="227"/>
      <c r="K24" s="227"/>
      <c r="L24" s="227"/>
      <c r="M24" s="228" t="s">
        <v>1680</v>
      </c>
      <c r="N24" s="228"/>
      <c r="O24" s="228" t="s">
        <v>48</v>
      </c>
      <c r="P24" s="228"/>
      <c r="Q24" s="229" t="s">
        <v>49</v>
      </c>
      <c r="R24" s="229"/>
      <c r="S24" s="37" t="s">
        <v>50</v>
      </c>
      <c r="T24" s="37" t="s">
        <v>51</v>
      </c>
      <c r="U24" s="37" t="s">
        <v>51</v>
      </c>
      <c r="V24" s="37">
        <f>+IF(ISERR(U24/T24*100),"N/A",ROUND(U24/T24*100,2))</f>
        <v>100</v>
      </c>
      <c r="W24" s="38">
        <f>+IF(ISERR(U24/S24*100),"N/A",ROUND(U24/S24*100,2))</f>
        <v>25</v>
      </c>
    </row>
    <row r="25" spans="2:27" ht="56.25" customHeight="1" thickBot="1">
      <c r="B25" s="226" t="s">
        <v>1681</v>
      </c>
      <c r="C25" s="227"/>
      <c r="D25" s="227"/>
      <c r="E25" s="227"/>
      <c r="F25" s="227"/>
      <c r="G25" s="227"/>
      <c r="H25" s="227"/>
      <c r="I25" s="227"/>
      <c r="J25" s="227"/>
      <c r="K25" s="227"/>
      <c r="L25" s="227"/>
      <c r="M25" s="228" t="s">
        <v>1680</v>
      </c>
      <c r="N25" s="228"/>
      <c r="O25" s="228" t="s">
        <v>48</v>
      </c>
      <c r="P25" s="228"/>
      <c r="Q25" s="229" t="s">
        <v>49</v>
      </c>
      <c r="R25" s="229"/>
      <c r="S25" s="37" t="s">
        <v>50</v>
      </c>
      <c r="T25" s="37" t="s">
        <v>51</v>
      </c>
      <c r="U25" s="37" t="s">
        <v>51</v>
      </c>
      <c r="V25" s="37">
        <f>+IF(ISERR(U25/T25*100),"N/A",ROUND(U25/T25*100,2))</f>
        <v>100</v>
      </c>
      <c r="W25" s="38">
        <f>+IF(ISERR(U25/S25*100),"N/A",ROUND(U25/S25*100,2))</f>
        <v>25</v>
      </c>
    </row>
    <row r="26" spans="2:27" ht="21.75" customHeight="1" thickTop="1" thickBot="1">
      <c r="B26" s="15" t="s">
        <v>64</v>
      </c>
      <c r="C26" s="16"/>
      <c r="D26" s="16"/>
      <c r="E26" s="16"/>
      <c r="F26" s="16"/>
      <c r="G26" s="16"/>
      <c r="H26" s="17"/>
      <c r="I26" s="17"/>
      <c r="J26" s="17"/>
      <c r="K26" s="17"/>
      <c r="L26" s="17"/>
      <c r="M26" s="17"/>
      <c r="N26" s="17"/>
      <c r="O26" s="17"/>
      <c r="P26" s="17"/>
      <c r="Q26" s="17"/>
      <c r="R26" s="17"/>
      <c r="S26" s="17"/>
      <c r="T26" s="17"/>
      <c r="U26" s="17"/>
      <c r="V26" s="17"/>
      <c r="W26" s="18"/>
      <c r="X26" s="7"/>
    </row>
    <row r="27" spans="2:27" ht="29.25" customHeight="1" thickTop="1" thickBot="1">
      <c r="B27" s="239" t="s">
        <v>1943</v>
      </c>
      <c r="C27" s="240"/>
      <c r="D27" s="240"/>
      <c r="E27" s="240"/>
      <c r="F27" s="240"/>
      <c r="G27" s="240"/>
      <c r="H27" s="240"/>
      <c r="I27" s="240"/>
      <c r="J27" s="240"/>
      <c r="K27" s="240"/>
      <c r="L27" s="240"/>
      <c r="M27" s="240"/>
      <c r="N27" s="240"/>
      <c r="O27" s="240"/>
      <c r="P27" s="240"/>
      <c r="Q27" s="241"/>
      <c r="R27" s="39" t="s">
        <v>41</v>
      </c>
      <c r="S27" s="213" t="s">
        <v>42</v>
      </c>
      <c r="T27" s="213"/>
      <c r="U27" s="40" t="s">
        <v>65</v>
      </c>
      <c r="V27" s="212" t="s">
        <v>66</v>
      </c>
      <c r="W27" s="214"/>
    </row>
    <row r="28" spans="2:27" ht="30.75" customHeight="1" thickBot="1">
      <c r="B28" s="242"/>
      <c r="C28" s="243"/>
      <c r="D28" s="243"/>
      <c r="E28" s="243"/>
      <c r="F28" s="243"/>
      <c r="G28" s="243"/>
      <c r="H28" s="243"/>
      <c r="I28" s="243"/>
      <c r="J28" s="243"/>
      <c r="K28" s="243"/>
      <c r="L28" s="243"/>
      <c r="M28" s="243"/>
      <c r="N28" s="243"/>
      <c r="O28" s="243"/>
      <c r="P28" s="243"/>
      <c r="Q28" s="244"/>
      <c r="R28" s="41" t="s">
        <v>67</v>
      </c>
      <c r="S28" s="41" t="s">
        <v>67</v>
      </c>
      <c r="T28" s="41" t="s">
        <v>48</v>
      </c>
      <c r="U28" s="41" t="s">
        <v>67</v>
      </c>
      <c r="V28" s="41" t="s">
        <v>68</v>
      </c>
      <c r="W28" s="42" t="s">
        <v>69</v>
      </c>
      <c r="Y28" s="7"/>
    </row>
    <row r="29" spans="2:27" ht="23.25" customHeight="1" thickBot="1">
      <c r="B29" s="245" t="s">
        <v>70</v>
      </c>
      <c r="C29" s="246"/>
      <c r="D29" s="246"/>
      <c r="E29" s="43" t="s">
        <v>1679</v>
      </c>
      <c r="F29" s="43"/>
      <c r="G29" s="43"/>
      <c r="H29" s="44"/>
      <c r="I29" s="44"/>
      <c r="J29" s="44"/>
      <c r="K29" s="44"/>
      <c r="L29" s="44"/>
      <c r="M29" s="44"/>
      <c r="N29" s="44"/>
      <c r="O29" s="44"/>
      <c r="P29" s="45"/>
      <c r="Q29" s="45"/>
      <c r="R29" s="46" t="s">
        <v>1678</v>
      </c>
      <c r="S29" s="47" t="s">
        <v>10</v>
      </c>
      <c r="T29" s="45"/>
      <c r="U29" s="47" t="s">
        <v>1677</v>
      </c>
      <c r="V29" s="45"/>
      <c r="W29" s="48">
        <f>+IF(ISERR(U29/R29*100),"N/A",ROUND(U29/R29*100,2))</f>
        <v>29.73</v>
      </c>
    </row>
    <row r="30" spans="2:27" ht="26.25" customHeight="1" thickBot="1">
      <c r="B30" s="247" t="s">
        <v>74</v>
      </c>
      <c r="C30" s="248"/>
      <c r="D30" s="248"/>
      <c r="E30" s="49" t="s">
        <v>1679</v>
      </c>
      <c r="F30" s="49"/>
      <c r="G30" s="49"/>
      <c r="H30" s="50"/>
      <c r="I30" s="50"/>
      <c r="J30" s="50"/>
      <c r="K30" s="50"/>
      <c r="L30" s="50"/>
      <c r="M30" s="50"/>
      <c r="N30" s="50"/>
      <c r="O30" s="50"/>
      <c r="P30" s="51"/>
      <c r="Q30" s="51"/>
      <c r="R30" s="52" t="s">
        <v>1678</v>
      </c>
      <c r="S30" s="53" t="s">
        <v>1677</v>
      </c>
      <c r="T30" s="53">
        <f>+IF(ISERR(S30/R30*100),"N/A",ROUND(S30/R30*100,2))</f>
        <v>29.73</v>
      </c>
      <c r="U30" s="53" t="s">
        <v>1677</v>
      </c>
      <c r="V30" s="53">
        <f>+IF(ISERR(U30/S30*100),"N/A",ROUND(U30/S30*100,2))</f>
        <v>100</v>
      </c>
      <c r="W30" s="54">
        <f>+IF(ISERR(U30/R30*100),"N/A",ROUND(U30/R30*100,2))</f>
        <v>29.73</v>
      </c>
    </row>
    <row r="31" spans="2:27" ht="22.5" customHeight="1" thickTop="1" thickBot="1">
      <c r="B31" s="15" t="s">
        <v>76</v>
      </c>
      <c r="C31" s="16"/>
      <c r="D31" s="16"/>
      <c r="E31" s="16"/>
      <c r="F31" s="16"/>
      <c r="G31" s="16"/>
      <c r="H31" s="17"/>
      <c r="I31" s="17"/>
      <c r="J31" s="17"/>
      <c r="K31" s="17"/>
      <c r="L31" s="17"/>
      <c r="M31" s="17"/>
      <c r="N31" s="17"/>
      <c r="O31" s="17"/>
      <c r="P31" s="17"/>
      <c r="Q31" s="17"/>
      <c r="R31" s="17"/>
      <c r="S31" s="17"/>
      <c r="T31" s="17"/>
      <c r="U31" s="17"/>
      <c r="V31" s="17"/>
      <c r="W31" s="18"/>
    </row>
    <row r="32" spans="2:27" ht="37.5" customHeight="1" thickTop="1">
      <c r="B32" s="230" t="s">
        <v>1993</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20.75"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row r="34" spans="2:23" ht="37.5" customHeight="1" thickTop="1">
      <c r="B34" s="230" t="s">
        <v>1994</v>
      </c>
      <c r="C34" s="231"/>
      <c r="D34" s="231"/>
      <c r="E34" s="231"/>
      <c r="F34" s="231"/>
      <c r="G34" s="231"/>
      <c r="H34" s="231"/>
      <c r="I34" s="231"/>
      <c r="J34" s="231"/>
      <c r="K34" s="231"/>
      <c r="L34" s="231"/>
      <c r="M34" s="231"/>
      <c r="N34" s="231"/>
      <c r="O34" s="231"/>
      <c r="P34" s="231"/>
      <c r="Q34" s="231"/>
      <c r="R34" s="231"/>
      <c r="S34" s="231"/>
      <c r="T34" s="231"/>
      <c r="U34" s="231"/>
      <c r="V34" s="231"/>
      <c r="W34" s="232"/>
    </row>
    <row r="35" spans="2:23" ht="15" customHeight="1" thickBot="1">
      <c r="B35" s="233"/>
      <c r="C35" s="234"/>
      <c r="D35" s="234"/>
      <c r="E35" s="234"/>
      <c r="F35" s="234"/>
      <c r="G35" s="234"/>
      <c r="H35" s="234"/>
      <c r="I35" s="234"/>
      <c r="J35" s="234"/>
      <c r="K35" s="234"/>
      <c r="L35" s="234"/>
      <c r="M35" s="234"/>
      <c r="N35" s="234"/>
      <c r="O35" s="234"/>
      <c r="P35" s="234"/>
      <c r="Q35" s="234"/>
      <c r="R35" s="234"/>
      <c r="S35" s="234"/>
      <c r="T35" s="234"/>
      <c r="U35" s="234"/>
      <c r="V35" s="234"/>
      <c r="W35" s="235"/>
    </row>
    <row r="36" spans="2:23" ht="37.5" customHeight="1" thickTop="1">
      <c r="B36" s="230" t="s">
        <v>1995</v>
      </c>
      <c r="C36" s="231"/>
      <c r="D36" s="231"/>
      <c r="E36" s="231"/>
      <c r="F36" s="231"/>
      <c r="G36" s="231"/>
      <c r="H36" s="231"/>
      <c r="I36" s="231"/>
      <c r="J36" s="231"/>
      <c r="K36" s="231"/>
      <c r="L36" s="231"/>
      <c r="M36" s="231"/>
      <c r="N36" s="231"/>
      <c r="O36" s="231"/>
      <c r="P36" s="231"/>
      <c r="Q36" s="231"/>
      <c r="R36" s="231"/>
      <c r="S36" s="231"/>
      <c r="T36" s="231"/>
      <c r="U36" s="231"/>
      <c r="V36" s="231"/>
      <c r="W36" s="232"/>
    </row>
    <row r="37" spans="2:23" ht="15.75" thickBot="1">
      <c r="B37" s="236"/>
      <c r="C37" s="237"/>
      <c r="D37" s="237"/>
      <c r="E37" s="237"/>
      <c r="F37" s="237"/>
      <c r="G37" s="237"/>
      <c r="H37" s="237"/>
      <c r="I37" s="237"/>
      <c r="J37" s="237"/>
      <c r="K37" s="237"/>
      <c r="L37" s="237"/>
      <c r="M37" s="237"/>
      <c r="N37" s="237"/>
      <c r="O37" s="237"/>
      <c r="P37" s="237"/>
      <c r="Q37" s="237"/>
      <c r="R37" s="237"/>
      <c r="S37" s="237"/>
      <c r="T37" s="237"/>
      <c r="U37" s="237"/>
      <c r="V37" s="237"/>
      <c r="W37" s="238"/>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0" min="1" max="22"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1715</v>
      </c>
      <c r="D4" s="192" t="s">
        <v>1714</v>
      </c>
      <c r="E4" s="192"/>
      <c r="F4" s="192"/>
      <c r="G4" s="192"/>
      <c r="H4" s="193"/>
      <c r="I4" s="22"/>
      <c r="J4" s="194" t="s">
        <v>6</v>
      </c>
      <c r="K4" s="192"/>
      <c r="L4" s="21" t="s">
        <v>195</v>
      </c>
      <c r="M4" s="195" t="s">
        <v>194</v>
      </c>
      <c r="N4" s="195"/>
      <c r="O4" s="195"/>
      <c r="P4" s="195"/>
      <c r="Q4" s="196"/>
      <c r="R4" s="23"/>
      <c r="S4" s="197" t="s">
        <v>1944</v>
      </c>
      <c r="T4" s="198"/>
      <c r="U4" s="198"/>
      <c r="V4" s="199" t="s">
        <v>1701</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1702</v>
      </c>
      <c r="D6" s="201" t="s">
        <v>1713</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1712</v>
      </c>
      <c r="K8" s="29" t="s">
        <v>1711</v>
      </c>
      <c r="L8" s="29" t="s">
        <v>1710</v>
      </c>
      <c r="M8" s="29" t="s">
        <v>1709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80" customHeight="1" thickTop="1" thickBot="1">
      <c r="B10" s="30" t="s">
        <v>21</v>
      </c>
      <c r="C10" s="199" t="s">
        <v>1708</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1707</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1706</v>
      </c>
      <c r="C21" s="227"/>
      <c r="D21" s="227"/>
      <c r="E21" s="227"/>
      <c r="F21" s="227"/>
      <c r="G21" s="227"/>
      <c r="H21" s="227"/>
      <c r="I21" s="227"/>
      <c r="J21" s="227"/>
      <c r="K21" s="227"/>
      <c r="L21" s="227"/>
      <c r="M21" s="228" t="s">
        <v>1702</v>
      </c>
      <c r="N21" s="228"/>
      <c r="O21" s="228" t="s">
        <v>48</v>
      </c>
      <c r="P21" s="228"/>
      <c r="Q21" s="229" t="s">
        <v>49</v>
      </c>
      <c r="R21" s="229"/>
      <c r="S21" s="37" t="s">
        <v>50</v>
      </c>
      <c r="T21" s="37" t="s">
        <v>61</v>
      </c>
      <c r="U21" s="37" t="s">
        <v>1705</v>
      </c>
      <c r="V21" s="37">
        <f>+IF(ISERR(U21/T21*100),"N/A",ROUND(U21/T21*100,2))</f>
        <v>177.08</v>
      </c>
      <c r="W21" s="38">
        <f>+IF(ISERR(U21/S21*100),"N/A",ROUND(U21/S21*100,2))</f>
        <v>70.83</v>
      </c>
    </row>
    <row r="22" spans="2:27" ht="56.25" customHeight="1">
      <c r="B22" s="226" t="s">
        <v>1704</v>
      </c>
      <c r="C22" s="227"/>
      <c r="D22" s="227"/>
      <c r="E22" s="227"/>
      <c r="F22" s="227"/>
      <c r="G22" s="227"/>
      <c r="H22" s="227"/>
      <c r="I22" s="227"/>
      <c r="J22" s="227"/>
      <c r="K22" s="227"/>
      <c r="L22" s="227"/>
      <c r="M22" s="228" t="s">
        <v>1702</v>
      </c>
      <c r="N22" s="228"/>
      <c r="O22" s="228" t="s">
        <v>48</v>
      </c>
      <c r="P22" s="228"/>
      <c r="Q22" s="229" t="s">
        <v>49</v>
      </c>
      <c r="R22" s="229"/>
      <c r="S22" s="37" t="s">
        <v>50</v>
      </c>
      <c r="T22" s="37" t="s">
        <v>170</v>
      </c>
      <c r="U22" s="37" t="s">
        <v>170</v>
      </c>
      <c r="V22" s="37">
        <f>+IF(ISERR(U22/T22*100),"N/A",ROUND(U22/T22*100,2))</f>
        <v>100</v>
      </c>
      <c r="W22" s="38">
        <f>+IF(ISERR(U22/S22*100),"N/A",ROUND(U22/S22*100,2))</f>
        <v>17</v>
      </c>
    </row>
    <row r="23" spans="2:27" ht="56.25" customHeight="1" thickBot="1">
      <c r="B23" s="226" t="s">
        <v>1703</v>
      </c>
      <c r="C23" s="227"/>
      <c r="D23" s="227"/>
      <c r="E23" s="227"/>
      <c r="F23" s="227"/>
      <c r="G23" s="227"/>
      <c r="H23" s="227"/>
      <c r="I23" s="227"/>
      <c r="J23" s="227"/>
      <c r="K23" s="227"/>
      <c r="L23" s="227"/>
      <c r="M23" s="228" t="s">
        <v>1702</v>
      </c>
      <c r="N23" s="228"/>
      <c r="O23" s="228" t="s">
        <v>48</v>
      </c>
      <c r="P23" s="228"/>
      <c r="Q23" s="229" t="s">
        <v>214</v>
      </c>
      <c r="R23" s="229"/>
      <c r="S23" s="37" t="s">
        <v>50</v>
      </c>
      <c r="T23" s="37" t="s">
        <v>156</v>
      </c>
      <c r="U23" s="37" t="s">
        <v>156</v>
      </c>
      <c r="V23" s="37" t="str">
        <f>+IF(ISERR(U23/T23*100),"N/A",ROUND(U23/T23*100,2))</f>
        <v>N/A</v>
      </c>
      <c r="W23" s="38" t="str">
        <f>+IF(ISERR(U23/S23*100),"N/A",ROUND(U23/S23*100,2))</f>
        <v>N/A</v>
      </c>
    </row>
    <row r="24" spans="2:27" ht="21.75" customHeight="1" thickTop="1" thickBot="1">
      <c r="B24" s="15" t="s">
        <v>64</v>
      </c>
      <c r="C24" s="16"/>
      <c r="D24" s="16"/>
      <c r="E24" s="16"/>
      <c r="F24" s="16"/>
      <c r="G24" s="16"/>
      <c r="H24" s="17"/>
      <c r="I24" s="17"/>
      <c r="J24" s="17"/>
      <c r="K24" s="17"/>
      <c r="L24" s="17"/>
      <c r="M24" s="17"/>
      <c r="N24" s="17"/>
      <c r="O24" s="17"/>
      <c r="P24" s="17"/>
      <c r="Q24" s="17"/>
      <c r="R24" s="17"/>
      <c r="S24" s="17"/>
      <c r="T24" s="17"/>
      <c r="U24" s="17"/>
      <c r="V24" s="17"/>
      <c r="W24" s="18"/>
      <c r="X24" s="7"/>
    </row>
    <row r="25" spans="2:27" ht="29.25" customHeight="1" thickTop="1" thickBot="1">
      <c r="B25" s="239" t="s">
        <v>1943</v>
      </c>
      <c r="C25" s="240"/>
      <c r="D25" s="240"/>
      <c r="E25" s="240"/>
      <c r="F25" s="240"/>
      <c r="G25" s="240"/>
      <c r="H25" s="240"/>
      <c r="I25" s="240"/>
      <c r="J25" s="240"/>
      <c r="K25" s="240"/>
      <c r="L25" s="240"/>
      <c r="M25" s="240"/>
      <c r="N25" s="240"/>
      <c r="O25" s="240"/>
      <c r="P25" s="240"/>
      <c r="Q25" s="241"/>
      <c r="R25" s="39" t="s">
        <v>41</v>
      </c>
      <c r="S25" s="213" t="s">
        <v>42</v>
      </c>
      <c r="T25" s="213"/>
      <c r="U25" s="40" t="s">
        <v>65</v>
      </c>
      <c r="V25" s="212" t="s">
        <v>66</v>
      </c>
      <c r="W25" s="214"/>
    </row>
    <row r="26" spans="2:27" ht="30.75" customHeight="1" thickBot="1">
      <c r="B26" s="242"/>
      <c r="C26" s="243"/>
      <c r="D26" s="243"/>
      <c r="E26" s="243"/>
      <c r="F26" s="243"/>
      <c r="G26" s="243"/>
      <c r="H26" s="243"/>
      <c r="I26" s="243"/>
      <c r="J26" s="243"/>
      <c r="K26" s="243"/>
      <c r="L26" s="243"/>
      <c r="M26" s="243"/>
      <c r="N26" s="243"/>
      <c r="O26" s="243"/>
      <c r="P26" s="243"/>
      <c r="Q26" s="244"/>
      <c r="R26" s="41" t="s">
        <v>67</v>
      </c>
      <c r="S26" s="41" t="s">
        <v>67</v>
      </c>
      <c r="T26" s="41" t="s">
        <v>48</v>
      </c>
      <c r="U26" s="41" t="s">
        <v>67</v>
      </c>
      <c r="V26" s="41" t="s">
        <v>68</v>
      </c>
      <c r="W26" s="42" t="s">
        <v>69</v>
      </c>
      <c r="Y26" s="7"/>
    </row>
    <row r="27" spans="2:27" ht="23.25" customHeight="1" thickBot="1">
      <c r="B27" s="245" t="s">
        <v>70</v>
      </c>
      <c r="C27" s="246"/>
      <c r="D27" s="246"/>
      <c r="E27" s="43" t="s">
        <v>1700</v>
      </c>
      <c r="F27" s="43"/>
      <c r="G27" s="43"/>
      <c r="H27" s="44"/>
      <c r="I27" s="44"/>
      <c r="J27" s="44"/>
      <c r="K27" s="44"/>
      <c r="L27" s="44"/>
      <c r="M27" s="44"/>
      <c r="N27" s="44"/>
      <c r="O27" s="44"/>
      <c r="P27" s="45"/>
      <c r="Q27" s="45"/>
      <c r="R27" s="46" t="s">
        <v>1701</v>
      </c>
      <c r="S27" s="47" t="s">
        <v>10</v>
      </c>
      <c r="T27" s="45"/>
      <c r="U27" s="47" t="s">
        <v>1697</v>
      </c>
      <c r="V27" s="45"/>
      <c r="W27" s="48">
        <f>+IF(ISERR(U27/R27*100),"N/A",ROUND(U27/R27*100,2))</f>
        <v>17.66</v>
      </c>
    </row>
    <row r="28" spans="2:27" ht="26.25" customHeight="1" thickBot="1">
      <c r="B28" s="247" t="s">
        <v>74</v>
      </c>
      <c r="C28" s="248"/>
      <c r="D28" s="248"/>
      <c r="E28" s="49" t="s">
        <v>1700</v>
      </c>
      <c r="F28" s="49"/>
      <c r="G28" s="49"/>
      <c r="H28" s="50"/>
      <c r="I28" s="50"/>
      <c r="J28" s="50"/>
      <c r="K28" s="50"/>
      <c r="L28" s="50"/>
      <c r="M28" s="50"/>
      <c r="N28" s="50"/>
      <c r="O28" s="50"/>
      <c r="P28" s="51"/>
      <c r="Q28" s="51"/>
      <c r="R28" s="52" t="s">
        <v>1699</v>
      </c>
      <c r="S28" s="53" t="s">
        <v>1698</v>
      </c>
      <c r="T28" s="53">
        <f>+IF(ISERR(S28/R28*100),"N/A",ROUND(S28/R28*100,2))</f>
        <v>28.02</v>
      </c>
      <c r="U28" s="53" t="s">
        <v>1697</v>
      </c>
      <c r="V28" s="53">
        <f>+IF(ISERR(U28/S28*100),"N/A",ROUND(U28/S28*100,2))</f>
        <v>61.71</v>
      </c>
      <c r="W28" s="54">
        <f>+IF(ISERR(U28/R28*100),"N/A",ROUND(U28/R28*100,2))</f>
        <v>17.29</v>
      </c>
    </row>
    <row r="29" spans="2:27" ht="22.5" customHeight="1" thickTop="1" thickBot="1">
      <c r="B29" s="15" t="s">
        <v>76</v>
      </c>
      <c r="C29" s="16"/>
      <c r="D29" s="16"/>
      <c r="E29" s="16"/>
      <c r="F29" s="16"/>
      <c r="G29" s="16"/>
      <c r="H29" s="17"/>
      <c r="I29" s="17"/>
      <c r="J29" s="17"/>
      <c r="K29" s="17"/>
      <c r="L29" s="17"/>
      <c r="M29" s="17"/>
      <c r="N29" s="17"/>
      <c r="O29" s="17"/>
      <c r="P29" s="17"/>
      <c r="Q29" s="17"/>
      <c r="R29" s="17"/>
      <c r="S29" s="17"/>
      <c r="T29" s="17"/>
      <c r="U29" s="17"/>
      <c r="V29" s="17"/>
      <c r="W29" s="18"/>
    </row>
    <row r="30" spans="2:27" ht="37.5" customHeight="1" thickTop="1">
      <c r="B30" s="230" t="s">
        <v>1990</v>
      </c>
      <c r="C30" s="231"/>
      <c r="D30" s="231"/>
      <c r="E30" s="231"/>
      <c r="F30" s="231"/>
      <c r="G30" s="231"/>
      <c r="H30" s="231"/>
      <c r="I30" s="231"/>
      <c r="J30" s="231"/>
      <c r="K30" s="231"/>
      <c r="L30" s="231"/>
      <c r="M30" s="231"/>
      <c r="N30" s="231"/>
      <c r="O30" s="231"/>
      <c r="P30" s="231"/>
      <c r="Q30" s="231"/>
      <c r="R30" s="231"/>
      <c r="S30" s="231"/>
      <c r="T30" s="231"/>
      <c r="U30" s="231"/>
      <c r="V30" s="231"/>
      <c r="W30" s="232"/>
    </row>
    <row r="31" spans="2:27" ht="49.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1991</v>
      </c>
      <c r="C32" s="231"/>
      <c r="D32" s="231"/>
      <c r="E32" s="231"/>
      <c r="F32" s="231"/>
      <c r="G32" s="231"/>
      <c r="H32" s="231"/>
      <c r="I32" s="231"/>
      <c r="J32" s="231"/>
      <c r="K32" s="231"/>
      <c r="L32" s="231"/>
      <c r="M32" s="231"/>
      <c r="N32" s="231"/>
      <c r="O32" s="231"/>
      <c r="P32" s="231"/>
      <c r="Q32" s="231"/>
      <c r="R32" s="231"/>
      <c r="S32" s="231"/>
      <c r="T32" s="231"/>
      <c r="U32" s="231"/>
      <c r="V32" s="231"/>
      <c r="W32" s="232"/>
    </row>
    <row r="33" spans="2:23" ht="33.75"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row r="34" spans="2:23" ht="37.5" customHeight="1" thickTop="1">
      <c r="B34" s="230" t="s">
        <v>1992</v>
      </c>
      <c r="C34" s="231"/>
      <c r="D34" s="231"/>
      <c r="E34" s="231"/>
      <c r="F34" s="231"/>
      <c r="G34" s="231"/>
      <c r="H34" s="231"/>
      <c r="I34" s="231"/>
      <c r="J34" s="231"/>
      <c r="K34" s="231"/>
      <c r="L34" s="231"/>
      <c r="M34" s="231"/>
      <c r="N34" s="231"/>
      <c r="O34" s="231"/>
      <c r="P34" s="231"/>
      <c r="Q34" s="231"/>
      <c r="R34" s="231"/>
      <c r="S34" s="231"/>
      <c r="T34" s="231"/>
      <c r="U34" s="231"/>
      <c r="V34" s="231"/>
      <c r="W34" s="232"/>
    </row>
    <row r="35" spans="2:23" ht="28.5" customHeight="1" thickBot="1">
      <c r="B35" s="236"/>
      <c r="C35" s="237"/>
      <c r="D35" s="237"/>
      <c r="E35" s="237"/>
      <c r="F35" s="237"/>
      <c r="G35" s="237"/>
      <c r="H35" s="237"/>
      <c r="I35" s="237"/>
      <c r="J35" s="237"/>
      <c r="K35" s="237"/>
      <c r="L35" s="237"/>
      <c r="M35" s="237"/>
      <c r="N35" s="237"/>
      <c r="O35" s="237"/>
      <c r="P35" s="237"/>
      <c r="Q35" s="237"/>
      <c r="R35" s="237"/>
      <c r="S35" s="237"/>
      <c r="T35" s="237"/>
      <c r="U35" s="237"/>
      <c r="V35" s="237"/>
      <c r="W35" s="238"/>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1730</v>
      </c>
      <c r="D4" s="192" t="s">
        <v>1729</v>
      </c>
      <c r="E4" s="192"/>
      <c r="F4" s="192"/>
      <c r="G4" s="192"/>
      <c r="H4" s="193"/>
      <c r="I4" s="22"/>
      <c r="J4" s="194" t="s">
        <v>6</v>
      </c>
      <c r="K4" s="192"/>
      <c r="L4" s="21" t="s">
        <v>1728</v>
      </c>
      <c r="M4" s="195" t="s">
        <v>1727</v>
      </c>
      <c r="N4" s="195"/>
      <c r="O4" s="195"/>
      <c r="P4" s="195"/>
      <c r="Q4" s="196"/>
      <c r="R4" s="23"/>
      <c r="S4" s="197" t="s">
        <v>1944</v>
      </c>
      <c r="T4" s="198"/>
      <c r="U4" s="198"/>
      <c r="V4" s="199" t="s">
        <v>62</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1718</v>
      </c>
      <c r="D6" s="201" t="s">
        <v>1726</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1725</v>
      </c>
      <c r="K8" s="29" t="s">
        <v>1724</v>
      </c>
      <c r="L8" s="29" t="s">
        <v>1723</v>
      </c>
      <c r="M8" s="29" t="s">
        <v>1722</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1721</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1720</v>
      </c>
      <c r="C21" s="227"/>
      <c r="D21" s="227"/>
      <c r="E21" s="227"/>
      <c r="F21" s="227"/>
      <c r="G21" s="227"/>
      <c r="H21" s="227"/>
      <c r="I21" s="227"/>
      <c r="J21" s="227"/>
      <c r="K21" s="227"/>
      <c r="L21" s="227"/>
      <c r="M21" s="228" t="s">
        <v>1718</v>
      </c>
      <c r="N21" s="228"/>
      <c r="O21" s="228" t="s">
        <v>48</v>
      </c>
      <c r="P21" s="228"/>
      <c r="Q21" s="229" t="s">
        <v>69</v>
      </c>
      <c r="R21" s="229"/>
      <c r="S21" s="37" t="s">
        <v>376</v>
      </c>
      <c r="T21" s="37" t="s">
        <v>156</v>
      </c>
      <c r="U21" s="37" t="s">
        <v>156</v>
      </c>
      <c r="V21" s="37" t="str">
        <f>+IF(ISERR(U21/T21*100),"N/A",ROUND(U21/T21*100,2))</f>
        <v>N/A</v>
      </c>
      <c r="W21" s="38" t="str">
        <f>+IF(ISERR(U21/S21*100),"N/A",ROUND(U21/S21*100,2))</f>
        <v>N/A</v>
      </c>
    </row>
    <row r="22" spans="2:27" ht="56.25" customHeight="1" thickBot="1">
      <c r="B22" s="226" t="s">
        <v>1719</v>
      </c>
      <c r="C22" s="227"/>
      <c r="D22" s="227"/>
      <c r="E22" s="227"/>
      <c r="F22" s="227"/>
      <c r="G22" s="227"/>
      <c r="H22" s="227"/>
      <c r="I22" s="227"/>
      <c r="J22" s="227"/>
      <c r="K22" s="227"/>
      <c r="L22" s="227"/>
      <c r="M22" s="228" t="s">
        <v>1718</v>
      </c>
      <c r="N22" s="228"/>
      <c r="O22" s="228" t="s">
        <v>48</v>
      </c>
      <c r="P22" s="228"/>
      <c r="Q22" s="229" t="s">
        <v>69</v>
      </c>
      <c r="R22" s="229"/>
      <c r="S22" s="37" t="s">
        <v>376</v>
      </c>
      <c r="T22" s="37" t="s">
        <v>156</v>
      </c>
      <c r="U22" s="37" t="s">
        <v>156</v>
      </c>
      <c r="V22" s="37" t="str">
        <f>+IF(ISERR(U22/T22*100),"N/A",ROUND(U22/T22*100,2))</f>
        <v>N/A</v>
      </c>
      <c r="W22" s="38" t="str">
        <f>+IF(ISERR(U22/S22*100),"N/A",ROUND(U22/S22*100,2))</f>
        <v>N/A</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1717</v>
      </c>
      <c r="F26" s="43"/>
      <c r="G26" s="43"/>
      <c r="H26" s="44"/>
      <c r="I26" s="44"/>
      <c r="J26" s="44"/>
      <c r="K26" s="44"/>
      <c r="L26" s="44"/>
      <c r="M26" s="44"/>
      <c r="N26" s="44"/>
      <c r="O26" s="44"/>
      <c r="P26" s="45"/>
      <c r="Q26" s="45"/>
      <c r="R26" s="46" t="s">
        <v>1716</v>
      </c>
      <c r="S26" s="47" t="s">
        <v>10</v>
      </c>
      <c r="T26" s="45"/>
      <c r="U26" s="47" t="s">
        <v>62</v>
      </c>
      <c r="V26" s="45"/>
      <c r="W26" s="48">
        <f>+IF(ISERR(U26/R26*100),"N/A",ROUND(U26/R26*100,2))</f>
        <v>0</v>
      </c>
    </row>
    <row r="27" spans="2:27" ht="26.25" customHeight="1" thickBot="1">
      <c r="B27" s="247" t="s">
        <v>74</v>
      </c>
      <c r="C27" s="248"/>
      <c r="D27" s="248"/>
      <c r="E27" s="49" t="s">
        <v>1717</v>
      </c>
      <c r="F27" s="49"/>
      <c r="G27" s="49"/>
      <c r="H27" s="50"/>
      <c r="I27" s="50"/>
      <c r="J27" s="50"/>
      <c r="K27" s="50"/>
      <c r="L27" s="50"/>
      <c r="M27" s="50"/>
      <c r="N27" s="50"/>
      <c r="O27" s="50"/>
      <c r="P27" s="51"/>
      <c r="Q27" s="51"/>
      <c r="R27" s="52" t="s">
        <v>1716</v>
      </c>
      <c r="S27" s="53" t="s">
        <v>62</v>
      </c>
      <c r="T27" s="53">
        <f>+IF(ISERR(S27/R27*100),"N/A",ROUND(S27/R27*100,2))</f>
        <v>0</v>
      </c>
      <c r="U27" s="53" t="s">
        <v>62</v>
      </c>
      <c r="V27" s="53" t="str">
        <f>+IF(ISERR(U27/S27*100),"N/A",ROUND(U27/S27*100,2))</f>
        <v>N/A</v>
      </c>
      <c r="W27" s="54">
        <f>+IF(ISERR(U27/R27*100),"N/A",ROUND(U27/R27*100,2))</f>
        <v>0</v>
      </c>
    </row>
    <row r="28" spans="2:27" ht="22.5" customHeight="1" thickTop="1" thickBot="1">
      <c r="B28" s="15" t="s">
        <v>76</v>
      </c>
      <c r="C28" s="16"/>
      <c r="D28" s="16"/>
      <c r="E28" s="16"/>
      <c r="F28" s="16"/>
      <c r="G28" s="16"/>
      <c r="H28" s="17"/>
      <c r="I28" s="17"/>
      <c r="J28" s="17"/>
      <c r="K28" s="17"/>
      <c r="L28" s="17"/>
      <c r="M28" s="17"/>
      <c r="N28" s="17"/>
      <c r="O28" s="17"/>
      <c r="P28" s="17"/>
      <c r="Q28" s="17"/>
      <c r="R28" s="17"/>
      <c r="S28" s="17"/>
      <c r="T28" s="17"/>
      <c r="U28" s="17"/>
      <c r="V28" s="17"/>
      <c r="W28" s="18"/>
    </row>
    <row r="29" spans="2:27" ht="37.5" customHeight="1" thickTop="1">
      <c r="B29" s="230" t="s">
        <v>1966</v>
      </c>
      <c r="C29" s="231"/>
      <c r="D29" s="231"/>
      <c r="E29" s="231"/>
      <c r="F29" s="231"/>
      <c r="G29" s="231"/>
      <c r="H29" s="231"/>
      <c r="I29" s="231"/>
      <c r="J29" s="231"/>
      <c r="K29" s="231"/>
      <c r="L29" s="231"/>
      <c r="M29" s="231"/>
      <c r="N29" s="231"/>
      <c r="O29" s="231"/>
      <c r="P29" s="231"/>
      <c r="Q29" s="231"/>
      <c r="R29" s="231"/>
      <c r="S29" s="231"/>
      <c r="T29" s="231"/>
      <c r="U29" s="231"/>
      <c r="V29" s="231"/>
      <c r="W29" s="232"/>
    </row>
    <row r="30" spans="2:27" ht="15" customHeight="1" thickBot="1">
      <c r="B30" s="233"/>
      <c r="C30" s="234"/>
      <c r="D30" s="234"/>
      <c r="E30" s="234"/>
      <c r="F30" s="234"/>
      <c r="G30" s="234"/>
      <c r="H30" s="234"/>
      <c r="I30" s="234"/>
      <c r="J30" s="234"/>
      <c r="K30" s="234"/>
      <c r="L30" s="234"/>
      <c r="M30" s="234"/>
      <c r="N30" s="234"/>
      <c r="O30" s="234"/>
      <c r="P30" s="234"/>
      <c r="Q30" s="234"/>
      <c r="R30" s="234"/>
      <c r="S30" s="234"/>
      <c r="T30" s="234"/>
      <c r="U30" s="234"/>
      <c r="V30" s="234"/>
      <c r="W30" s="235"/>
    </row>
    <row r="31" spans="2:27" ht="37.5" customHeight="1" thickTop="1">
      <c r="B31" s="230" t="s">
        <v>1967</v>
      </c>
      <c r="C31" s="231"/>
      <c r="D31" s="231"/>
      <c r="E31" s="231"/>
      <c r="F31" s="231"/>
      <c r="G31" s="231"/>
      <c r="H31" s="231"/>
      <c r="I31" s="231"/>
      <c r="J31" s="231"/>
      <c r="K31" s="231"/>
      <c r="L31" s="231"/>
      <c r="M31" s="231"/>
      <c r="N31" s="231"/>
      <c r="O31" s="231"/>
      <c r="P31" s="231"/>
      <c r="Q31" s="231"/>
      <c r="R31" s="231"/>
      <c r="S31" s="231"/>
      <c r="T31" s="231"/>
      <c r="U31" s="231"/>
      <c r="V31" s="231"/>
      <c r="W31" s="232"/>
    </row>
    <row r="32" spans="2:27" ht="1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1968</v>
      </c>
      <c r="C33" s="231"/>
      <c r="D33" s="231"/>
      <c r="E33" s="231"/>
      <c r="F33" s="231"/>
      <c r="G33" s="231"/>
      <c r="H33" s="231"/>
      <c r="I33" s="231"/>
      <c r="J33" s="231"/>
      <c r="K33" s="231"/>
      <c r="L33" s="231"/>
      <c r="M33" s="231"/>
      <c r="N33" s="231"/>
      <c r="O33" s="231"/>
      <c r="P33" s="231"/>
      <c r="Q33" s="231"/>
      <c r="R33" s="231"/>
      <c r="S33" s="231"/>
      <c r="T33" s="231"/>
      <c r="U33" s="231"/>
      <c r="V33" s="231"/>
      <c r="W33" s="232"/>
    </row>
    <row r="34" spans="2:23" ht="15.75" thickBot="1">
      <c r="B34" s="236"/>
      <c r="C34" s="237"/>
      <c r="D34" s="237"/>
      <c r="E34" s="237"/>
      <c r="F34" s="237"/>
      <c r="G34" s="237"/>
      <c r="H34" s="237"/>
      <c r="I34" s="237"/>
      <c r="J34" s="237"/>
      <c r="K34" s="237"/>
      <c r="L34" s="237"/>
      <c r="M34" s="237"/>
      <c r="N34" s="237"/>
      <c r="O34" s="237"/>
      <c r="P34" s="237"/>
      <c r="Q34" s="237"/>
      <c r="R34" s="237"/>
      <c r="S34" s="237"/>
      <c r="T34" s="237"/>
      <c r="U34" s="237"/>
      <c r="V34" s="237"/>
      <c r="W34" s="238"/>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1730</v>
      </c>
      <c r="D4" s="192" t="s">
        <v>1729</v>
      </c>
      <c r="E4" s="192"/>
      <c r="F4" s="192"/>
      <c r="G4" s="192"/>
      <c r="H4" s="193"/>
      <c r="I4" s="22"/>
      <c r="J4" s="194" t="s">
        <v>6</v>
      </c>
      <c r="K4" s="192"/>
      <c r="L4" s="21" t="s">
        <v>1734</v>
      </c>
      <c r="M4" s="195" t="s">
        <v>1733</v>
      </c>
      <c r="N4" s="195"/>
      <c r="O4" s="195"/>
      <c r="P4" s="195"/>
      <c r="Q4" s="196"/>
      <c r="R4" s="23"/>
      <c r="S4" s="197" t="s">
        <v>1944</v>
      </c>
      <c r="T4" s="198"/>
      <c r="U4" s="198"/>
      <c r="V4" s="199" t="s">
        <v>62</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1718</v>
      </c>
      <c r="D6" s="201" t="s">
        <v>1726</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1725</v>
      </c>
      <c r="K8" s="29" t="s">
        <v>1724</v>
      </c>
      <c r="L8" s="29" t="s">
        <v>1723</v>
      </c>
      <c r="M8" s="29" t="s">
        <v>1722</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1721</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1732</v>
      </c>
      <c r="C21" s="227"/>
      <c r="D21" s="227"/>
      <c r="E21" s="227"/>
      <c r="F21" s="227"/>
      <c r="G21" s="227"/>
      <c r="H21" s="227"/>
      <c r="I21" s="227"/>
      <c r="J21" s="227"/>
      <c r="K21" s="227"/>
      <c r="L21" s="227"/>
      <c r="M21" s="228" t="s">
        <v>1718</v>
      </c>
      <c r="N21" s="228"/>
      <c r="O21" s="228" t="s">
        <v>48</v>
      </c>
      <c r="P21" s="228"/>
      <c r="Q21" s="229" t="s">
        <v>69</v>
      </c>
      <c r="R21" s="229"/>
      <c r="S21" s="37" t="s">
        <v>376</v>
      </c>
      <c r="T21" s="37" t="s">
        <v>156</v>
      </c>
      <c r="U21" s="37" t="s">
        <v>156</v>
      </c>
      <c r="V21" s="37" t="str">
        <f>+IF(ISERR(U21/T21*100),"N/A",ROUND(U21/T21*100,2))</f>
        <v>N/A</v>
      </c>
      <c r="W21" s="38" t="str">
        <f>+IF(ISERR(U21/S21*100),"N/A",ROUND(U21/S21*100,2))</f>
        <v>N/A</v>
      </c>
    </row>
    <row r="22" spans="2:27" ht="56.25" customHeight="1" thickBot="1">
      <c r="B22" s="226" t="s">
        <v>1731</v>
      </c>
      <c r="C22" s="227"/>
      <c r="D22" s="227"/>
      <c r="E22" s="227"/>
      <c r="F22" s="227"/>
      <c r="G22" s="227"/>
      <c r="H22" s="227"/>
      <c r="I22" s="227"/>
      <c r="J22" s="227"/>
      <c r="K22" s="227"/>
      <c r="L22" s="227"/>
      <c r="M22" s="228" t="s">
        <v>1718</v>
      </c>
      <c r="N22" s="228"/>
      <c r="O22" s="228" t="s">
        <v>48</v>
      </c>
      <c r="P22" s="228"/>
      <c r="Q22" s="229" t="s">
        <v>69</v>
      </c>
      <c r="R22" s="229"/>
      <c r="S22" s="37" t="s">
        <v>376</v>
      </c>
      <c r="T22" s="37" t="s">
        <v>156</v>
      </c>
      <c r="U22" s="37" t="s">
        <v>156</v>
      </c>
      <c r="V22" s="37" t="str">
        <f>+IF(ISERR(U22/T22*100),"N/A",ROUND(U22/T22*100,2))</f>
        <v>N/A</v>
      </c>
      <c r="W22" s="38" t="str">
        <f>+IF(ISERR(U22/S22*100),"N/A",ROUND(U22/S22*100,2))</f>
        <v>N/A</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1717</v>
      </c>
      <c r="F26" s="43"/>
      <c r="G26" s="43"/>
      <c r="H26" s="44"/>
      <c r="I26" s="44"/>
      <c r="J26" s="44"/>
      <c r="K26" s="44"/>
      <c r="L26" s="44"/>
      <c r="M26" s="44"/>
      <c r="N26" s="44"/>
      <c r="O26" s="44"/>
      <c r="P26" s="45"/>
      <c r="Q26" s="45"/>
      <c r="R26" s="46" t="s">
        <v>1716</v>
      </c>
      <c r="S26" s="47" t="s">
        <v>10</v>
      </c>
      <c r="T26" s="45"/>
      <c r="U26" s="47" t="s">
        <v>62</v>
      </c>
      <c r="V26" s="45"/>
      <c r="W26" s="48">
        <f>+IF(ISERR(U26/R26*100),"N/A",ROUND(U26/R26*100,2))</f>
        <v>0</v>
      </c>
    </row>
    <row r="27" spans="2:27" ht="26.25" customHeight="1" thickBot="1">
      <c r="B27" s="247" t="s">
        <v>74</v>
      </c>
      <c r="C27" s="248"/>
      <c r="D27" s="248"/>
      <c r="E27" s="49" t="s">
        <v>1717</v>
      </c>
      <c r="F27" s="49"/>
      <c r="G27" s="49"/>
      <c r="H27" s="50"/>
      <c r="I27" s="50"/>
      <c r="J27" s="50"/>
      <c r="K27" s="50"/>
      <c r="L27" s="50"/>
      <c r="M27" s="50"/>
      <c r="N27" s="50"/>
      <c r="O27" s="50"/>
      <c r="P27" s="51"/>
      <c r="Q27" s="51"/>
      <c r="R27" s="52" t="s">
        <v>1716</v>
      </c>
      <c r="S27" s="53" t="s">
        <v>62</v>
      </c>
      <c r="T27" s="53">
        <f>+IF(ISERR(S27/R27*100),"N/A",ROUND(S27/R27*100,2))</f>
        <v>0</v>
      </c>
      <c r="U27" s="53" t="s">
        <v>62</v>
      </c>
      <c r="V27" s="53" t="str">
        <f>+IF(ISERR(U27/S27*100),"N/A",ROUND(U27/S27*100,2))</f>
        <v>N/A</v>
      </c>
      <c r="W27" s="54">
        <f>+IF(ISERR(U27/R27*100),"N/A",ROUND(U27/R27*100,2))</f>
        <v>0</v>
      </c>
    </row>
    <row r="28" spans="2:27" ht="22.5" customHeight="1" thickTop="1" thickBot="1">
      <c r="B28" s="15" t="s">
        <v>76</v>
      </c>
      <c r="C28" s="16"/>
      <c r="D28" s="16"/>
      <c r="E28" s="16"/>
      <c r="F28" s="16"/>
      <c r="G28" s="16"/>
      <c r="H28" s="17"/>
      <c r="I28" s="17"/>
      <c r="J28" s="17"/>
      <c r="K28" s="17"/>
      <c r="L28" s="17"/>
      <c r="M28" s="17"/>
      <c r="N28" s="17"/>
      <c r="O28" s="17"/>
      <c r="P28" s="17"/>
      <c r="Q28" s="17"/>
      <c r="R28" s="17"/>
      <c r="S28" s="17"/>
      <c r="T28" s="17"/>
      <c r="U28" s="17"/>
      <c r="V28" s="17"/>
      <c r="W28" s="18"/>
    </row>
    <row r="29" spans="2:27" ht="37.5" customHeight="1" thickTop="1">
      <c r="B29" s="230" t="s">
        <v>1966</v>
      </c>
      <c r="C29" s="231"/>
      <c r="D29" s="231"/>
      <c r="E29" s="231"/>
      <c r="F29" s="231"/>
      <c r="G29" s="231"/>
      <c r="H29" s="231"/>
      <c r="I29" s="231"/>
      <c r="J29" s="231"/>
      <c r="K29" s="231"/>
      <c r="L29" s="231"/>
      <c r="M29" s="231"/>
      <c r="N29" s="231"/>
      <c r="O29" s="231"/>
      <c r="P29" s="231"/>
      <c r="Q29" s="231"/>
      <c r="R29" s="231"/>
      <c r="S29" s="231"/>
      <c r="T29" s="231"/>
      <c r="U29" s="231"/>
      <c r="V29" s="231"/>
      <c r="W29" s="232"/>
    </row>
    <row r="30" spans="2:27" ht="15" customHeight="1" thickBot="1">
      <c r="B30" s="233"/>
      <c r="C30" s="234"/>
      <c r="D30" s="234"/>
      <c r="E30" s="234"/>
      <c r="F30" s="234"/>
      <c r="G30" s="234"/>
      <c r="H30" s="234"/>
      <c r="I30" s="234"/>
      <c r="J30" s="234"/>
      <c r="K30" s="234"/>
      <c r="L30" s="234"/>
      <c r="M30" s="234"/>
      <c r="N30" s="234"/>
      <c r="O30" s="234"/>
      <c r="P30" s="234"/>
      <c r="Q30" s="234"/>
      <c r="R30" s="234"/>
      <c r="S30" s="234"/>
      <c r="T30" s="234"/>
      <c r="U30" s="234"/>
      <c r="V30" s="234"/>
      <c r="W30" s="235"/>
    </row>
    <row r="31" spans="2:27" ht="37.5" customHeight="1" thickTop="1">
      <c r="B31" s="230" t="s">
        <v>1967</v>
      </c>
      <c r="C31" s="231"/>
      <c r="D31" s="231"/>
      <c r="E31" s="231"/>
      <c r="F31" s="231"/>
      <c r="G31" s="231"/>
      <c r="H31" s="231"/>
      <c r="I31" s="231"/>
      <c r="J31" s="231"/>
      <c r="K31" s="231"/>
      <c r="L31" s="231"/>
      <c r="M31" s="231"/>
      <c r="N31" s="231"/>
      <c r="O31" s="231"/>
      <c r="P31" s="231"/>
      <c r="Q31" s="231"/>
      <c r="R31" s="231"/>
      <c r="S31" s="231"/>
      <c r="T31" s="231"/>
      <c r="U31" s="231"/>
      <c r="V31" s="231"/>
      <c r="W31" s="232"/>
    </row>
    <row r="32" spans="2:27" ht="1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1968</v>
      </c>
      <c r="C33" s="231"/>
      <c r="D33" s="231"/>
      <c r="E33" s="231"/>
      <c r="F33" s="231"/>
      <c r="G33" s="231"/>
      <c r="H33" s="231"/>
      <c r="I33" s="231"/>
      <c r="J33" s="231"/>
      <c r="K33" s="231"/>
      <c r="L33" s="231"/>
      <c r="M33" s="231"/>
      <c r="N33" s="231"/>
      <c r="O33" s="231"/>
      <c r="P33" s="231"/>
      <c r="Q33" s="231"/>
      <c r="R33" s="231"/>
      <c r="S33" s="231"/>
      <c r="T33" s="231"/>
      <c r="U33" s="231"/>
      <c r="V33" s="231"/>
      <c r="W33" s="232"/>
    </row>
    <row r="34" spans="2:23" ht="15.75" thickBot="1">
      <c r="B34" s="236"/>
      <c r="C34" s="237"/>
      <c r="D34" s="237"/>
      <c r="E34" s="237"/>
      <c r="F34" s="237"/>
      <c r="G34" s="237"/>
      <c r="H34" s="237"/>
      <c r="I34" s="237"/>
      <c r="J34" s="237"/>
      <c r="K34" s="237"/>
      <c r="L34" s="237"/>
      <c r="M34" s="237"/>
      <c r="N34" s="237"/>
      <c r="O34" s="237"/>
      <c r="P34" s="237"/>
      <c r="Q34" s="237"/>
      <c r="R34" s="237"/>
      <c r="S34" s="237"/>
      <c r="T34" s="237"/>
      <c r="U34" s="237"/>
      <c r="V34" s="237"/>
      <c r="W34" s="238"/>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1730</v>
      </c>
      <c r="D4" s="192" t="s">
        <v>1729</v>
      </c>
      <c r="E4" s="192"/>
      <c r="F4" s="192"/>
      <c r="G4" s="192"/>
      <c r="H4" s="193"/>
      <c r="I4" s="22"/>
      <c r="J4" s="194" t="s">
        <v>6</v>
      </c>
      <c r="K4" s="192"/>
      <c r="L4" s="21" t="s">
        <v>195</v>
      </c>
      <c r="M4" s="195" t="s">
        <v>194</v>
      </c>
      <c r="N4" s="195"/>
      <c r="O4" s="195"/>
      <c r="P4" s="195"/>
      <c r="Q4" s="196"/>
      <c r="R4" s="23"/>
      <c r="S4" s="197" t="s">
        <v>1944</v>
      </c>
      <c r="T4" s="198"/>
      <c r="U4" s="198"/>
      <c r="V4" s="199" t="s">
        <v>1342</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515</v>
      </c>
      <c r="D6" s="201" t="s">
        <v>484</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1725</v>
      </c>
      <c r="K8" s="29" t="s">
        <v>1724</v>
      </c>
      <c r="L8" s="29" t="s">
        <v>1738</v>
      </c>
      <c r="M8" s="29" t="s">
        <v>1737</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1721</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1736</v>
      </c>
      <c r="C21" s="227"/>
      <c r="D21" s="227"/>
      <c r="E21" s="227"/>
      <c r="F21" s="227"/>
      <c r="G21" s="227"/>
      <c r="H21" s="227"/>
      <c r="I21" s="227"/>
      <c r="J21" s="227"/>
      <c r="K21" s="227"/>
      <c r="L21" s="227"/>
      <c r="M21" s="228" t="s">
        <v>515</v>
      </c>
      <c r="N21" s="228"/>
      <c r="O21" s="228" t="s">
        <v>48</v>
      </c>
      <c r="P21" s="228"/>
      <c r="Q21" s="229" t="s">
        <v>69</v>
      </c>
      <c r="R21" s="229"/>
      <c r="S21" s="37" t="s">
        <v>1651</v>
      </c>
      <c r="T21" s="37" t="s">
        <v>156</v>
      </c>
      <c r="U21" s="37" t="s">
        <v>156</v>
      </c>
      <c r="V21" s="37" t="str">
        <f>+IF(ISERR(U21/T21*100),"N/A",ROUND(U21/T21*100,2))</f>
        <v>N/A</v>
      </c>
      <c r="W21" s="38" t="str">
        <f>+IF(ISERR(U21/S21*100),"N/A",ROUND(U21/S21*100,2))</f>
        <v>N/A</v>
      </c>
    </row>
    <row r="22" spans="2:27" ht="56.25" customHeight="1" thickBot="1">
      <c r="B22" s="226" t="s">
        <v>1735</v>
      </c>
      <c r="C22" s="227"/>
      <c r="D22" s="227"/>
      <c r="E22" s="227"/>
      <c r="F22" s="227"/>
      <c r="G22" s="227"/>
      <c r="H22" s="227"/>
      <c r="I22" s="227"/>
      <c r="J22" s="227"/>
      <c r="K22" s="227"/>
      <c r="L22" s="227"/>
      <c r="M22" s="228" t="s">
        <v>515</v>
      </c>
      <c r="N22" s="228"/>
      <c r="O22" s="228" t="s">
        <v>48</v>
      </c>
      <c r="P22" s="228"/>
      <c r="Q22" s="229" t="s">
        <v>69</v>
      </c>
      <c r="R22" s="229"/>
      <c r="S22" s="37" t="s">
        <v>435</v>
      </c>
      <c r="T22" s="37" t="s">
        <v>156</v>
      </c>
      <c r="U22" s="37" t="s">
        <v>156</v>
      </c>
      <c r="V22" s="37" t="str">
        <f>+IF(ISERR(U22/T22*100),"N/A",ROUND(U22/T22*100,2))</f>
        <v>N/A</v>
      </c>
      <c r="W22" s="38" t="str">
        <f>+IF(ISERR(U22/S22*100),"N/A",ROUND(U22/S22*100,2))</f>
        <v>N/A</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493</v>
      </c>
      <c r="F26" s="43"/>
      <c r="G26" s="43"/>
      <c r="H26" s="44"/>
      <c r="I26" s="44"/>
      <c r="J26" s="44"/>
      <c r="K26" s="44"/>
      <c r="L26" s="44"/>
      <c r="M26" s="44"/>
      <c r="N26" s="44"/>
      <c r="O26" s="44"/>
      <c r="P26" s="45"/>
      <c r="Q26" s="45"/>
      <c r="R26" s="46" t="s">
        <v>356</v>
      </c>
      <c r="S26" s="47" t="s">
        <v>10</v>
      </c>
      <c r="T26" s="45"/>
      <c r="U26" s="47" t="s">
        <v>62</v>
      </c>
      <c r="V26" s="45"/>
      <c r="W26" s="48">
        <f>+IF(ISERR(U26/R26*100),"N/A",ROUND(U26/R26*100,2))</f>
        <v>0</v>
      </c>
    </row>
    <row r="27" spans="2:27" ht="26.25" customHeight="1" thickBot="1">
      <c r="B27" s="247" t="s">
        <v>74</v>
      </c>
      <c r="C27" s="248"/>
      <c r="D27" s="248"/>
      <c r="E27" s="49" t="s">
        <v>493</v>
      </c>
      <c r="F27" s="49"/>
      <c r="G27" s="49"/>
      <c r="H27" s="50"/>
      <c r="I27" s="50"/>
      <c r="J27" s="50"/>
      <c r="K27" s="50"/>
      <c r="L27" s="50"/>
      <c r="M27" s="50"/>
      <c r="N27" s="50"/>
      <c r="O27" s="50"/>
      <c r="P27" s="51"/>
      <c r="Q27" s="51"/>
      <c r="R27" s="52" t="s">
        <v>356</v>
      </c>
      <c r="S27" s="53" t="s">
        <v>62</v>
      </c>
      <c r="T27" s="53">
        <f>+IF(ISERR(S27/R27*100),"N/A",ROUND(S27/R27*100,2))</f>
        <v>0</v>
      </c>
      <c r="U27" s="53" t="s">
        <v>62</v>
      </c>
      <c r="V27" s="53" t="str">
        <f>+IF(ISERR(U27/S27*100),"N/A",ROUND(U27/S27*100,2))</f>
        <v>N/A</v>
      </c>
      <c r="W27" s="54">
        <f>+IF(ISERR(U27/R27*100),"N/A",ROUND(U27/R27*100,2))</f>
        <v>0</v>
      </c>
    </row>
    <row r="28" spans="2:27" ht="22.5" customHeight="1" thickTop="1" thickBot="1">
      <c r="B28" s="15" t="s">
        <v>76</v>
      </c>
      <c r="C28" s="16"/>
      <c r="D28" s="16"/>
      <c r="E28" s="16"/>
      <c r="F28" s="16"/>
      <c r="G28" s="16"/>
      <c r="H28" s="17"/>
      <c r="I28" s="17"/>
      <c r="J28" s="17"/>
      <c r="K28" s="17"/>
      <c r="L28" s="17"/>
      <c r="M28" s="17"/>
      <c r="N28" s="17"/>
      <c r="O28" s="17"/>
      <c r="P28" s="17"/>
      <c r="Q28" s="17"/>
      <c r="R28" s="17"/>
      <c r="S28" s="17"/>
      <c r="T28" s="17"/>
      <c r="U28" s="17"/>
      <c r="V28" s="17"/>
      <c r="W28" s="18"/>
    </row>
    <row r="29" spans="2:27" ht="37.5" customHeight="1" thickTop="1">
      <c r="B29" s="230" t="s">
        <v>1987</v>
      </c>
      <c r="C29" s="231"/>
      <c r="D29" s="231"/>
      <c r="E29" s="231"/>
      <c r="F29" s="231"/>
      <c r="G29" s="231"/>
      <c r="H29" s="231"/>
      <c r="I29" s="231"/>
      <c r="J29" s="231"/>
      <c r="K29" s="231"/>
      <c r="L29" s="231"/>
      <c r="M29" s="231"/>
      <c r="N29" s="231"/>
      <c r="O29" s="231"/>
      <c r="P29" s="231"/>
      <c r="Q29" s="231"/>
      <c r="R29" s="231"/>
      <c r="S29" s="231"/>
      <c r="T29" s="231"/>
      <c r="U29" s="231"/>
      <c r="V29" s="231"/>
      <c r="W29" s="232"/>
    </row>
    <row r="30" spans="2:27" ht="34.5" customHeight="1" thickBot="1">
      <c r="B30" s="233"/>
      <c r="C30" s="234"/>
      <c r="D30" s="234"/>
      <c r="E30" s="234"/>
      <c r="F30" s="234"/>
      <c r="G30" s="234"/>
      <c r="H30" s="234"/>
      <c r="I30" s="234"/>
      <c r="J30" s="234"/>
      <c r="K30" s="234"/>
      <c r="L30" s="234"/>
      <c r="M30" s="234"/>
      <c r="N30" s="234"/>
      <c r="O30" s="234"/>
      <c r="P30" s="234"/>
      <c r="Q30" s="234"/>
      <c r="R30" s="234"/>
      <c r="S30" s="234"/>
      <c r="T30" s="234"/>
      <c r="U30" s="234"/>
      <c r="V30" s="234"/>
      <c r="W30" s="235"/>
    </row>
    <row r="31" spans="2:27" ht="37.5" customHeight="1" thickTop="1">
      <c r="B31" s="230" t="s">
        <v>1988</v>
      </c>
      <c r="C31" s="231"/>
      <c r="D31" s="231"/>
      <c r="E31" s="231"/>
      <c r="F31" s="231"/>
      <c r="G31" s="231"/>
      <c r="H31" s="231"/>
      <c r="I31" s="231"/>
      <c r="J31" s="231"/>
      <c r="K31" s="231"/>
      <c r="L31" s="231"/>
      <c r="M31" s="231"/>
      <c r="N31" s="231"/>
      <c r="O31" s="231"/>
      <c r="P31" s="231"/>
      <c r="Q31" s="231"/>
      <c r="R31" s="231"/>
      <c r="S31" s="231"/>
      <c r="T31" s="231"/>
      <c r="U31" s="231"/>
      <c r="V31" s="231"/>
      <c r="W31" s="232"/>
    </row>
    <row r="32" spans="2:27" ht="36.7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1989</v>
      </c>
      <c r="C33" s="231"/>
      <c r="D33" s="231"/>
      <c r="E33" s="231"/>
      <c r="F33" s="231"/>
      <c r="G33" s="231"/>
      <c r="H33" s="231"/>
      <c r="I33" s="231"/>
      <c r="J33" s="231"/>
      <c r="K33" s="231"/>
      <c r="L33" s="231"/>
      <c r="M33" s="231"/>
      <c r="N33" s="231"/>
      <c r="O33" s="231"/>
      <c r="P33" s="231"/>
      <c r="Q33" s="231"/>
      <c r="R33" s="231"/>
      <c r="S33" s="231"/>
      <c r="T33" s="231"/>
      <c r="U33" s="231"/>
      <c r="V33" s="231"/>
      <c r="W33" s="232"/>
    </row>
    <row r="34" spans="2:23" ht="15.75" thickBot="1">
      <c r="B34" s="236"/>
      <c r="C34" s="237"/>
      <c r="D34" s="237"/>
      <c r="E34" s="237"/>
      <c r="F34" s="237"/>
      <c r="G34" s="237"/>
      <c r="H34" s="237"/>
      <c r="I34" s="237"/>
      <c r="J34" s="237"/>
      <c r="K34" s="237"/>
      <c r="L34" s="237"/>
      <c r="M34" s="237"/>
      <c r="N34" s="237"/>
      <c r="O34" s="237"/>
      <c r="P34" s="237"/>
      <c r="Q34" s="237"/>
      <c r="R34" s="237"/>
      <c r="S34" s="237"/>
      <c r="T34" s="237"/>
      <c r="U34" s="237"/>
      <c r="V34" s="237"/>
      <c r="W34" s="238"/>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6"/>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1754</v>
      </c>
      <c r="D4" s="192" t="s">
        <v>1753</v>
      </c>
      <c r="E4" s="192"/>
      <c r="F4" s="192"/>
      <c r="G4" s="192"/>
      <c r="H4" s="193"/>
      <c r="I4" s="22"/>
      <c r="J4" s="194" t="s">
        <v>6</v>
      </c>
      <c r="K4" s="192"/>
      <c r="L4" s="21" t="s">
        <v>1752</v>
      </c>
      <c r="M4" s="195" t="s">
        <v>1751</v>
      </c>
      <c r="N4" s="195"/>
      <c r="O4" s="195"/>
      <c r="P4" s="195"/>
      <c r="Q4" s="196"/>
      <c r="R4" s="23"/>
      <c r="S4" s="197" t="s">
        <v>1944</v>
      </c>
      <c r="T4" s="198"/>
      <c r="U4" s="198"/>
      <c r="V4" s="199" t="s">
        <v>1750</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1743</v>
      </c>
      <c r="D6" s="201" t="s">
        <v>1749</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1748</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1747</v>
      </c>
      <c r="C21" s="227"/>
      <c r="D21" s="227"/>
      <c r="E21" s="227"/>
      <c r="F21" s="227"/>
      <c r="G21" s="227"/>
      <c r="H21" s="227"/>
      <c r="I21" s="227"/>
      <c r="J21" s="227"/>
      <c r="K21" s="227"/>
      <c r="L21" s="227"/>
      <c r="M21" s="228" t="s">
        <v>1743</v>
      </c>
      <c r="N21" s="228"/>
      <c r="O21" s="228" t="s">
        <v>48</v>
      </c>
      <c r="P21" s="228"/>
      <c r="Q21" s="229" t="s">
        <v>214</v>
      </c>
      <c r="R21" s="229"/>
      <c r="S21" s="37" t="s">
        <v>521</v>
      </c>
      <c r="T21" s="37" t="s">
        <v>156</v>
      </c>
      <c r="U21" s="37" t="s">
        <v>156</v>
      </c>
      <c r="V21" s="37" t="str">
        <f>+IF(ISERR(U21/T21*100),"N/A",ROUND(U21/T21*100,2))</f>
        <v>N/A</v>
      </c>
      <c r="W21" s="38" t="str">
        <f>+IF(ISERR(U21/S21*100),"N/A",ROUND(U21/S21*100,2))</f>
        <v>N/A</v>
      </c>
    </row>
    <row r="22" spans="2:27" ht="56.25" customHeight="1">
      <c r="B22" s="226" t="s">
        <v>1746</v>
      </c>
      <c r="C22" s="227"/>
      <c r="D22" s="227"/>
      <c r="E22" s="227"/>
      <c r="F22" s="227"/>
      <c r="G22" s="227"/>
      <c r="H22" s="227"/>
      <c r="I22" s="227"/>
      <c r="J22" s="227"/>
      <c r="K22" s="227"/>
      <c r="L22" s="227"/>
      <c r="M22" s="228" t="s">
        <v>1743</v>
      </c>
      <c r="N22" s="228"/>
      <c r="O22" s="228" t="s">
        <v>48</v>
      </c>
      <c r="P22" s="228"/>
      <c r="Q22" s="229" t="s">
        <v>214</v>
      </c>
      <c r="R22" s="229"/>
      <c r="S22" s="37" t="s">
        <v>1651</v>
      </c>
      <c r="T22" s="37" t="s">
        <v>156</v>
      </c>
      <c r="U22" s="37" t="s">
        <v>156</v>
      </c>
      <c r="V22" s="37" t="str">
        <f>+IF(ISERR(U22/T22*100),"N/A",ROUND(U22/T22*100,2))</f>
        <v>N/A</v>
      </c>
      <c r="W22" s="38" t="str">
        <f>+IF(ISERR(U22/S22*100),"N/A",ROUND(U22/S22*100,2))</f>
        <v>N/A</v>
      </c>
    </row>
    <row r="23" spans="2:27" ht="56.25" customHeight="1">
      <c r="B23" s="226" t="s">
        <v>1745</v>
      </c>
      <c r="C23" s="227"/>
      <c r="D23" s="227"/>
      <c r="E23" s="227"/>
      <c r="F23" s="227"/>
      <c r="G23" s="227"/>
      <c r="H23" s="227"/>
      <c r="I23" s="227"/>
      <c r="J23" s="227"/>
      <c r="K23" s="227"/>
      <c r="L23" s="227"/>
      <c r="M23" s="228" t="s">
        <v>1743</v>
      </c>
      <c r="N23" s="228"/>
      <c r="O23" s="228" t="s">
        <v>48</v>
      </c>
      <c r="P23" s="228"/>
      <c r="Q23" s="229" t="s">
        <v>49</v>
      </c>
      <c r="R23" s="229"/>
      <c r="S23" s="37" t="s">
        <v>50</v>
      </c>
      <c r="T23" s="37" t="s">
        <v>62</v>
      </c>
      <c r="U23" s="37" t="s">
        <v>62</v>
      </c>
      <c r="V23" s="37" t="str">
        <f>+IF(ISERR(U23/T23*100),"N/A",ROUND(U23/T23*100,2))</f>
        <v>N/A</v>
      </c>
      <c r="W23" s="38">
        <f>+IF(ISERR(U23/S23*100),"N/A",ROUND(U23/S23*100,2))</f>
        <v>0</v>
      </c>
    </row>
    <row r="24" spans="2:27" ht="56.25" customHeight="1" thickBot="1">
      <c r="B24" s="226" t="s">
        <v>1744</v>
      </c>
      <c r="C24" s="227"/>
      <c r="D24" s="227"/>
      <c r="E24" s="227"/>
      <c r="F24" s="227"/>
      <c r="G24" s="227"/>
      <c r="H24" s="227"/>
      <c r="I24" s="227"/>
      <c r="J24" s="227"/>
      <c r="K24" s="227"/>
      <c r="L24" s="227"/>
      <c r="M24" s="228" t="s">
        <v>1743</v>
      </c>
      <c r="N24" s="228"/>
      <c r="O24" s="228" t="s">
        <v>1742</v>
      </c>
      <c r="P24" s="228"/>
      <c r="Q24" s="229" t="s">
        <v>69</v>
      </c>
      <c r="R24" s="229"/>
      <c r="S24" s="37" t="s">
        <v>915</v>
      </c>
      <c r="T24" s="37" t="s">
        <v>156</v>
      </c>
      <c r="U24" s="37" t="s">
        <v>156</v>
      </c>
      <c r="V24" s="37" t="str">
        <f>+IF(ISERR(U24/T24*100),"N/A",ROUND(U24/T24*100,2))</f>
        <v>N/A</v>
      </c>
      <c r="W24" s="38" t="str">
        <f>+IF(ISERR(U24/S24*100),"N/A",ROUND(U24/S24*100,2))</f>
        <v>N/A</v>
      </c>
    </row>
    <row r="25" spans="2:27" ht="21.75" customHeight="1" thickTop="1" thickBot="1">
      <c r="B25" s="15" t="s">
        <v>64</v>
      </c>
      <c r="C25" s="16"/>
      <c r="D25" s="16"/>
      <c r="E25" s="16"/>
      <c r="F25" s="16"/>
      <c r="G25" s="16"/>
      <c r="H25" s="17"/>
      <c r="I25" s="17"/>
      <c r="J25" s="17"/>
      <c r="K25" s="17"/>
      <c r="L25" s="17"/>
      <c r="M25" s="17"/>
      <c r="N25" s="17"/>
      <c r="O25" s="17"/>
      <c r="P25" s="17"/>
      <c r="Q25" s="17"/>
      <c r="R25" s="17"/>
      <c r="S25" s="17"/>
      <c r="T25" s="17"/>
      <c r="U25" s="17"/>
      <c r="V25" s="17"/>
      <c r="W25" s="18"/>
      <c r="X25" s="7"/>
    </row>
    <row r="26" spans="2:27" ht="29.25" customHeight="1" thickTop="1" thickBot="1">
      <c r="B26" s="239" t="s">
        <v>1943</v>
      </c>
      <c r="C26" s="240"/>
      <c r="D26" s="240"/>
      <c r="E26" s="240"/>
      <c r="F26" s="240"/>
      <c r="G26" s="240"/>
      <c r="H26" s="240"/>
      <c r="I26" s="240"/>
      <c r="J26" s="240"/>
      <c r="K26" s="240"/>
      <c r="L26" s="240"/>
      <c r="M26" s="240"/>
      <c r="N26" s="240"/>
      <c r="O26" s="240"/>
      <c r="P26" s="240"/>
      <c r="Q26" s="241"/>
      <c r="R26" s="39" t="s">
        <v>41</v>
      </c>
      <c r="S26" s="213" t="s">
        <v>42</v>
      </c>
      <c r="T26" s="213"/>
      <c r="U26" s="40" t="s">
        <v>65</v>
      </c>
      <c r="V26" s="212" t="s">
        <v>66</v>
      </c>
      <c r="W26" s="214"/>
    </row>
    <row r="27" spans="2:27" ht="30.75" customHeight="1" thickBot="1">
      <c r="B27" s="242"/>
      <c r="C27" s="243"/>
      <c r="D27" s="243"/>
      <c r="E27" s="243"/>
      <c r="F27" s="243"/>
      <c r="G27" s="243"/>
      <c r="H27" s="243"/>
      <c r="I27" s="243"/>
      <c r="J27" s="243"/>
      <c r="K27" s="243"/>
      <c r="L27" s="243"/>
      <c r="M27" s="243"/>
      <c r="N27" s="243"/>
      <c r="O27" s="243"/>
      <c r="P27" s="243"/>
      <c r="Q27" s="244"/>
      <c r="R27" s="41" t="s">
        <v>67</v>
      </c>
      <c r="S27" s="41" t="s">
        <v>67</v>
      </c>
      <c r="T27" s="41" t="s">
        <v>48</v>
      </c>
      <c r="U27" s="41" t="s">
        <v>67</v>
      </c>
      <c r="V27" s="41" t="s">
        <v>68</v>
      </c>
      <c r="W27" s="42" t="s">
        <v>69</v>
      </c>
      <c r="Y27" s="7"/>
    </row>
    <row r="28" spans="2:27" ht="23.25" customHeight="1" thickBot="1">
      <c r="B28" s="245" t="s">
        <v>70</v>
      </c>
      <c r="C28" s="246"/>
      <c r="D28" s="246"/>
      <c r="E28" s="43" t="s">
        <v>1741</v>
      </c>
      <c r="F28" s="43"/>
      <c r="G28" s="43"/>
      <c r="H28" s="44"/>
      <c r="I28" s="44"/>
      <c r="J28" s="44"/>
      <c r="K28" s="44"/>
      <c r="L28" s="44"/>
      <c r="M28" s="44"/>
      <c r="N28" s="44"/>
      <c r="O28" s="44"/>
      <c r="P28" s="45"/>
      <c r="Q28" s="45"/>
      <c r="R28" s="46" t="s">
        <v>1740</v>
      </c>
      <c r="S28" s="47" t="s">
        <v>10</v>
      </c>
      <c r="T28" s="45"/>
      <c r="U28" s="47" t="s">
        <v>1739</v>
      </c>
      <c r="V28" s="45"/>
      <c r="W28" s="48">
        <f>+IF(ISERR(U28/R28*100),"N/A",ROUND(U28/R28*100,2))</f>
        <v>6.95</v>
      </c>
    </row>
    <row r="29" spans="2:27" ht="26.25" customHeight="1" thickBot="1">
      <c r="B29" s="247" t="s">
        <v>74</v>
      </c>
      <c r="C29" s="248"/>
      <c r="D29" s="248"/>
      <c r="E29" s="49" t="s">
        <v>1741</v>
      </c>
      <c r="F29" s="49"/>
      <c r="G29" s="49"/>
      <c r="H29" s="50"/>
      <c r="I29" s="50"/>
      <c r="J29" s="50"/>
      <c r="K29" s="50"/>
      <c r="L29" s="50"/>
      <c r="M29" s="50"/>
      <c r="N29" s="50"/>
      <c r="O29" s="50"/>
      <c r="P29" s="51"/>
      <c r="Q29" s="51"/>
      <c r="R29" s="52" t="s">
        <v>1740</v>
      </c>
      <c r="S29" s="53" t="s">
        <v>1739</v>
      </c>
      <c r="T29" s="53">
        <f>+IF(ISERR(S29/R29*100),"N/A",ROUND(S29/R29*100,2))</f>
        <v>6.95</v>
      </c>
      <c r="U29" s="53" t="s">
        <v>1739</v>
      </c>
      <c r="V29" s="53">
        <f>+IF(ISERR(U29/S29*100),"N/A",ROUND(U29/S29*100,2))</f>
        <v>100</v>
      </c>
      <c r="W29" s="54">
        <f>+IF(ISERR(U29/R29*100),"N/A",ROUND(U29/R29*100,2))</f>
        <v>6.95</v>
      </c>
    </row>
    <row r="30" spans="2:27" ht="22.5" customHeight="1" thickTop="1" thickBot="1">
      <c r="B30" s="15" t="s">
        <v>76</v>
      </c>
      <c r="C30" s="16"/>
      <c r="D30" s="16"/>
      <c r="E30" s="16"/>
      <c r="F30" s="16"/>
      <c r="G30" s="16"/>
      <c r="H30" s="17"/>
      <c r="I30" s="17"/>
      <c r="J30" s="17"/>
      <c r="K30" s="17"/>
      <c r="L30" s="17"/>
      <c r="M30" s="17"/>
      <c r="N30" s="17"/>
      <c r="O30" s="17"/>
      <c r="P30" s="17"/>
      <c r="Q30" s="17"/>
      <c r="R30" s="17"/>
      <c r="S30" s="17"/>
      <c r="T30" s="17"/>
      <c r="U30" s="17"/>
      <c r="V30" s="17"/>
      <c r="W30" s="18"/>
    </row>
    <row r="31" spans="2:27" ht="37.5" customHeight="1" thickTop="1">
      <c r="B31" s="230" t="s">
        <v>1984</v>
      </c>
      <c r="C31" s="231"/>
      <c r="D31" s="231"/>
      <c r="E31" s="231"/>
      <c r="F31" s="231"/>
      <c r="G31" s="231"/>
      <c r="H31" s="231"/>
      <c r="I31" s="231"/>
      <c r="J31" s="231"/>
      <c r="K31" s="231"/>
      <c r="L31" s="231"/>
      <c r="M31" s="231"/>
      <c r="N31" s="231"/>
      <c r="O31" s="231"/>
      <c r="P31" s="231"/>
      <c r="Q31" s="231"/>
      <c r="R31" s="231"/>
      <c r="S31" s="231"/>
      <c r="T31" s="231"/>
      <c r="U31" s="231"/>
      <c r="V31" s="231"/>
      <c r="W31" s="232"/>
    </row>
    <row r="32" spans="2:27" ht="129.7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1985</v>
      </c>
      <c r="C33" s="231"/>
      <c r="D33" s="231"/>
      <c r="E33" s="231"/>
      <c r="F33" s="231"/>
      <c r="G33" s="231"/>
      <c r="H33" s="231"/>
      <c r="I33" s="231"/>
      <c r="J33" s="231"/>
      <c r="K33" s="231"/>
      <c r="L33" s="231"/>
      <c r="M33" s="231"/>
      <c r="N33" s="231"/>
      <c r="O33" s="231"/>
      <c r="P33" s="231"/>
      <c r="Q33" s="231"/>
      <c r="R33" s="231"/>
      <c r="S33" s="231"/>
      <c r="T33" s="231"/>
      <c r="U33" s="231"/>
      <c r="V33" s="231"/>
      <c r="W33" s="232"/>
    </row>
    <row r="34" spans="2:23" ht="15" customHeight="1" thickBot="1">
      <c r="B34" s="233"/>
      <c r="C34" s="234"/>
      <c r="D34" s="234"/>
      <c r="E34" s="234"/>
      <c r="F34" s="234"/>
      <c r="G34" s="234"/>
      <c r="H34" s="234"/>
      <c r="I34" s="234"/>
      <c r="J34" s="234"/>
      <c r="K34" s="234"/>
      <c r="L34" s="234"/>
      <c r="M34" s="234"/>
      <c r="N34" s="234"/>
      <c r="O34" s="234"/>
      <c r="P34" s="234"/>
      <c r="Q34" s="234"/>
      <c r="R34" s="234"/>
      <c r="S34" s="234"/>
      <c r="T34" s="234"/>
      <c r="U34" s="234"/>
      <c r="V34" s="234"/>
      <c r="W34" s="235"/>
    </row>
    <row r="35" spans="2:23" ht="37.5" customHeight="1" thickTop="1">
      <c r="B35" s="230" t="s">
        <v>1986</v>
      </c>
      <c r="C35" s="231"/>
      <c r="D35" s="231"/>
      <c r="E35" s="231"/>
      <c r="F35" s="231"/>
      <c r="G35" s="231"/>
      <c r="H35" s="231"/>
      <c r="I35" s="231"/>
      <c r="J35" s="231"/>
      <c r="K35" s="231"/>
      <c r="L35" s="231"/>
      <c r="M35" s="231"/>
      <c r="N35" s="231"/>
      <c r="O35" s="231"/>
      <c r="P35" s="231"/>
      <c r="Q35" s="231"/>
      <c r="R35" s="231"/>
      <c r="S35" s="231"/>
      <c r="T35" s="231"/>
      <c r="U35" s="231"/>
      <c r="V35" s="231"/>
      <c r="W35" s="232"/>
    </row>
    <row r="36" spans="2:23" ht="15.75" thickBot="1">
      <c r="B36" s="236"/>
      <c r="C36" s="237"/>
      <c r="D36" s="237"/>
      <c r="E36" s="237"/>
      <c r="F36" s="237"/>
      <c r="G36" s="237"/>
      <c r="H36" s="237"/>
      <c r="I36" s="237"/>
      <c r="J36" s="237"/>
      <c r="K36" s="237"/>
      <c r="L36" s="237"/>
      <c r="M36" s="237"/>
      <c r="N36" s="237"/>
      <c r="O36" s="237"/>
      <c r="P36" s="237"/>
      <c r="Q36" s="237"/>
      <c r="R36" s="237"/>
      <c r="S36" s="237"/>
      <c r="T36" s="237"/>
      <c r="U36" s="237"/>
      <c r="V36" s="237"/>
      <c r="W36" s="238"/>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3"/>
  <sheetViews>
    <sheetView view="pageBreakPreview" zoomScale="90" zoomScaleNormal="100" zoomScaleSheetLayoutView="90" workbookViewId="0">
      <selection sqref="A1:D1"/>
    </sheetView>
  </sheetViews>
  <sheetFormatPr baseColWidth="10" defaultColWidth="10" defaultRowHeight="14.25"/>
  <cols>
    <col min="1" max="1" width="2" style="59" customWidth="1"/>
    <col min="2" max="2" width="16.5" style="70" customWidth="1"/>
    <col min="3" max="3" width="5.875" style="71" customWidth="1"/>
    <col min="4" max="4" width="8.625" style="71" customWidth="1"/>
    <col min="5" max="5" width="9.75" style="71" customWidth="1"/>
    <col min="6" max="6" width="3.375" style="71" customWidth="1"/>
    <col min="7" max="7" width="6.25" style="71"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5"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56"/>
      <c r="Y1" s="57"/>
      <c r="AC1" s="58"/>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64"/>
      <c r="B4" s="20" t="s">
        <v>3</v>
      </c>
      <c r="C4" s="21">
        <v>47</v>
      </c>
      <c r="D4" s="192" t="s">
        <v>1753</v>
      </c>
      <c r="E4" s="192"/>
      <c r="F4" s="192"/>
      <c r="G4" s="192"/>
      <c r="H4" s="193"/>
      <c r="I4" s="22"/>
      <c r="J4" s="194" t="s">
        <v>6</v>
      </c>
      <c r="K4" s="192"/>
      <c r="L4" s="21" t="s">
        <v>195</v>
      </c>
      <c r="M4" s="195" t="s">
        <v>194</v>
      </c>
      <c r="N4" s="195"/>
      <c r="O4" s="195"/>
      <c r="P4" s="195"/>
      <c r="Q4" s="196"/>
      <c r="R4" s="23"/>
      <c r="S4" s="197" t="s">
        <v>2218</v>
      </c>
      <c r="T4" s="198"/>
      <c r="U4" s="198"/>
      <c r="V4" s="299">
        <v>11.37</v>
      </c>
      <c r="W4" s="300"/>
    </row>
    <row r="5" spans="1:29" ht="15.75" customHeight="1" thickTop="1">
      <c r="B5" s="65" t="s">
        <v>10</v>
      </c>
      <c r="C5" s="297" t="s">
        <v>10</v>
      </c>
      <c r="D5" s="297"/>
      <c r="E5" s="297"/>
      <c r="F5" s="297"/>
      <c r="G5" s="297"/>
      <c r="H5" s="297"/>
      <c r="I5" s="297"/>
      <c r="J5" s="297"/>
      <c r="K5" s="297"/>
      <c r="L5" s="297"/>
      <c r="M5" s="297"/>
      <c r="N5" s="297"/>
      <c r="O5" s="297"/>
      <c r="P5" s="297"/>
      <c r="Q5" s="297"/>
      <c r="R5" s="297"/>
      <c r="S5" s="297"/>
      <c r="T5" s="297"/>
      <c r="U5" s="297"/>
      <c r="V5" s="297"/>
      <c r="W5" s="298"/>
    </row>
    <row r="6" spans="1:29" ht="30" customHeight="1" thickBot="1">
      <c r="B6" s="24" t="s">
        <v>11</v>
      </c>
      <c r="C6" s="25" t="s">
        <v>1760</v>
      </c>
      <c r="D6" s="201" t="s">
        <v>1775</v>
      </c>
      <c r="E6" s="201"/>
      <c r="F6" s="201"/>
      <c r="G6" s="201"/>
      <c r="H6" s="201"/>
      <c r="I6" s="67"/>
      <c r="J6" s="202" t="s">
        <v>14</v>
      </c>
      <c r="K6" s="202"/>
      <c r="L6" s="202" t="s">
        <v>15</v>
      </c>
      <c r="M6" s="202"/>
      <c r="N6" s="298" t="s">
        <v>10</v>
      </c>
      <c r="O6" s="298"/>
      <c r="P6" s="298"/>
      <c r="Q6" s="298"/>
      <c r="R6" s="298"/>
      <c r="S6" s="298"/>
      <c r="T6" s="298"/>
      <c r="U6" s="298"/>
      <c r="V6" s="298"/>
      <c r="W6" s="298"/>
    </row>
    <row r="7" spans="1:29" ht="30" customHeight="1" thickBot="1">
      <c r="B7" s="68"/>
      <c r="C7" s="66"/>
      <c r="D7" s="297"/>
      <c r="E7" s="297"/>
      <c r="F7" s="297"/>
      <c r="G7" s="297"/>
      <c r="H7" s="297"/>
      <c r="I7" s="67"/>
      <c r="J7" s="8" t="s">
        <v>16</v>
      </c>
      <c r="K7" s="8" t="s">
        <v>17</v>
      </c>
      <c r="L7" s="8" t="s">
        <v>16</v>
      </c>
      <c r="M7" s="8" t="s">
        <v>17</v>
      </c>
      <c r="N7" s="69"/>
      <c r="O7" s="298" t="s">
        <v>10</v>
      </c>
      <c r="P7" s="298"/>
      <c r="Q7" s="298"/>
      <c r="R7" s="298"/>
      <c r="S7" s="298"/>
      <c r="T7" s="298"/>
      <c r="U7" s="298"/>
      <c r="V7" s="298"/>
      <c r="W7" s="298"/>
    </row>
    <row r="8" spans="1:29" ht="30" customHeight="1" thickBot="1">
      <c r="B8" s="68"/>
      <c r="C8" s="66"/>
      <c r="D8" s="297"/>
      <c r="E8" s="297"/>
      <c r="F8" s="297"/>
      <c r="G8" s="297"/>
      <c r="H8" s="297"/>
      <c r="I8" s="67"/>
      <c r="J8" s="78"/>
      <c r="K8" s="78"/>
      <c r="L8" s="78"/>
      <c r="M8" s="78"/>
      <c r="N8" s="69"/>
      <c r="O8" s="67"/>
      <c r="P8" s="298" t="s">
        <v>10</v>
      </c>
      <c r="Q8" s="298"/>
      <c r="R8" s="298"/>
      <c r="S8" s="298"/>
      <c r="T8" s="298"/>
      <c r="U8" s="298"/>
      <c r="V8" s="298"/>
      <c r="W8" s="298"/>
    </row>
    <row r="9" spans="1:29" ht="25.5" customHeight="1" thickBot="1">
      <c r="B9" s="68"/>
      <c r="C9" s="297" t="s">
        <v>10</v>
      </c>
      <c r="D9" s="297"/>
      <c r="E9" s="297"/>
      <c r="F9" s="297"/>
      <c r="G9" s="297"/>
      <c r="H9" s="297"/>
      <c r="I9" s="297"/>
      <c r="J9" s="297"/>
      <c r="K9" s="297"/>
      <c r="L9" s="297"/>
      <c r="M9" s="297"/>
      <c r="N9" s="297"/>
      <c r="O9" s="297"/>
      <c r="P9" s="297"/>
      <c r="Q9" s="297"/>
      <c r="R9" s="297"/>
      <c r="S9" s="297"/>
      <c r="T9" s="297"/>
      <c r="U9" s="297"/>
      <c r="V9" s="297"/>
      <c r="W9" s="298"/>
    </row>
    <row r="10" spans="1:29" ht="66.75" customHeight="1" thickTop="1" thickBot="1">
      <c r="B10" s="30" t="s">
        <v>21</v>
      </c>
      <c r="C10" s="199" t="s">
        <v>2227</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60" t="s">
        <v>23</v>
      </c>
      <c r="C12" s="61"/>
      <c r="D12" s="61"/>
      <c r="E12" s="61"/>
      <c r="F12" s="61"/>
      <c r="G12" s="61"/>
      <c r="H12" s="62"/>
      <c r="I12" s="62"/>
      <c r="J12" s="62"/>
      <c r="K12" s="62"/>
      <c r="L12" s="62"/>
      <c r="M12" s="62"/>
      <c r="N12" s="62"/>
      <c r="O12" s="62"/>
      <c r="P12" s="62"/>
      <c r="Q12" s="62"/>
      <c r="R12" s="62"/>
      <c r="S12" s="62"/>
      <c r="T12" s="62"/>
      <c r="U12" s="62"/>
      <c r="V12" s="62"/>
      <c r="W12" s="63"/>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96" t="s">
        <v>1773</v>
      </c>
      <c r="U14" s="296"/>
      <c r="V14" s="296"/>
      <c r="W14" s="29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72" t="s">
        <v>33</v>
      </c>
      <c r="C16" s="294" t="s">
        <v>10</v>
      </c>
      <c r="D16" s="294"/>
      <c r="E16" s="294"/>
      <c r="F16" s="294"/>
      <c r="G16" s="294"/>
      <c r="H16" s="294"/>
      <c r="I16" s="294"/>
      <c r="J16" s="294"/>
      <c r="K16" s="294"/>
      <c r="L16" s="294"/>
      <c r="M16" s="294"/>
      <c r="N16" s="294"/>
      <c r="O16" s="294"/>
      <c r="P16" s="294"/>
      <c r="Q16" s="294"/>
      <c r="R16" s="294"/>
      <c r="S16" s="294"/>
      <c r="T16" s="294"/>
      <c r="U16" s="294"/>
      <c r="V16" s="294"/>
      <c r="W16" s="295"/>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73" t="s">
        <v>10</v>
      </c>
      <c r="AA20" s="73" t="s">
        <v>46</v>
      </c>
    </row>
    <row r="21" spans="2:27" ht="56.25" customHeight="1" thickBot="1">
      <c r="B21" s="291"/>
      <c r="C21" s="292"/>
      <c r="D21" s="292"/>
      <c r="E21" s="292"/>
      <c r="F21" s="292"/>
      <c r="G21" s="292"/>
      <c r="H21" s="292"/>
      <c r="I21" s="292"/>
      <c r="J21" s="292"/>
      <c r="K21" s="292"/>
      <c r="L21" s="292"/>
      <c r="M21" s="293"/>
      <c r="N21" s="293"/>
      <c r="O21" s="293"/>
      <c r="P21" s="293"/>
      <c r="Q21" s="293"/>
      <c r="R21" s="293"/>
      <c r="S21" s="79"/>
      <c r="T21" s="79"/>
      <c r="U21" s="79"/>
      <c r="V21" s="79"/>
      <c r="W21" s="80"/>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2219</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1758</v>
      </c>
      <c r="F25" s="43"/>
      <c r="G25" s="43"/>
      <c r="H25" s="44"/>
      <c r="I25" s="44"/>
      <c r="J25" s="44"/>
      <c r="K25" s="44"/>
      <c r="L25" s="44"/>
      <c r="M25" s="44"/>
      <c r="N25" s="44"/>
      <c r="O25" s="44"/>
      <c r="P25" s="45"/>
      <c r="Q25" s="45"/>
      <c r="R25" s="47">
        <v>11.37</v>
      </c>
      <c r="S25" s="47"/>
      <c r="T25" s="53"/>
      <c r="U25" s="53">
        <v>0.51</v>
      </c>
      <c r="V25" s="53"/>
      <c r="W25" s="81">
        <f>U25*100/R25</f>
        <v>4.4854881266490771</v>
      </c>
    </row>
    <row r="26" spans="2:27" ht="26.25" customHeight="1" thickBot="1">
      <c r="B26" s="247" t="s">
        <v>74</v>
      </c>
      <c r="C26" s="248"/>
      <c r="D26" s="248"/>
      <c r="E26" s="49" t="s">
        <v>1758</v>
      </c>
      <c r="F26" s="49"/>
      <c r="G26" s="49"/>
      <c r="H26" s="50"/>
      <c r="I26" s="50"/>
      <c r="J26" s="50"/>
      <c r="K26" s="50"/>
      <c r="L26" s="50"/>
      <c r="M26" s="50"/>
      <c r="N26" s="50"/>
      <c r="O26" s="50"/>
      <c r="P26" s="51"/>
      <c r="Q26" s="51"/>
      <c r="R26" s="53">
        <v>11.12</v>
      </c>
      <c r="S26" s="53">
        <v>2.2200000000000002</v>
      </c>
      <c r="T26" s="53">
        <f>S26*100/R26</f>
        <v>19.96402877697842</v>
      </c>
      <c r="U26" s="53">
        <v>0.51</v>
      </c>
      <c r="V26" s="53">
        <f>U26*100/S26</f>
        <v>22.972972972972972</v>
      </c>
      <c r="W26" s="82">
        <f>U26*100/R26</f>
        <v>4.5863309352517989</v>
      </c>
      <c r="Y26" s="74"/>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66.75" customHeight="1" thickTop="1">
      <c r="B28" s="290" t="s">
        <v>2228</v>
      </c>
      <c r="C28" s="231"/>
      <c r="D28" s="231"/>
      <c r="E28" s="231"/>
      <c r="F28" s="231"/>
      <c r="G28" s="231"/>
      <c r="H28" s="231"/>
      <c r="I28" s="231"/>
      <c r="J28" s="231"/>
      <c r="K28" s="231"/>
      <c r="L28" s="231"/>
      <c r="M28" s="231"/>
      <c r="N28" s="231"/>
      <c r="O28" s="231"/>
      <c r="P28" s="231"/>
      <c r="Q28" s="231"/>
      <c r="R28" s="231"/>
      <c r="S28" s="231"/>
      <c r="T28" s="231"/>
      <c r="U28" s="231"/>
      <c r="V28" s="231"/>
      <c r="W28" s="232"/>
      <c r="AA28" s="75"/>
    </row>
    <row r="29" spans="2:27" ht="34.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18" customHeight="1" thickTop="1">
      <c r="B30" s="230" t="s">
        <v>2222</v>
      </c>
      <c r="C30" s="231"/>
      <c r="D30" s="231"/>
      <c r="E30" s="231"/>
      <c r="F30" s="231"/>
      <c r="G30" s="231"/>
      <c r="H30" s="231"/>
      <c r="I30" s="231"/>
      <c r="J30" s="231"/>
      <c r="K30" s="231"/>
      <c r="L30" s="231"/>
      <c r="M30" s="231"/>
      <c r="N30" s="231"/>
      <c r="O30" s="231"/>
      <c r="P30" s="231"/>
      <c r="Q30" s="231"/>
      <c r="R30" s="231"/>
      <c r="S30" s="231"/>
      <c r="T30" s="231"/>
      <c r="U30" s="231"/>
      <c r="V30" s="231"/>
      <c r="W30" s="232"/>
    </row>
    <row r="31" spans="2:27" ht="27"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24" customHeight="1" thickTop="1">
      <c r="B32" s="230" t="s">
        <v>2223</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3.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Width="0" fitToHeight="0" orientation="landscape" r:id="rId1"/>
  <headerFooter>
    <oddFooter>&amp;R&amp;P de &amp;N</oddFooter>
  </headerFooter>
  <rowBreaks count="2" manualBreakCount="2">
    <brk id="16" min="1" max="22" man="1"/>
    <brk id="26" min="1"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90" zoomScaleNormal="100" zoomScaleSheetLayoutView="90" workbookViewId="0">
      <selection sqref="A1:P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182</v>
      </c>
      <c r="D4" s="192" t="s">
        <v>181</v>
      </c>
      <c r="E4" s="192"/>
      <c r="F4" s="192"/>
      <c r="G4" s="192"/>
      <c r="H4" s="193"/>
      <c r="I4" s="22"/>
      <c r="J4" s="194" t="s">
        <v>6</v>
      </c>
      <c r="K4" s="192"/>
      <c r="L4" s="21" t="s">
        <v>180</v>
      </c>
      <c r="M4" s="195" t="s">
        <v>179</v>
      </c>
      <c r="N4" s="195"/>
      <c r="O4" s="195"/>
      <c r="P4" s="195"/>
      <c r="Q4" s="196"/>
      <c r="R4" s="23"/>
      <c r="S4" s="197" t="s">
        <v>1944</v>
      </c>
      <c r="T4" s="198"/>
      <c r="U4" s="198"/>
      <c r="V4" s="199" t="s">
        <v>161</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165</v>
      </c>
      <c r="D6" s="201" t="s">
        <v>178</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177</v>
      </c>
      <c r="K8" s="29" t="s">
        <v>176</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175</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174</v>
      </c>
      <c r="C21" s="227"/>
      <c r="D21" s="227"/>
      <c r="E21" s="227"/>
      <c r="F21" s="227"/>
      <c r="G21" s="227"/>
      <c r="H21" s="227"/>
      <c r="I21" s="227"/>
      <c r="J21" s="227"/>
      <c r="K21" s="227"/>
      <c r="L21" s="227"/>
      <c r="M21" s="228" t="s">
        <v>165</v>
      </c>
      <c r="N21" s="228"/>
      <c r="O21" s="228" t="s">
        <v>48</v>
      </c>
      <c r="P21" s="228"/>
      <c r="Q21" s="229" t="s">
        <v>49</v>
      </c>
      <c r="R21" s="229"/>
      <c r="S21" s="37" t="s">
        <v>173</v>
      </c>
      <c r="T21" s="37" t="s">
        <v>51</v>
      </c>
      <c r="U21" s="37" t="s">
        <v>52</v>
      </c>
      <c r="V21" s="37">
        <f>+IF(ISERR(U21/T21*100),"N/A",ROUND(U21/T21*100,2))</f>
        <v>76</v>
      </c>
      <c r="W21" s="38">
        <f>+IF(ISERR(U21/S21*100),"N/A",ROUND(U21/S21*100,2))</f>
        <v>0.95</v>
      </c>
    </row>
    <row r="22" spans="2:27" ht="56.25" customHeight="1">
      <c r="B22" s="226" t="s">
        <v>172</v>
      </c>
      <c r="C22" s="227"/>
      <c r="D22" s="227"/>
      <c r="E22" s="227"/>
      <c r="F22" s="227"/>
      <c r="G22" s="227"/>
      <c r="H22" s="227"/>
      <c r="I22" s="227"/>
      <c r="J22" s="227"/>
      <c r="K22" s="227"/>
      <c r="L22" s="227"/>
      <c r="M22" s="228" t="s">
        <v>165</v>
      </c>
      <c r="N22" s="228"/>
      <c r="O22" s="228" t="s">
        <v>48</v>
      </c>
      <c r="P22" s="228"/>
      <c r="Q22" s="229" t="s">
        <v>49</v>
      </c>
      <c r="R22" s="229"/>
      <c r="S22" s="37" t="s">
        <v>171</v>
      </c>
      <c r="T22" s="37" t="s">
        <v>51</v>
      </c>
      <c r="U22" s="37" t="s">
        <v>170</v>
      </c>
      <c r="V22" s="37">
        <f>+IF(ISERR(U22/T22*100),"N/A",ROUND(U22/T22*100,2))</f>
        <v>68</v>
      </c>
      <c r="W22" s="38">
        <f>+IF(ISERR(U22/S22*100),"N/A",ROUND(U22/S22*100,2))</f>
        <v>1.42</v>
      </c>
    </row>
    <row r="23" spans="2:27" ht="56.25" customHeight="1">
      <c r="B23" s="226" t="s">
        <v>169</v>
      </c>
      <c r="C23" s="227"/>
      <c r="D23" s="227"/>
      <c r="E23" s="227"/>
      <c r="F23" s="227"/>
      <c r="G23" s="227"/>
      <c r="H23" s="227"/>
      <c r="I23" s="227"/>
      <c r="J23" s="227"/>
      <c r="K23" s="227"/>
      <c r="L23" s="227"/>
      <c r="M23" s="228" t="s">
        <v>165</v>
      </c>
      <c r="N23" s="228"/>
      <c r="O23" s="228" t="s">
        <v>48</v>
      </c>
      <c r="P23" s="228"/>
      <c r="Q23" s="229" t="s">
        <v>49</v>
      </c>
      <c r="R23" s="229"/>
      <c r="S23" s="37" t="s">
        <v>168</v>
      </c>
      <c r="T23" s="37" t="s">
        <v>51</v>
      </c>
      <c r="U23" s="37" t="s">
        <v>167</v>
      </c>
      <c r="V23" s="37">
        <f>+IF(ISERR(U23/T23*100),"N/A",ROUND(U23/T23*100,2))</f>
        <v>64</v>
      </c>
      <c r="W23" s="38">
        <f>+IF(ISERR(U23/S23*100),"N/A",ROUND(U23/S23*100,2))</f>
        <v>1.78</v>
      </c>
    </row>
    <row r="24" spans="2:27" ht="56.25" customHeight="1" thickBot="1">
      <c r="B24" s="226" t="s">
        <v>166</v>
      </c>
      <c r="C24" s="227"/>
      <c r="D24" s="227"/>
      <c r="E24" s="227"/>
      <c r="F24" s="227"/>
      <c r="G24" s="227"/>
      <c r="H24" s="227"/>
      <c r="I24" s="227"/>
      <c r="J24" s="227"/>
      <c r="K24" s="227"/>
      <c r="L24" s="227"/>
      <c r="M24" s="228" t="s">
        <v>165</v>
      </c>
      <c r="N24" s="228"/>
      <c r="O24" s="228" t="s">
        <v>48</v>
      </c>
      <c r="P24" s="228"/>
      <c r="Q24" s="229" t="s">
        <v>49</v>
      </c>
      <c r="R24" s="229"/>
      <c r="S24" s="37" t="s">
        <v>164</v>
      </c>
      <c r="T24" s="37" t="s">
        <v>51</v>
      </c>
      <c r="U24" s="37" t="s">
        <v>163</v>
      </c>
      <c r="V24" s="37">
        <f>+IF(ISERR(U24/T24*100),"N/A",ROUND(U24/T24*100,2))</f>
        <v>148</v>
      </c>
      <c r="W24" s="38">
        <f>+IF(ISERR(U24/S24*100),"N/A",ROUND(U24/S24*100,2))</f>
        <v>1.68</v>
      </c>
    </row>
    <row r="25" spans="2:27" ht="21.75" customHeight="1" thickTop="1" thickBot="1">
      <c r="B25" s="15" t="s">
        <v>64</v>
      </c>
      <c r="C25" s="16"/>
      <c r="D25" s="16"/>
      <c r="E25" s="16"/>
      <c r="F25" s="16"/>
      <c r="G25" s="16"/>
      <c r="H25" s="17"/>
      <c r="I25" s="17"/>
      <c r="J25" s="17"/>
      <c r="K25" s="17"/>
      <c r="L25" s="17"/>
      <c r="M25" s="17"/>
      <c r="N25" s="17"/>
      <c r="O25" s="17"/>
      <c r="P25" s="17"/>
      <c r="Q25" s="17"/>
      <c r="R25" s="17"/>
      <c r="S25" s="17"/>
      <c r="T25" s="17"/>
      <c r="U25" s="17"/>
      <c r="V25" s="17"/>
      <c r="W25" s="18"/>
      <c r="X25" s="7"/>
    </row>
    <row r="26" spans="2:27" ht="29.25" customHeight="1" thickTop="1" thickBot="1">
      <c r="B26" s="239" t="s">
        <v>1943</v>
      </c>
      <c r="C26" s="240"/>
      <c r="D26" s="240"/>
      <c r="E26" s="240"/>
      <c r="F26" s="240"/>
      <c r="G26" s="240"/>
      <c r="H26" s="240"/>
      <c r="I26" s="240"/>
      <c r="J26" s="240"/>
      <c r="K26" s="240"/>
      <c r="L26" s="240"/>
      <c r="M26" s="240"/>
      <c r="N26" s="240"/>
      <c r="O26" s="240"/>
      <c r="P26" s="240"/>
      <c r="Q26" s="241"/>
      <c r="R26" s="39" t="s">
        <v>41</v>
      </c>
      <c r="S26" s="213" t="s">
        <v>42</v>
      </c>
      <c r="T26" s="213"/>
      <c r="U26" s="40" t="s">
        <v>65</v>
      </c>
      <c r="V26" s="212" t="s">
        <v>66</v>
      </c>
      <c r="W26" s="214"/>
    </row>
    <row r="27" spans="2:27" ht="30.75" customHeight="1" thickBot="1">
      <c r="B27" s="242"/>
      <c r="C27" s="243"/>
      <c r="D27" s="243"/>
      <c r="E27" s="243"/>
      <c r="F27" s="243"/>
      <c r="G27" s="243"/>
      <c r="H27" s="243"/>
      <c r="I27" s="243"/>
      <c r="J27" s="243"/>
      <c r="K27" s="243"/>
      <c r="L27" s="243"/>
      <c r="M27" s="243"/>
      <c r="N27" s="243"/>
      <c r="O27" s="243"/>
      <c r="P27" s="243"/>
      <c r="Q27" s="244"/>
      <c r="R27" s="41" t="s">
        <v>67</v>
      </c>
      <c r="S27" s="41" t="s">
        <v>67</v>
      </c>
      <c r="T27" s="41" t="s">
        <v>48</v>
      </c>
      <c r="U27" s="41" t="s">
        <v>67</v>
      </c>
      <c r="V27" s="41" t="s">
        <v>68</v>
      </c>
      <c r="W27" s="42" t="s">
        <v>69</v>
      </c>
      <c r="Y27" s="7"/>
    </row>
    <row r="28" spans="2:27" ht="23.25" customHeight="1" thickBot="1">
      <c r="B28" s="245" t="s">
        <v>70</v>
      </c>
      <c r="C28" s="246"/>
      <c r="D28" s="246"/>
      <c r="E28" s="43" t="s">
        <v>162</v>
      </c>
      <c r="F28" s="43"/>
      <c r="G28" s="43"/>
      <c r="H28" s="44"/>
      <c r="I28" s="44"/>
      <c r="J28" s="44"/>
      <c r="K28" s="44"/>
      <c r="L28" s="44"/>
      <c r="M28" s="44"/>
      <c r="N28" s="44"/>
      <c r="O28" s="44"/>
      <c r="P28" s="45"/>
      <c r="Q28" s="45"/>
      <c r="R28" s="46" t="s">
        <v>161</v>
      </c>
      <c r="S28" s="47" t="s">
        <v>10</v>
      </c>
      <c r="T28" s="45"/>
      <c r="U28" s="47" t="s">
        <v>159</v>
      </c>
      <c r="V28" s="45"/>
      <c r="W28" s="48">
        <f>+IF(ISERR(U28/R28*100),"N/A",ROUND(U28/R28*100,2))</f>
        <v>90.58</v>
      </c>
    </row>
    <row r="29" spans="2:27" ht="26.25" customHeight="1" thickBot="1">
      <c r="B29" s="247" t="s">
        <v>74</v>
      </c>
      <c r="C29" s="248"/>
      <c r="D29" s="248"/>
      <c r="E29" s="49" t="s">
        <v>162</v>
      </c>
      <c r="F29" s="49"/>
      <c r="G29" s="49"/>
      <c r="H29" s="50"/>
      <c r="I29" s="50"/>
      <c r="J29" s="50"/>
      <c r="K29" s="50"/>
      <c r="L29" s="50"/>
      <c r="M29" s="50"/>
      <c r="N29" s="50"/>
      <c r="O29" s="50"/>
      <c r="P29" s="51"/>
      <c r="Q29" s="51"/>
      <c r="R29" s="52" t="s">
        <v>161</v>
      </c>
      <c r="S29" s="53" t="s">
        <v>160</v>
      </c>
      <c r="T29" s="53">
        <f>+IF(ISERR(S29/R29*100),"N/A",ROUND(S29/R29*100,2))</f>
        <v>100</v>
      </c>
      <c r="U29" s="53" t="s">
        <v>159</v>
      </c>
      <c r="V29" s="53">
        <f>+IF(ISERR(U29/S29*100),"N/A",ROUND(U29/S29*100,2))</f>
        <v>90.58</v>
      </c>
      <c r="W29" s="54">
        <f>+IF(ISERR(U29/R29*100),"N/A",ROUND(U29/R29*100,2))</f>
        <v>90.58</v>
      </c>
    </row>
    <row r="30" spans="2:27" ht="22.5" customHeight="1" thickTop="1" thickBot="1">
      <c r="B30" s="15" t="s">
        <v>76</v>
      </c>
      <c r="C30" s="16"/>
      <c r="D30" s="16"/>
      <c r="E30" s="16"/>
      <c r="F30" s="16"/>
      <c r="G30" s="16"/>
      <c r="H30" s="17"/>
      <c r="I30" s="17"/>
      <c r="J30" s="17"/>
      <c r="K30" s="17"/>
      <c r="L30" s="17"/>
      <c r="M30" s="17"/>
      <c r="N30" s="17"/>
      <c r="O30" s="17"/>
      <c r="P30" s="17"/>
      <c r="Q30" s="17"/>
      <c r="R30" s="17"/>
      <c r="S30" s="17"/>
      <c r="T30" s="17"/>
      <c r="U30" s="17"/>
      <c r="V30" s="17"/>
      <c r="W30" s="18"/>
    </row>
    <row r="31" spans="2:27" ht="37.5" customHeight="1" thickTop="1">
      <c r="B31" s="230" t="s">
        <v>2197</v>
      </c>
      <c r="C31" s="231"/>
      <c r="D31" s="231"/>
      <c r="E31" s="231"/>
      <c r="F31" s="231"/>
      <c r="G31" s="231"/>
      <c r="H31" s="231"/>
      <c r="I31" s="231"/>
      <c r="J31" s="231"/>
      <c r="K31" s="231"/>
      <c r="L31" s="231"/>
      <c r="M31" s="231"/>
      <c r="N31" s="231"/>
      <c r="O31" s="231"/>
      <c r="P31" s="231"/>
      <c r="Q31" s="231"/>
      <c r="R31" s="231"/>
      <c r="S31" s="231"/>
      <c r="T31" s="231"/>
      <c r="U31" s="231"/>
      <c r="V31" s="231"/>
      <c r="W31" s="232"/>
    </row>
    <row r="32" spans="2:27" ht="93"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2198</v>
      </c>
      <c r="C33" s="231"/>
      <c r="D33" s="231"/>
      <c r="E33" s="231"/>
      <c r="F33" s="231"/>
      <c r="G33" s="231"/>
      <c r="H33" s="231"/>
      <c r="I33" s="231"/>
      <c r="J33" s="231"/>
      <c r="K33" s="231"/>
      <c r="L33" s="231"/>
      <c r="M33" s="231"/>
      <c r="N33" s="231"/>
      <c r="O33" s="231"/>
      <c r="P33" s="231"/>
      <c r="Q33" s="231"/>
      <c r="R33" s="231"/>
      <c r="S33" s="231"/>
      <c r="T33" s="231"/>
      <c r="U33" s="231"/>
      <c r="V33" s="231"/>
      <c r="W33" s="232"/>
    </row>
    <row r="34" spans="2:23" ht="15" customHeight="1" thickBot="1">
      <c r="B34" s="233"/>
      <c r="C34" s="234"/>
      <c r="D34" s="234"/>
      <c r="E34" s="234"/>
      <c r="F34" s="234"/>
      <c r="G34" s="234"/>
      <c r="H34" s="234"/>
      <c r="I34" s="234"/>
      <c r="J34" s="234"/>
      <c r="K34" s="234"/>
      <c r="L34" s="234"/>
      <c r="M34" s="234"/>
      <c r="N34" s="234"/>
      <c r="O34" s="234"/>
      <c r="P34" s="234"/>
      <c r="Q34" s="234"/>
      <c r="R34" s="234"/>
      <c r="S34" s="234"/>
      <c r="T34" s="234"/>
      <c r="U34" s="234"/>
      <c r="V34" s="234"/>
      <c r="W34" s="235"/>
    </row>
    <row r="35" spans="2:23" ht="37.5" customHeight="1" thickTop="1">
      <c r="B35" s="230" t="s">
        <v>2199</v>
      </c>
      <c r="C35" s="231"/>
      <c r="D35" s="231"/>
      <c r="E35" s="231"/>
      <c r="F35" s="231"/>
      <c r="G35" s="231"/>
      <c r="H35" s="231"/>
      <c r="I35" s="231"/>
      <c r="J35" s="231"/>
      <c r="K35" s="231"/>
      <c r="L35" s="231"/>
      <c r="M35" s="231"/>
      <c r="N35" s="231"/>
      <c r="O35" s="231"/>
      <c r="P35" s="231"/>
      <c r="Q35" s="231"/>
      <c r="R35" s="231"/>
      <c r="S35" s="231"/>
      <c r="T35" s="231"/>
      <c r="U35" s="231"/>
      <c r="V35" s="231"/>
      <c r="W35" s="232"/>
    </row>
    <row r="36" spans="2:23" ht="40.5" customHeight="1" thickBot="1">
      <c r="B36" s="236"/>
      <c r="C36" s="237"/>
      <c r="D36" s="237"/>
      <c r="E36" s="237"/>
      <c r="F36" s="237"/>
      <c r="G36" s="237"/>
      <c r="H36" s="237"/>
      <c r="I36" s="237"/>
      <c r="J36" s="237"/>
      <c r="K36" s="237"/>
      <c r="L36" s="237"/>
      <c r="M36" s="237"/>
      <c r="N36" s="237"/>
      <c r="O36" s="237"/>
      <c r="P36" s="237"/>
      <c r="Q36" s="237"/>
      <c r="R36" s="237"/>
      <c r="S36" s="237"/>
      <c r="T36" s="237"/>
      <c r="U36" s="237"/>
      <c r="V36" s="237"/>
      <c r="W36" s="238"/>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3"/>
  <sheetViews>
    <sheetView view="pageBreakPreview" zoomScale="90" zoomScaleNormal="100" zoomScaleSheetLayoutView="90" workbookViewId="0">
      <selection sqref="A1:D1"/>
    </sheetView>
  </sheetViews>
  <sheetFormatPr baseColWidth="10" defaultColWidth="10" defaultRowHeight="14.25"/>
  <cols>
    <col min="1" max="1" width="2" style="59" customWidth="1"/>
    <col min="2" max="2" width="16.5" style="70" customWidth="1"/>
    <col min="3" max="3" width="5.875" style="71" customWidth="1"/>
    <col min="4" max="4" width="8.625" style="71" customWidth="1"/>
    <col min="5" max="5" width="9.75" style="71" customWidth="1"/>
    <col min="6" max="6" width="3.375" style="71" customWidth="1"/>
    <col min="7" max="7" width="6.25" style="71" customWidth="1"/>
    <col min="8" max="8" width="6" style="59" customWidth="1"/>
    <col min="9" max="9" width="6.625" style="59" customWidth="1"/>
    <col min="10" max="13" width="10" style="59" customWidth="1"/>
    <col min="14" max="14" width="8" style="59" customWidth="1"/>
    <col min="15" max="15" width="9" style="59" customWidth="1"/>
    <col min="16" max="16" width="8.25" style="59" customWidth="1"/>
    <col min="17" max="17" width="8.75" style="59" customWidth="1"/>
    <col min="18" max="18" width="11.875" style="59" customWidth="1"/>
    <col min="19" max="19" width="12.625" style="59" customWidth="1"/>
    <col min="20" max="21" width="11.125" style="59" customWidth="1"/>
    <col min="22" max="22" width="10.5" style="59" customWidth="1"/>
    <col min="23" max="24" width="10" style="59"/>
    <col min="25" max="25" width="12.875" style="59" customWidth="1"/>
    <col min="26" max="28" width="10" style="59"/>
    <col min="29" max="29" width="10.5" style="59" bestFit="1" customWidth="1"/>
    <col min="30" max="16384" width="10" style="59"/>
  </cols>
  <sheetData>
    <row r="1" spans="1:29" s="55"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56"/>
      <c r="Y1" s="57"/>
      <c r="AC1" s="58"/>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64"/>
      <c r="B4" s="20" t="s">
        <v>3</v>
      </c>
      <c r="C4" s="21">
        <v>47</v>
      </c>
      <c r="D4" s="192" t="s">
        <v>1753</v>
      </c>
      <c r="E4" s="192"/>
      <c r="F4" s="192"/>
      <c r="G4" s="192"/>
      <c r="H4" s="193"/>
      <c r="I4" s="22"/>
      <c r="J4" s="194" t="s">
        <v>6</v>
      </c>
      <c r="K4" s="192"/>
      <c r="L4" s="21" t="s">
        <v>871</v>
      </c>
      <c r="M4" s="195" t="s">
        <v>870</v>
      </c>
      <c r="N4" s="195"/>
      <c r="O4" s="195"/>
      <c r="P4" s="195"/>
      <c r="Q4" s="196"/>
      <c r="R4" s="77"/>
      <c r="S4" s="197" t="s">
        <v>2218</v>
      </c>
      <c r="T4" s="198"/>
      <c r="U4" s="198"/>
      <c r="V4" s="302">
        <v>7.64</v>
      </c>
      <c r="W4" s="303"/>
    </row>
    <row r="5" spans="1:29" ht="15.75" customHeight="1" thickTop="1">
      <c r="B5" s="65" t="s">
        <v>10</v>
      </c>
      <c r="C5" s="297" t="s">
        <v>10</v>
      </c>
      <c r="D5" s="297"/>
      <c r="E5" s="297"/>
      <c r="F5" s="297"/>
      <c r="G5" s="297"/>
      <c r="H5" s="297"/>
      <c r="I5" s="297"/>
      <c r="J5" s="297"/>
      <c r="K5" s="297"/>
      <c r="L5" s="297"/>
      <c r="M5" s="297"/>
      <c r="N5" s="297"/>
      <c r="O5" s="297"/>
      <c r="P5" s="297"/>
      <c r="Q5" s="297"/>
      <c r="R5" s="297"/>
      <c r="S5" s="297"/>
      <c r="T5" s="297"/>
      <c r="U5" s="297"/>
      <c r="V5" s="297"/>
      <c r="W5" s="298"/>
    </row>
    <row r="6" spans="1:29" ht="30" customHeight="1" thickBot="1">
      <c r="B6" s="24" t="s">
        <v>11</v>
      </c>
      <c r="C6" s="25" t="s">
        <v>1760</v>
      </c>
      <c r="D6" s="201" t="s">
        <v>1775</v>
      </c>
      <c r="E6" s="201"/>
      <c r="F6" s="201"/>
      <c r="G6" s="201"/>
      <c r="H6" s="201"/>
      <c r="I6" s="67"/>
      <c r="J6" s="202" t="s">
        <v>14</v>
      </c>
      <c r="K6" s="202"/>
      <c r="L6" s="202" t="s">
        <v>15</v>
      </c>
      <c r="M6" s="202"/>
      <c r="N6" s="298" t="s">
        <v>10</v>
      </c>
      <c r="O6" s="298"/>
      <c r="P6" s="298"/>
      <c r="Q6" s="298"/>
      <c r="R6" s="298"/>
      <c r="S6" s="298"/>
      <c r="T6" s="298"/>
      <c r="U6" s="298"/>
      <c r="V6" s="298"/>
      <c r="W6" s="298"/>
    </row>
    <row r="7" spans="1:29" ht="30" customHeight="1" thickBot="1">
      <c r="B7" s="68"/>
      <c r="C7" s="66" t="s">
        <v>10</v>
      </c>
      <c r="D7" s="297" t="s">
        <v>10</v>
      </c>
      <c r="E7" s="297"/>
      <c r="F7" s="297"/>
      <c r="G7" s="297"/>
      <c r="H7" s="297"/>
      <c r="I7" s="67"/>
      <c r="J7" s="8" t="s">
        <v>16</v>
      </c>
      <c r="K7" s="8" t="s">
        <v>17</v>
      </c>
      <c r="L7" s="8" t="s">
        <v>16</v>
      </c>
      <c r="M7" s="8" t="s">
        <v>17</v>
      </c>
      <c r="N7" s="69"/>
      <c r="O7" s="298" t="s">
        <v>10</v>
      </c>
      <c r="P7" s="298"/>
      <c r="Q7" s="298"/>
      <c r="R7" s="298"/>
      <c r="S7" s="298"/>
      <c r="T7" s="298"/>
      <c r="U7" s="298"/>
      <c r="V7" s="298"/>
      <c r="W7" s="298"/>
    </row>
    <row r="8" spans="1:29" ht="30" customHeight="1" thickBot="1">
      <c r="B8" s="68"/>
      <c r="C8" s="66" t="s">
        <v>10</v>
      </c>
      <c r="D8" s="297" t="s">
        <v>10</v>
      </c>
      <c r="E8" s="297"/>
      <c r="F8" s="297"/>
      <c r="G8" s="297"/>
      <c r="H8" s="297"/>
      <c r="I8" s="67"/>
      <c r="J8" s="78" t="s">
        <v>19</v>
      </c>
      <c r="K8" s="78" t="s">
        <v>19</v>
      </c>
      <c r="L8" s="78" t="s">
        <v>19</v>
      </c>
      <c r="M8" s="78" t="s">
        <v>19</v>
      </c>
      <c r="N8" s="69"/>
      <c r="O8" s="67"/>
      <c r="P8" s="298" t="s">
        <v>10</v>
      </c>
      <c r="Q8" s="298"/>
      <c r="R8" s="298"/>
      <c r="S8" s="298"/>
      <c r="T8" s="298"/>
      <c r="U8" s="298"/>
      <c r="V8" s="298"/>
      <c r="W8" s="298"/>
    </row>
    <row r="9" spans="1:29" ht="25.5" customHeight="1" thickBot="1">
      <c r="B9" s="68"/>
      <c r="C9" s="297" t="s">
        <v>10</v>
      </c>
      <c r="D9" s="297"/>
      <c r="E9" s="297"/>
      <c r="F9" s="297"/>
      <c r="G9" s="297"/>
      <c r="H9" s="297"/>
      <c r="I9" s="297"/>
      <c r="J9" s="297"/>
      <c r="K9" s="297"/>
      <c r="L9" s="297"/>
      <c r="M9" s="297"/>
      <c r="N9" s="297"/>
      <c r="O9" s="297"/>
      <c r="P9" s="297"/>
      <c r="Q9" s="297"/>
      <c r="R9" s="297"/>
      <c r="S9" s="297"/>
      <c r="T9" s="297"/>
      <c r="U9" s="297"/>
      <c r="V9" s="297"/>
      <c r="W9" s="298"/>
    </row>
    <row r="10" spans="1:29" ht="159" customHeight="1" thickTop="1" thickBot="1">
      <c r="B10" s="30" t="s">
        <v>21</v>
      </c>
      <c r="C10" s="199" t="s">
        <v>2220</v>
      </c>
      <c r="D10" s="199"/>
      <c r="E10" s="199"/>
      <c r="F10" s="199"/>
      <c r="G10" s="199"/>
      <c r="H10" s="199"/>
      <c r="I10" s="199"/>
      <c r="J10" s="199"/>
      <c r="K10" s="199"/>
      <c r="L10" s="199"/>
      <c r="M10" s="199"/>
      <c r="N10" s="199"/>
      <c r="O10" s="199"/>
      <c r="P10" s="199"/>
      <c r="Q10" s="199"/>
      <c r="R10" s="199"/>
      <c r="S10" s="199"/>
      <c r="T10" s="199"/>
      <c r="U10" s="199"/>
      <c r="V10" s="199"/>
      <c r="W10" s="200"/>
      <c r="Y10" s="76" t="s">
        <v>46</v>
      </c>
    </row>
    <row r="11" spans="1:29" ht="9" customHeight="1" thickTop="1" thickBot="1"/>
    <row r="12" spans="1:29" ht="21.75" customHeight="1" thickTop="1" thickBot="1">
      <c r="B12" s="60" t="s">
        <v>23</v>
      </c>
      <c r="C12" s="61"/>
      <c r="D12" s="61"/>
      <c r="E12" s="61"/>
      <c r="F12" s="61"/>
      <c r="G12" s="61"/>
      <c r="H12" s="62"/>
      <c r="I12" s="62"/>
      <c r="J12" s="62"/>
      <c r="K12" s="62"/>
      <c r="L12" s="62"/>
      <c r="M12" s="62"/>
      <c r="N12" s="62"/>
      <c r="O12" s="62"/>
      <c r="P12" s="62"/>
      <c r="Q12" s="62"/>
      <c r="R12" s="62"/>
      <c r="S12" s="62"/>
      <c r="T12" s="62"/>
      <c r="U12" s="62"/>
      <c r="V12" s="62"/>
      <c r="W12" s="63"/>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96" t="s">
        <v>1773</v>
      </c>
      <c r="U14" s="296"/>
      <c r="V14" s="296"/>
      <c r="W14" s="29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72" t="s">
        <v>33</v>
      </c>
      <c r="C16" s="294" t="s">
        <v>10</v>
      </c>
      <c r="D16" s="294"/>
      <c r="E16" s="294"/>
      <c r="F16" s="294"/>
      <c r="G16" s="294"/>
      <c r="H16" s="294"/>
      <c r="I16" s="294"/>
      <c r="J16" s="294"/>
      <c r="K16" s="294"/>
      <c r="L16" s="294"/>
      <c r="M16" s="294"/>
      <c r="N16" s="294"/>
      <c r="O16" s="294"/>
      <c r="P16" s="294"/>
      <c r="Q16" s="294"/>
      <c r="R16" s="294"/>
      <c r="S16" s="294"/>
      <c r="T16" s="294"/>
      <c r="U16" s="294"/>
      <c r="V16" s="294"/>
      <c r="W16" s="295"/>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73" t="s">
        <v>10</v>
      </c>
      <c r="AA20" s="73" t="s">
        <v>46</v>
      </c>
    </row>
    <row r="21" spans="2:27" ht="39" customHeight="1" thickBot="1">
      <c r="B21" s="226"/>
      <c r="C21" s="227"/>
      <c r="D21" s="227"/>
      <c r="E21" s="227"/>
      <c r="F21" s="227"/>
      <c r="G21" s="227"/>
      <c r="H21" s="227"/>
      <c r="I21" s="227"/>
      <c r="J21" s="227"/>
      <c r="K21" s="227"/>
      <c r="L21" s="227"/>
      <c r="M21" s="301"/>
      <c r="N21" s="301"/>
      <c r="O21" s="301"/>
      <c r="P21" s="301"/>
      <c r="Q21" s="301"/>
      <c r="R21" s="301"/>
      <c r="S21" s="79"/>
      <c r="T21" s="79"/>
      <c r="U21" s="79"/>
      <c r="V21" s="79"/>
      <c r="W21" s="80"/>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2221</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1758</v>
      </c>
      <c r="F25" s="43"/>
      <c r="G25" s="43"/>
      <c r="H25" s="44"/>
      <c r="I25" s="44"/>
      <c r="J25" s="44"/>
      <c r="K25" s="44"/>
      <c r="L25" s="44"/>
      <c r="M25" s="44"/>
      <c r="N25" s="44"/>
      <c r="O25" s="44"/>
      <c r="P25" s="45"/>
      <c r="Q25" s="45"/>
      <c r="R25" s="47">
        <v>7.64</v>
      </c>
      <c r="S25" s="47"/>
      <c r="T25" s="53"/>
      <c r="U25" s="53">
        <v>1.1499999999999999</v>
      </c>
      <c r="V25" s="53"/>
      <c r="W25" s="81">
        <f>U25*100/R25</f>
        <v>15.052356020942407</v>
      </c>
    </row>
    <row r="26" spans="2:27" ht="26.25" customHeight="1" thickBot="1">
      <c r="B26" s="247" t="s">
        <v>74</v>
      </c>
      <c r="C26" s="248"/>
      <c r="D26" s="248"/>
      <c r="E26" s="49" t="s">
        <v>1758</v>
      </c>
      <c r="F26" s="49"/>
      <c r="G26" s="49"/>
      <c r="H26" s="50"/>
      <c r="I26" s="50"/>
      <c r="J26" s="50"/>
      <c r="K26" s="50"/>
      <c r="L26" s="50"/>
      <c r="M26" s="50"/>
      <c r="N26" s="50"/>
      <c r="O26" s="50"/>
      <c r="P26" s="51"/>
      <c r="Q26" s="51"/>
      <c r="R26" s="53">
        <v>7.64</v>
      </c>
      <c r="S26" s="53">
        <v>1.41</v>
      </c>
      <c r="T26" s="53">
        <f>S26*100/R26</f>
        <v>18.455497382198953</v>
      </c>
      <c r="U26" s="53">
        <v>1.1499999999999999</v>
      </c>
      <c r="V26" s="53">
        <f>U26*100/S26</f>
        <v>81.560283687943254</v>
      </c>
      <c r="W26" s="82">
        <f>U26*100/R26</f>
        <v>15.052356020942407</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8.25" customHeight="1" thickTop="1">
      <c r="B28" s="230" t="s">
        <v>2224</v>
      </c>
      <c r="C28" s="231"/>
      <c r="D28" s="231"/>
      <c r="E28" s="231"/>
      <c r="F28" s="231"/>
      <c r="G28" s="231"/>
      <c r="H28" s="231"/>
      <c r="I28" s="231"/>
      <c r="J28" s="231"/>
      <c r="K28" s="231"/>
      <c r="L28" s="231"/>
      <c r="M28" s="231"/>
      <c r="N28" s="231"/>
      <c r="O28" s="231"/>
      <c r="P28" s="231"/>
      <c r="Q28" s="231"/>
      <c r="R28" s="231"/>
      <c r="S28" s="231"/>
      <c r="T28" s="231"/>
      <c r="U28" s="231"/>
      <c r="V28" s="231"/>
      <c r="W28" s="232"/>
    </row>
    <row r="29" spans="2:27" ht="18"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2225</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2226</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3.5" customHeight="1"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31496062992125984" footer="0.31496062992125984"/>
  <pageSetup scale="50" fitToWidth="0" fitToHeight="0" orientation="landscape" r:id="rId1"/>
  <rowBreaks count="1" manualBreakCount="1">
    <brk id="21" min="1" max="22"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2"/>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1754</v>
      </c>
      <c r="D4" s="192" t="s">
        <v>1753</v>
      </c>
      <c r="E4" s="192"/>
      <c r="F4" s="192"/>
      <c r="G4" s="192"/>
      <c r="H4" s="193"/>
      <c r="I4" s="22"/>
      <c r="J4" s="194" t="s">
        <v>6</v>
      </c>
      <c r="K4" s="192"/>
      <c r="L4" s="21" t="s">
        <v>1778</v>
      </c>
      <c r="M4" s="195" t="s">
        <v>1777</v>
      </c>
      <c r="N4" s="195"/>
      <c r="O4" s="195"/>
      <c r="P4" s="195"/>
      <c r="Q4" s="196"/>
      <c r="R4" s="23"/>
      <c r="S4" s="197" t="s">
        <v>1944</v>
      </c>
      <c r="T4" s="198"/>
      <c r="U4" s="198"/>
      <c r="V4" s="199" t="s">
        <v>1776</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1760</v>
      </c>
      <c r="D6" s="201" t="s">
        <v>1775</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99.75" customHeight="1" thickTop="1" thickBot="1">
      <c r="B10" s="30" t="s">
        <v>21</v>
      </c>
      <c r="C10" s="199" t="s">
        <v>1774</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1773</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1772</v>
      </c>
      <c r="C21" s="227"/>
      <c r="D21" s="227"/>
      <c r="E21" s="227"/>
      <c r="F21" s="227"/>
      <c r="G21" s="227"/>
      <c r="H21" s="227"/>
      <c r="I21" s="227"/>
      <c r="J21" s="227"/>
      <c r="K21" s="227"/>
      <c r="L21" s="227"/>
      <c r="M21" s="228" t="s">
        <v>1760</v>
      </c>
      <c r="N21" s="228"/>
      <c r="O21" s="228" t="s">
        <v>48</v>
      </c>
      <c r="P21" s="228"/>
      <c r="Q21" s="229" t="s">
        <v>49</v>
      </c>
      <c r="R21" s="229"/>
      <c r="S21" s="37" t="s">
        <v>50</v>
      </c>
      <c r="T21" s="37" t="s">
        <v>61</v>
      </c>
      <c r="U21" s="37" t="s">
        <v>61</v>
      </c>
      <c r="V21" s="37">
        <f t="shared" ref="V21:V30" si="0">+IF(ISERR(U21/T21*100),"N/A",ROUND(U21/T21*100,2))</f>
        <v>100</v>
      </c>
      <c r="W21" s="38">
        <f t="shared" ref="W21:W30" si="1">+IF(ISERR(U21/S21*100),"N/A",ROUND(U21/S21*100,2))</f>
        <v>40</v>
      </c>
    </row>
    <row r="22" spans="2:27" ht="56.25" customHeight="1">
      <c r="B22" s="226" t="s">
        <v>1771</v>
      </c>
      <c r="C22" s="227"/>
      <c r="D22" s="227"/>
      <c r="E22" s="227"/>
      <c r="F22" s="227"/>
      <c r="G22" s="227"/>
      <c r="H22" s="227"/>
      <c r="I22" s="227"/>
      <c r="J22" s="227"/>
      <c r="K22" s="227"/>
      <c r="L22" s="227"/>
      <c r="M22" s="228" t="s">
        <v>1760</v>
      </c>
      <c r="N22" s="228"/>
      <c r="O22" s="228" t="s">
        <v>48</v>
      </c>
      <c r="P22" s="228"/>
      <c r="Q22" s="229" t="s">
        <v>49</v>
      </c>
      <c r="R22" s="229"/>
      <c r="S22" s="37" t="s">
        <v>50</v>
      </c>
      <c r="T22" s="37" t="s">
        <v>125</v>
      </c>
      <c r="U22" s="37" t="s">
        <v>1770</v>
      </c>
      <c r="V22" s="37">
        <f t="shared" si="0"/>
        <v>280</v>
      </c>
      <c r="W22" s="38">
        <f t="shared" si="1"/>
        <v>56</v>
      </c>
    </row>
    <row r="23" spans="2:27" ht="56.25" customHeight="1">
      <c r="B23" s="226" t="s">
        <v>1769</v>
      </c>
      <c r="C23" s="227"/>
      <c r="D23" s="227"/>
      <c r="E23" s="227"/>
      <c r="F23" s="227"/>
      <c r="G23" s="227"/>
      <c r="H23" s="227"/>
      <c r="I23" s="227"/>
      <c r="J23" s="227"/>
      <c r="K23" s="227"/>
      <c r="L23" s="227"/>
      <c r="M23" s="228" t="s">
        <v>1760</v>
      </c>
      <c r="N23" s="228"/>
      <c r="O23" s="228" t="s">
        <v>48</v>
      </c>
      <c r="P23" s="228"/>
      <c r="Q23" s="229" t="s">
        <v>49</v>
      </c>
      <c r="R23" s="229"/>
      <c r="S23" s="37" t="s">
        <v>50</v>
      </c>
      <c r="T23" s="37" t="s">
        <v>62</v>
      </c>
      <c r="U23" s="37" t="s">
        <v>62</v>
      </c>
      <c r="V23" s="37" t="str">
        <f t="shared" si="0"/>
        <v>N/A</v>
      </c>
      <c r="W23" s="38">
        <f t="shared" si="1"/>
        <v>0</v>
      </c>
    </row>
    <row r="24" spans="2:27" ht="56.25" customHeight="1">
      <c r="B24" s="226" t="s">
        <v>1768</v>
      </c>
      <c r="C24" s="227"/>
      <c r="D24" s="227"/>
      <c r="E24" s="227"/>
      <c r="F24" s="227"/>
      <c r="G24" s="227"/>
      <c r="H24" s="227"/>
      <c r="I24" s="227"/>
      <c r="J24" s="227"/>
      <c r="K24" s="227"/>
      <c r="L24" s="227"/>
      <c r="M24" s="228" t="s">
        <v>1760</v>
      </c>
      <c r="N24" s="228"/>
      <c r="O24" s="228" t="s">
        <v>48</v>
      </c>
      <c r="P24" s="228"/>
      <c r="Q24" s="229" t="s">
        <v>49</v>
      </c>
      <c r="R24" s="229"/>
      <c r="S24" s="37" t="s">
        <v>435</v>
      </c>
      <c r="T24" s="37" t="s">
        <v>62</v>
      </c>
      <c r="U24" s="37" t="s">
        <v>62</v>
      </c>
      <c r="V24" s="37" t="str">
        <f t="shared" si="0"/>
        <v>N/A</v>
      </c>
      <c r="W24" s="38">
        <f t="shared" si="1"/>
        <v>0</v>
      </c>
    </row>
    <row r="25" spans="2:27" ht="56.25" customHeight="1">
      <c r="B25" s="226" t="s">
        <v>1767</v>
      </c>
      <c r="C25" s="227"/>
      <c r="D25" s="227"/>
      <c r="E25" s="227"/>
      <c r="F25" s="227"/>
      <c r="G25" s="227"/>
      <c r="H25" s="227"/>
      <c r="I25" s="227"/>
      <c r="J25" s="227"/>
      <c r="K25" s="227"/>
      <c r="L25" s="227"/>
      <c r="M25" s="228" t="s">
        <v>1760</v>
      </c>
      <c r="N25" s="228"/>
      <c r="O25" s="228" t="s">
        <v>48</v>
      </c>
      <c r="P25" s="228"/>
      <c r="Q25" s="229" t="s">
        <v>49</v>
      </c>
      <c r="R25" s="229"/>
      <c r="S25" s="37" t="s">
        <v>50</v>
      </c>
      <c r="T25" s="37" t="s">
        <v>62</v>
      </c>
      <c r="U25" s="37" t="s">
        <v>62</v>
      </c>
      <c r="V25" s="37" t="str">
        <f t="shared" si="0"/>
        <v>N/A</v>
      </c>
      <c r="W25" s="38">
        <f t="shared" si="1"/>
        <v>0</v>
      </c>
    </row>
    <row r="26" spans="2:27" ht="56.25" customHeight="1">
      <c r="B26" s="226" t="s">
        <v>1766</v>
      </c>
      <c r="C26" s="227"/>
      <c r="D26" s="227"/>
      <c r="E26" s="227"/>
      <c r="F26" s="227"/>
      <c r="G26" s="227"/>
      <c r="H26" s="227"/>
      <c r="I26" s="227"/>
      <c r="J26" s="227"/>
      <c r="K26" s="227"/>
      <c r="L26" s="227"/>
      <c r="M26" s="228" t="s">
        <v>1760</v>
      </c>
      <c r="N26" s="228"/>
      <c r="O26" s="228" t="s">
        <v>48</v>
      </c>
      <c r="P26" s="228"/>
      <c r="Q26" s="229" t="s">
        <v>49</v>
      </c>
      <c r="R26" s="229"/>
      <c r="S26" s="37" t="s">
        <v>50</v>
      </c>
      <c r="T26" s="37" t="s">
        <v>62</v>
      </c>
      <c r="U26" s="37" t="s">
        <v>62</v>
      </c>
      <c r="V26" s="37" t="str">
        <f t="shared" si="0"/>
        <v>N/A</v>
      </c>
      <c r="W26" s="38">
        <f t="shared" si="1"/>
        <v>0</v>
      </c>
    </row>
    <row r="27" spans="2:27" ht="56.25" customHeight="1">
      <c r="B27" s="226" t="s">
        <v>1765</v>
      </c>
      <c r="C27" s="227"/>
      <c r="D27" s="227"/>
      <c r="E27" s="227"/>
      <c r="F27" s="227"/>
      <c r="G27" s="227"/>
      <c r="H27" s="227"/>
      <c r="I27" s="227"/>
      <c r="J27" s="227"/>
      <c r="K27" s="227"/>
      <c r="L27" s="227"/>
      <c r="M27" s="228" t="s">
        <v>1760</v>
      </c>
      <c r="N27" s="228"/>
      <c r="O27" s="228" t="s">
        <v>48</v>
      </c>
      <c r="P27" s="228"/>
      <c r="Q27" s="229" t="s">
        <v>49</v>
      </c>
      <c r="R27" s="229"/>
      <c r="S27" s="37" t="s">
        <v>50</v>
      </c>
      <c r="T27" s="37" t="s">
        <v>51</v>
      </c>
      <c r="U27" s="37" t="s">
        <v>51</v>
      </c>
      <c r="V27" s="37">
        <f t="shared" si="0"/>
        <v>100</v>
      </c>
      <c r="W27" s="38">
        <f t="shared" si="1"/>
        <v>25</v>
      </c>
    </row>
    <row r="28" spans="2:27" ht="56.25" customHeight="1">
      <c r="B28" s="226" t="s">
        <v>1764</v>
      </c>
      <c r="C28" s="227"/>
      <c r="D28" s="227"/>
      <c r="E28" s="227"/>
      <c r="F28" s="227"/>
      <c r="G28" s="227"/>
      <c r="H28" s="227"/>
      <c r="I28" s="227"/>
      <c r="J28" s="227"/>
      <c r="K28" s="227"/>
      <c r="L28" s="227"/>
      <c r="M28" s="228" t="s">
        <v>1760</v>
      </c>
      <c r="N28" s="228"/>
      <c r="O28" s="228" t="s">
        <v>48</v>
      </c>
      <c r="P28" s="228"/>
      <c r="Q28" s="229" t="s">
        <v>49</v>
      </c>
      <c r="R28" s="229"/>
      <c r="S28" s="37" t="s">
        <v>50</v>
      </c>
      <c r="T28" s="37" t="s">
        <v>337</v>
      </c>
      <c r="U28" s="37" t="s">
        <v>337</v>
      </c>
      <c r="V28" s="37">
        <f t="shared" si="0"/>
        <v>100</v>
      </c>
      <c r="W28" s="38">
        <f t="shared" si="1"/>
        <v>19.8</v>
      </c>
    </row>
    <row r="29" spans="2:27" ht="56.25" customHeight="1">
      <c r="B29" s="226" t="s">
        <v>1763</v>
      </c>
      <c r="C29" s="227"/>
      <c r="D29" s="227"/>
      <c r="E29" s="227"/>
      <c r="F29" s="227"/>
      <c r="G29" s="227"/>
      <c r="H29" s="227"/>
      <c r="I29" s="227"/>
      <c r="J29" s="227"/>
      <c r="K29" s="227"/>
      <c r="L29" s="227"/>
      <c r="M29" s="228" t="s">
        <v>1760</v>
      </c>
      <c r="N29" s="228"/>
      <c r="O29" s="228" t="s">
        <v>48</v>
      </c>
      <c r="P29" s="228"/>
      <c r="Q29" s="229" t="s">
        <v>49</v>
      </c>
      <c r="R29" s="229"/>
      <c r="S29" s="37" t="s">
        <v>50</v>
      </c>
      <c r="T29" s="37" t="s">
        <v>1762</v>
      </c>
      <c r="U29" s="37" t="s">
        <v>1762</v>
      </c>
      <c r="V29" s="37">
        <f t="shared" si="0"/>
        <v>100</v>
      </c>
      <c r="W29" s="38">
        <f t="shared" si="1"/>
        <v>21.43</v>
      </c>
    </row>
    <row r="30" spans="2:27" ht="56.25" customHeight="1" thickBot="1">
      <c r="B30" s="226" t="s">
        <v>1761</v>
      </c>
      <c r="C30" s="227"/>
      <c r="D30" s="227"/>
      <c r="E30" s="227"/>
      <c r="F30" s="227"/>
      <c r="G30" s="227"/>
      <c r="H30" s="227"/>
      <c r="I30" s="227"/>
      <c r="J30" s="227"/>
      <c r="K30" s="227"/>
      <c r="L30" s="227"/>
      <c r="M30" s="228" t="s">
        <v>1760</v>
      </c>
      <c r="N30" s="228"/>
      <c r="O30" s="228" t="s">
        <v>48</v>
      </c>
      <c r="P30" s="228"/>
      <c r="Q30" s="229" t="s">
        <v>49</v>
      </c>
      <c r="R30" s="229"/>
      <c r="S30" s="37" t="s">
        <v>50</v>
      </c>
      <c r="T30" s="37" t="s">
        <v>62</v>
      </c>
      <c r="U30" s="37" t="s">
        <v>62</v>
      </c>
      <c r="V30" s="37" t="str">
        <f t="shared" si="0"/>
        <v>N/A</v>
      </c>
      <c r="W30" s="38">
        <f t="shared" si="1"/>
        <v>0</v>
      </c>
    </row>
    <row r="31" spans="2:27" ht="21.75" customHeight="1" thickTop="1" thickBot="1">
      <c r="B31" s="15" t="s">
        <v>64</v>
      </c>
      <c r="C31" s="16"/>
      <c r="D31" s="16"/>
      <c r="E31" s="16"/>
      <c r="F31" s="16"/>
      <c r="G31" s="16"/>
      <c r="H31" s="17"/>
      <c r="I31" s="17"/>
      <c r="J31" s="17"/>
      <c r="K31" s="17"/>
      <c r="L31" s="17"/>
      <c r="M31" s="17"/>
      <c r="N31" s="17"/>
      <c r="O31" s="17"/>
      <c r="P31" s="17"/>
      <c r="Q31" s="17"/>
      <c r="R31" s="17"/>
      <c r="S31" s="17"/>
      <c r="T31" s="17"/>
      <c r="U31" s="17"/>
      <c r="V31" s="17"/>
      <c r="W31" s="18"/>
      <c r="X31" s="7"/>
    </row>
    <row r="32" spans="2:27" ht="29.25" customHeight="1" thickTop="1" thickBot="1">
      <c r="B32" s="239" t="s">
        <v>1943</v>
      </c>
      <c r="C32" s="240"/>
      <c r="D32" s="240"/>
      <c r="E32" s="240"/>
      <c r="F32" s="240"/>
      <c r="G32" s="240"/>
      <c r="H32" s="240"/>
      <c r="I32" s="240"/>
      <c r="J32" s="240"/>
      <c r="K32" s="240"/>
      <c r="L32" s="240"/>
      <c r="M32" s="240"/>
      <c r="N32" s="240"/>
      <c r="O32" s="240"/>
      <c r="P32" s="240"/>
      <c r="Q32" s="241"/>
      <c r="R32" s="39" t="s">
        <v>41</v>
      </c>
      <c r="S32" s="213" t="s">
        <v>42</v>
      </c>
      <c r="T32" s="213"/>
      <c r="U32" s="40" t="s">
        <v>65</v>
      </c>
      <c r="V32" s="212" t="s">
        <v>66</v>
      </c>
      <c r="W32" s="214"/>
    </row>
    <row r="33" spans="2:25" ht="30.75" customHeight="1" thickBot="1">
      <c r="B33" s="242"/>
      <c r="C33" s="243"/>
      <c r="D33" s="243"/>
      <c r="E33" s="243"/>
      <c r="F33" s="243"/>
      <c r="G33" s="243"/>
      <c r="H33" s="243"/>
      <c r="I33" s="243"/>
      <c r="J33" s="243"/>
      <c r="K33" s="243"/>
      <c r="L33" s="243"/>
      <c r="M33" s="243"/>
      <c r="N33" s="243"/>
      <c r="O33" s="243"/>
      <c r="P33" s="243"/>
      <c r="Q33" s="244"/>
      <c r="R33" s="41" t="s">
        <v>67</v>
      </c>
      <c r="S33" s="41" t="s">
        <v>67</v>
      </c>
      <c r="T33" s="41" t="s">
        <v>48</v>
      </c>
      <c r="U33" s="41" t="s">
        <v>67</v>
      </c>
      <c r="V33" s="41" t="s">
        <v>68</v>
      </c>
      <c r="W33" s="42" t="s">
        <v>69</v>
      </c>
      <c r="Y33" s="7"/>
    </row>
    <row r="34" spans="2:25" ht="23.25" customHeight="1" thickBot="1">
      <c r="B34" s="245" t="s">
        <v>70</v>
      </c>
      <c r="C34" s="246"/>
      <c r="D34" s="246"/>
      <c r="E34" s="43" t="s">
        <v>1758</v>
      </c>
      <c r="F34" s="43"/>
      <c r="G34" s="43"/>
      <c r="H34" s="44"/>
      <c r="I34" s="44"/>
      <c r="J34" s="44"/>
      <c r="K34" s="44"/>
      <c r="L34" s="44"/>
      <c r="M34" s="44"/>
      <c r="N34" s="44"/>
      <c r="O34" s="44"/>
      <c r="P34" s="45"/>
      <c r="Q34" s="45"/>
      <c r="R34" s="46" t="s">
        <v>1759</v>
      </c>
      <c r="S34" s="47" t="s">
        <v>10</v>
      </c>
      <c r="T34" s="45"/>
      <c r="U34" s="47" t="s">
        <v>1755</v>
      </c>
      <c r="V34" s="45"/>
      <c r="W34" s="48">
        <f>+IF(ISERR(U34/R34*100),"N/A",ROUND(U34/R34*100,2))</f>
        <v>11.98</v>
      </c>
    </row>
    <row r="35" spans="2:25" ht="26.25" customHeight="1" thickBot="1">
      <c r="B35" s="247" t="s">
        <v>74</v>
      </c>
      <c r="C35" s="248"/>
      <c r="D35" s="248"/>
      <c r="E35" s="49" t="s">
        <v>1758</v>
      </c>
      <c r="F35" s="49"/>
      <c r="G35" s="49"/>
      <c r="H35" s="50"/>
      <c r="I35" s="50"/>
      <c r="J35" s="50"/>
      <c r="K35" s="50"/>
      <c r="L35" s="50"/>
      <c r="M35" s="50"/>
      <c r="N35" s="50"/>
      <c r="O35" s="50"/>
      <c r="P35" s="51"/>
      <c r="Q35" s="51"/>
      <c r="R35" s="52" t="s">
        <v>1757</v>
      </c>
      <c r="S35" s="53" t="s">
        <v>1756</v>
      </c>
      <c r="T35" s="53">
        <f>+IF(ISERR(S35/R35*100),"N/A",ROUND(S35/R35*100,2))</f>
        <v>21.66</v>
      </c>
      <c r="U35" s="53" t="s">
        <v>1755</v>
      </c>
      <c r="V35" s="53">
        <f>+IF(ISERR(U35/S35*100),"N/A",ROUND(U35/S35*100,2))</f>
        <v>55.28</v>
      </c>
      <c r="W35" s="54">
        <f>+IF(ISERR(U35/R35*100),"N/A",ROUND(U35/R35*100,2))</f>
        <v>11.97</v>
      </c>
    </row>
    <row r="36" spans="2:25" ht="22.5" customHeight="1" thickTop="1" thickBot="1">
      <c r="B36" s="15" t="s">
        <v>76</v>
      </c>
      <c r="C36" s="16"/>
      <c r="D36" s="16"/>
      <c r="E36" s="16"/>
      <c r="F36" s="16"/>
      <c r="G36" s="16"/>
      <c r="H36" s="17"/>
      <c r="I36" s="17"/>
      <c r="J36" s="17"/>
      <c r="K36" s="17"/>
      <c r="L36" s="17"/>
      <c r="M36" s="17"/>
      <c r="N36" s="17"/>
      <c r="O36" s="17"/>
      <c r="P36" s="17"/>
      <c r="Q36" s="17"/>
      <c r="R36" s="17"/>
      <c r="S36" s="17"/>
      <c r="T36" s="17"/>
      <c r="U36" s="17"/>
      <c r="V36" s="17"/>
      <c r="W36" s="18"/>
    </row>
    <row r="37" spans="2:25" ht="37.5" customHeight="1" thickTop="1">
      <c r="B37" s="230" t="s">
        <v>1981</v>
      </c>
      <c r="C37" s="231"/>
      <c r="D37" s="231"/>
      <c r="E37" s="231"/>
      <c r="F37" s="231"/>
      <c r="G37" s="231"/>
      <c r="H37" s="231"/>
      <c r="I37" s="231"/>
      <c r="J37" s="231"/>
      <c r="K37" s="231"/>
      <c r="L37" s="231"/>
      <c r="M37" s="231"/>
      <c r="N37" s="231"/>
      <c r="O37" s="231"/>
      <c r="P37" s="231"/>
      <c r="Q37" s="231"/>
      <c r="R37" s="231"/>
      <c r="S37" s="231"/>
      <c r="T37" s="231"/>
      <c r="U37" s="231"/>
      <c r="V37" s="231"/>
      <c r="W37" s="232"/>
    </row>
    <row r="38" spans="2:25" ht="99" customHeight="1" thickBot="1">
      <c r="B38" s="233"/>
      <c r="C38" s="234"/>
      <c r="D38" s="234"/>
      <c r="E38" s="234"/>
      <c r="F38" s="234"/>
      <c r="G38" s="234"/>
      <c r="H38" s="234"/>
      <c r="I38" s="234"/>
      <c r="J38" s="234"/>
      <c r="K38" s="234"/>
      <c r="L38" s="234"/>
      <c r="M38" s="234"/>
      <c r="N38" s="234"/>
      <c r="O38" s="234"/>
      <c r="P38" s="234"/>
      <c r="Q38" s="234"/>
      <c r="R38" s="234"/>
      <c r="S38" s="234"/>
      <c r="T38" s="234"/>
      <c r="U38" s="234"/>
      <c r="V38" s="234"/>
      <c r="W38" s="235"/>
    </row>
    <row r="39" spans="2:25" ht="37.5" customHeight="1" thickTop="1">
      <c r="B39" s="230" t="s">
        <v>1982</v>
      </c>
      <c r="C39" s="231"/>
      <c r="D39" s="231"/>
      <c r="E39" s="231"/>
      <c r="F39" s="231"/>
      <c r="G39" s="231"/>
      <c r="H39" s="231"/>
      <c r="I39" s="231"/>
      <c r="J39" s="231"/>
      <c r="K39" s="231"/>
      <c r="L39" s="231"/>
      <c r="M39" s="231"/>
      <c r="N39" s="231"/>
      <c r="O39" s="231"/>
      <c r="P39" s="231"/>
      <c r="Q39" s="231"/>
      <c r="R39" s="231"/>
      <c r="S39" s="231"/>
      <c r="T39" s="231"/>
      <c r="U39" s="231"/>
      <c r="V39" s="231"/>
      <c r="W39" s="232"/>
    </row>
    <row r="40" spans="2:25" ht="42" customHeight="1" thickBot="1">
      <c r="B40" s="233"/>
      <c r="C40" s="234"/>
      <c r="D40" s="234"/>
      <c r="E40" s="234"/>
      <c r="F40" s="234"/>
      <c r="G40" s="234"/>
      <c r="H40" s="234"/>
      <c r="I40" s="234"/>
      <c r="J40" s="234"/>
      <c r="K40" s="234"/>
      <c r="L40" s="234"/>
      <c r="M40" s="234"/>
      <c r="N40" s="234"/>
      <c r="O40" s="234"/>
      <c r="P40" s="234"/>
      <c r="Q40" s="234"/>
      <c r="R40" s="234"/>
      <c r="S40" s="234"/>
      <c r="T40" s="234"/>
      <c r="U40" s="234"/>
      <c r="V40" s="234"/>
      <c r="W40" s="235"/>
    </row>
    <row r="41" spans="2:25" ht="37.5" customHeight="1" thickTop="1">
      <c r="B41" s="230" t="s">
        <v>1983</v>
      </c>
      <c r="C41" s="231"/>
      <c r="D41" s="231"/>
      <c r="E41" s="231"/>
      <c r="F41" s="231"/>
      <c r="G41" s="231"/>
      <c r="H41" s="231"/>
      <c r="I41" s="231"/>
      <c r="J41" s="231"/>
      <c r="K41" s="231"/>
      <c r="L41" s="231"/>
      <c r="M41" s="231"/>
      <c r="N41" s="231"/>
      <c r="O41" s="231"/>
      <c r="P41" s="231"/>
      <c r="Q41" s="231"/>
      <c r="R41" s="231"/>
      <c r="S41" s="231"/>
      <c r="T41" s="231"/>
      <c r="U41" s="231"/>
      <c r="V41" s="231"/>
      <c r="W41" s="232"/>
    </row>
    <row r="42" spans="2:25" ht="30" customHeight="1" thickBot="1">
      <c r="B42" s="236"/>
      <c r="C42" s="237"/>
      <c r="D42" s="237"/>
      <c r="E42" s="237"/>
      <c r="F42" s="237"/>
      <c r="G42" s="237"/>
      <c r="H42" s="237"/>
      <c r="I42" s="237"/>
      <c r="J42" s="237"/>
      <c r="K42" s="237"/>
      <c r="L42" s="237"/>
      <c r="M42" s="237"/>
      <c r="N42" s="237"/>
      <c r="O42" s="237"/>
      <c r="P42" s="237"/>
      <c r="Q42" s="237"/>
      <c r="R42" s="237"/>
      <c r="S42" s="237"/>
      <c r="T42" s="237"/>
      <c r="U42" s="237"/>
      <c r="V42" s="237"/>
      <c r="W42" s="238"/>
    </row>
  </sheetData>
  <mergeCells count="8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2:Q33"/>
    <mergeCell ref="B39:W40"/>
    <mergeCell ref="B41:W42"/>
    <mergeCell ref="S32:T32"/>
    <mergeCell ref="V32:W32"/>
    <mergeCell ref="B34:D34"/>
    <mergeCell ref="B35:D35"/>
    <mergeCell ref="B37:W38"/>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0" min="1" max="22"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1754</v>
      </c>
      <c r="D4" s="192" t="s">
        <v>1753</v>
      </c>
      <c r="E4" s="192"/>
      <c r="F4" s="192"/>
      <c r="G4" s="192"/>
      <c r="H4" s="193"/>
      <c r="I4" s="22"/>
      <c r="J4" s="194" t="s">
        <v>6</v>
      </c>
      <c r="K4" s="192"/>
      <c r="L4" s="21" t="s">
        <v>1786</v>
      </c>
      <c r="M4" s="195" t="s">
        <v>1785</v>
      </c>
      <c r="N4" s="195"/>
      <c r="O4" s="195"/>
      <c r="P4" s="195"/>
      <c r="Q4" s="196"/>
      <c r="R4" s="23"/>
      <c r="S4" s="197" t="s">
        <v>1944</v>
      </c>
      <c r="T4" s="198"/>
      <c r="U4" s="198"/>
      <c r="V4" s="199" t="s">
        <v>1784</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1760</v>
      </c>
      <c r="D6" s="201" t="s">
        <v>1775</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47.75" customHeight="1" thickTop="1" thickBot="1">
      <c r="B10" s="30" t="s">
        <v>21</v>
      </c>
      <c r="C10" s="199" t="s">
        <v>1783</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1773</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1782</v>
      </c>
      <c r="C21" s="227"/>
      <c r="D21" s="227"/>
      <c r="E21" s="227"/>
      <c r="F21" s="227"/>
      <c r="G21" s="227"/>
      <c r="H21" s="227"/>
      <c r="I21" s="227"/>
      <c r="J21" s="227"/>
      <c r="K21" s="227"/>
      <c r="L21" s="227"/>
      <c r="M21" s="228" t="s">
        <v>1760</v>
      </c>
      <c r="N21" s="228"/>
      <c r="O21" s="228" t="s">
        <v>48</v>
      </c>
      <c r="P21" s="228"/>
      <c r="Q21" s="229" t="s">
        <v>214</v>
      </c>
      <c r="R21" s="229"/>
      <c r="S21" s="37" t="s">
        <v>50</v>
      </c>
      <c r="T21" s="37" t="s">
        <v>156</v>
      </c>
      <c r="U21" s="37" t="s">
        <v>156</v>
      </c>
      <c r="V21" s="37" t="str">
        <f>+IF(ISERR(U21/T21*100),"N/A",ROUND(U21/T21*100,2))</f>
        <v>N/A</v>
      </c>
      <c r="W21" s="38" t="str">
        <f>+IF(ISERR(U21/S21*100),"N/A",ROUND(U21/S21*100,2))</f>
        <v>N/A</v>
      </c>
    </row>
    <row r="22" spans="2:27" ht="56.25" customHeight="1" thickBot="1">
      <c r="B22" s="226" t="s">
        <v>1781</v>
      </c>
      <c r="C22" s="227"/>
      <c r="D22" s="227"/>
      <c r="E22" s="227"/>
      <c r="F22" s="227"/>
      <c r="G22" s="227"/>
      <c r="H22" s="227"/>
      <c r="I22" s="227"/>
      <c r="J22" s="227"/>
      <c r="K22" s="227"/>
      <c r="L22" s="227"/>
      <c r="M22" s="228" t="s">
        <v>1760</v>
      </c>
      <c r="N22" s="228"/>
      <c r="O22" s="228" t="s">
        <v>48</v>
      </c>
      <c r="P22" s="228"/>
      <c r="Q22" s="229" t="s">
        <v>214</v>
      </c>
      <c r="R22" s="229"/>
      <c r="S22" s="37" t="s">
        <v>1780</v>
      </c>
      <c r="T22" s="37" t="s">
        <v>156</v>
      </c>
      <c r="U22" s="37" t="s">
        <v>156</v>
      </c>
      <c r="V22" s="37" t="str">
        <f>+IF(ISERR(U22/T22*100),"N/A",ROUND(U22/T22*100,2))</f>
        <v>N/A</v>
      </c>
      <c r="W22" s="38" t="str">
        <f>+IF(ISERR(U22/S22*100),"N/A",ROUND(U22/S22*100,2))</f>
        <v>N/A</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1758</v>
      </c>
      <c r="F26" s="43"/>
      <c r="G26" s="43"/>
      <c r="H26" s="44"/>
      <c r="I26" s="44"/>
      <c r="J26" s="44"/>
      <c r="K26" s="44"/>
      <c r="L26" s="44"/>
      <c r="M26" s="44"/>
      <c r="N26" s="44"/>
      <c r="O26" s="44"/>
      <c r="P26" s="45"/>
      <c r="Q26" s="45"/>
      <c r="R26" s="46" t="s">
        <v>1779</v>
      </c>
      <c r="S26" s="47" t="s">
        <v>10</v>
      </c>
      <c r="T26" s="45"/>
      <c r="U26" s="47" t="s">
        <v>62</v>
      </c>
      <c r="V26" s="45"/>
      <c r="W26" s="48">
        <f>+IF(ISERR(U26/R26*100),"N/A",ROUND(U26/R26*100,2))</f>
        <v>0</v>
      </c>
    </row>
    <row r="27" spans="2:27" ht="26.25" customHeight="1" thickBot="1">
      <c r="B27" s="247" t="s">
        <v>74</v>
      </c>
      <c r="C27" s="248"/>
      <c r="D27" s="248"/>
      <c r="E27" s="49" t="s">
        <v>1758</v>
      </c>
      <c r="F27" s="49"/>
      <c r="G27" s="49"/>
      <c r="H27" s="50"/>
      <c r="I27" s="50"/>
      <c r="J27" s="50"/>
      <c r="K27" s="50"/>
      <c r="L27" s="50"/>
      <c r="M27" s="50"/>
      <c r="N27" s="50"/>
      <c r="O27" s="50"/>
      <c r="P27" s="51"/>
      <c r="Q27" s="51"/>
      <c r="R27" s="52" t="s">
        <v>1779</v>
      </c>
      <c r="S27" s="53" t="s">
        <v>62</v>
      </c>
      <c r="T27" s="53">
        <f>+IF(ISERR(S27/R27*100),"N/A",ROUND(S27/R27*100,2))</f>
        <v>0</v>
      </c>
      <c r="U27" s="53" t="s">
        <v>62</v>
      </c>
      <c r="V27" s="53" t="str">
        <f>+IF(ISERR(U27/S27*100),"N/A",ROUND(U27/S27*100,2))</f>
        <v>N/A</v>
      </c>
      <c r="W27" s="54">
        <f>+IF(ISERR(U27/R27*100),"N/A",ROUND(U27/R27*100,2))</f>
        <v>0</v>
      </c>
    </row>
    <row r="28" spans="2:27" ht="22.5" customHeight="1" thickTop="1" thickBot="1">
      <c r="B28" s="15" t="s">
        <v>76</v>
      </c>
      <c r="C28" s="16"/>
      <c r="D28" s="16"/>
      <c r="E28" s="16"/>
      <c r="F28" s="16"/>
      <c r="G28" s="16"/>
      <c r="H28" s="17"/>
      <c r="I28" s="17"/>
      <c r="J28" s="17"/>
      <c r="K28" s="17"/>
      <c r="L28" s="17"/>
      <c r="M28" s="17"/>
      <c r="N28" s="17"/>
      <c r="O28" s="17"/>
      <c r="P28" s="17"/>
      <c r="Q28" s="17"/>
      <c r="R28" s="17"/>
      <c r="S28" s="17"/>
      <c r="T28" s="17"/>
      <c r="U28" s="17"/>
      <c r="V28" s="17"/>
      <c r="W28" s="18"/>
    </row>
    <row r="29" spans="2:27" ht="37.5" customHeight="1" thickTop="1">
      <c r="B29" s="230" t="s">
        <v>1978</v>
      </c>
      <c r="C29" s="231"/>
      <c r="D29" s="231"/>
      <c r="E29" s="231"/>
      <c r="F29" s="231"/>
      <c r="G29" s="231"/>
      <c r="H29" s="231"/>
      <c r="I29" s="231"/>
      <c r="J29" s="231"/>
      <c r="K29" s="231"/>
      <c r="L29" s="231"/>
      <c r="M29" s="231"/>
      <c r="N29" s="231"/>
      <c r="O29" s="231"/>
      <c r="P29" s="231"/>
      <c r="Q29" s="231"/>
      <c r="R29" s="231"/>
      <c r="S29" s="231"/>
      <c r="T29" s="231"/>
      <c r="U29" s="231"/>
      <c r="V29" s="231"/>
      <c r="W29" s="232"/>
    </row>
    <row r="30" spans="2:27" ht="63" customHeight="1" thickBot="1">
      <c r="B30" s="233"/>
      <c r="C30" s="234"/>
      <c r="D30" s="234"/>
      <c r="E30" s="234"/>
      <c r="F30" s="234"/>
      <c r="G30" s="234"/>
      <c r="H30" s="234"/>
      <c r="I30" s="234"/>
      <c r="J30" s="234"/>
      <c r="K30" s="234"/>
      <c r="L30" s="234"/>
      <c r="M30" s="234"/>
      <c r="N30" s="234"/>
      <c r="O30" s="234"/>
      <c r="P30" s="234"/>
      <c r="Q30" s="234"/>
      <c r="R30" s="234"/>
      <c r="S30" s="234"/>
      <c r="T30" s="234"/>
      <c r="U30" s="234"/>
      <c r="V30" s="234"/>
      <c r="W30" s="235"/>
    </row>
    <row r="31" spans="2:27" ht="37.5" customHeight="1" thickTop="1">
      <c r="B31" s="230" t="s">
        <v>1979</v>
      </c>
      <c r="C31" s="231"/>
      <c r="D31" s="231"/>
      <c r="E31" s="231"/>
      <c r="F31" s="231"/>
      <c r="G31" s="231"/>
      <c r="H31" s="231"/>
      <c r="I31" s="231"/>
      <c r="J31" s="231"/>
      <c r="K31" s="231"/>
      <c r="L31" s="231"/>
      <c r="M31" s="231"/>
      <c r="N31" s="231"/>
      <c r="O31" s="231"/>
      <c r="P31" s="231"/>
      <c r="Q31" s="231"/>
      <c r="R31" s="231"/>
      <c r="S31" s="231"/>
      <c r="T31" s="231"/>
      <c r="U31" s="231"/>
      <c r="V31" s="231"/>
      <c r="W31" s="232"/>
    </row>
    <row r="32" spans="2:27" ht="1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1980</v>
      </c>
      <c r="C33" s="231"/>
      <c r="D33" s="231"/>
      <c r="E33" s="231"/>
      <c r="F33" s="231"/>
      <c r="G33" s="231"/>
      <c r="H33" s="231"/>
      <c r="I33" s="231"/>
      <c r="J33" s="231"/>
      <c r="K33" s="231"/>
      <c r="L33" s="231"/>
      <c r="M33" s="231"/>
      <c r="N33" s="231"/>
      <c r="O33" s="231"/>
      <c r="P33" s="231"/>
      <c r="Q33" s="231"/>
      <c r="R33" s="231"/>
      <c r="S33" s="231"/>
      <c r="T33" s="231"/>
      <c r="U33" s="231"/>
      <c r="V33" s="231"/>
      <c r="W33" s="232"/>
    </row>
    <row r="34" spans="2:23" ht="15.75" thickBot="1">
      <c r="B34" s="236"/>
      <c r="C34" s="237"/>
      <c r="D34" s="237"/>
      <c r="E34" s="237"/>
      <c r="F34" s="237"/>
      <c r="G34" s="237"/>
      <c r="H34" s="237"/>
      <c r="I34" s="237"/>
      <c r="J34" s="237"/>
      <c r="K34" s="237"/>
      <c r="L34" s="237"/>
      <c r="M34" s="237"/>
      <c r="N34" s="237"/>
      <c r="O34" s="237"/>
      <c r="P34" s="237"/>
      <c r="Q34" s="237"/>
      <c r="R34" s="237"/>
      <c r="S34" s="237"/>
      <c r="T34" s="237"/>
      <c r="U34" s="237"/>
      <c r="V34" s="237"/>
      <c r="W34" s="238"/>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1754</v>
      </c>
      <c r="D4" s="192" t="s">
        <v>1753</v>
      </c>
      <c r="E4" s="192"/>
      <c r="F4" s="192"/>
      <c r="G4" s="192"/>
      <c r="H4" s="193"/>
      <c r="I4" s="22"/>
      <c r="J4" s="194" t="s">
        <v>6</v>
      </c>
      <c r="K4" s="192"/>
      <c r="L4" s="21" t="s">
        <v>1808</v>
      </c>
      <c r="M4" s="195" t="s">
        <v>1807</v>
      </c>
      <c r="N4" s="195"/>
      <c r="O4" s="195"/>
      <c r="P4" s="195"/>
      <c r="Q4" s="196"/>
      <c r="R4" s="23"/>
      <c r="S4" s="197" t="s">
        <v>1944</v>
      </c>
      <c r="T4" s="198"/>
      <c r="U4" s="198"/>
      <c r="V4" s="199" t="s">
        <v>1806</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1794</v>
      </c>
      <c r="D6" s="201" t="s">
        <v>1805</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1804</v>
      </c>
      <c r="K8" s="29" t="s">
        <v>1803</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1802</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1801</v>
      </c>
      <c r="C21" s="227"/>
      <c r="D21" s="227"/>
      <c r="E21" s="227"/>
      <c r="F21" s="227"/>
      <c r="G21" s="227"/>
      <c r="H21" s="227"/>
      <c r="I21" s="227"/>
      <c r="J21" s="227"/>
      <c r="K21" s="227"/>
      <c r="L21" s="227"/>
      <c r="M21" s="228" t="s">
        <v>1794</v>
      </c>
      <c r="N21" s="228"/>
      <c r="O21" s="228" t="s">
        <v>48</v>
      </c>
      <c r="P21" s="228"/>
      <c r="Q21" s="229" t="s">
        <v>49</v>
      </c>
      <c r="R21" s="229"/>
      <c r="S21" s="37" t="s">
        <v>1800</v>
      </c>
      <c r="T21" s="37" t="s">
        <v>1799</v>
      </c>
      <c r="U21" s="37" t="s">
        <v>62</v>
      </c>
      <c r="V21" s="37">
        <f>+IF(ISERR(U21/T21*100),"N/A",ROUND(U21/T21*100,2))</f>
        <v>0</v>
      </c>
      <c r="W21" s="38">
        <f>+IF(ISERR(U21/S21*100),"N/A",ROUND(U21/S21*100,2))</f>
        <v>0</v>
      </c>
    </row>
    <row r="22" spans="2:27" ht="56.25" customHeight="1">
      <c r="B22" s="226" t="s">
        <v>1798</v>
      </c>
      <c r="C22" s="227"/>
      <c r="D22" s="227"/>
      <c r="E22" s="227"/>
      <c r="F22" s="227"/>
      <c r="G22" s="227"/>
      <c r="H22" s="227"/>
      <c r="I22" s="227"/>
      <c r="J22" s="227"/>
      <c r="K22" s="227"/>
      <c r="L22" s="227"/>
      <c r="M22" s="228" t="s">
        <v>1794</v>
      </c>
      <c r="N22" s="228"/>
      <c r="O22" s="228" t="s">
        <v>48</v>
      </c>
      <c r="P22" s="228"/>
      <c r="Q22" s="229" t="s">
        <v>49</v>
      </c>
      <c r="R22" s="229"/>
      <c r="S22" s="37" t="s">
        <v>1797</v>
      </c>
      <c r="T22" s="37" t="s">
        <v>1796</v>
      </c>
      <c r="U22" s="37" t="s">
        <v>62</v>
      </c>
      <c r="V22" s="37">
        <f>+IF(ISERR(U22/T22*100),"N/A",ROUND(U22/T22*100,2))</f>
        <v>0</v>
      </c>
      <c r="W22" s="38">
        <f>+IF(ISERR(U22/S22*100),"N/A",ROUND(U22/S22*100,2))</f>
        <v>0</v>
      </c>
    </row>
    <row r="23" spans="2:27" ht="56.25" customHeight="1" thickBot="1">
      <c r="B23" s="226" t="s">
        <v>1795</v>
      </c>
      <c r="C23" s="227"/>
      <c r="D23" s="227"/>
      <c r="E23" s="227"/>
      <c r="F23" s="227"/>
      <c r="G23" s="227"/>
      <c r="H23" s="227"/>
      <c r="I23" s="227"/>
      <c r="J23" s="227"/>
      <c r="K23" s="227"/>
      <c r="L23" s="227"/>
      <c r="M23" s="228" t="s">
        <v>1794</v>
      </c>
      <c r="N23" s="228"/>
      <c r="O23" s="228" t="s">
        <v>48</v>
      </c>
      <c r="P23" s="228"/>
      <c r="Q23" s="229" t="s">
        <v>49</v>
      </c>
      <c r="R23" s="229"/>
      <c r="S23" s="37" t="s">
        <v>1793</v>
      </c>
      <c r="T23" s="37" t="s">
        <v>1792</v>
      </c>
      <c r="U23" s="37" t="s">
        <v>62</v>
      </c>
      <c r="V23" s="37">
        <f>+IF(ISERR(U23/T23*100),"N/A",ROUND(U23/T23*100,2))</f>
        <v>0</v>
      </c>
      <c r="W23" s="38">
        <f>+IF(ISERR(U23/S23*100),"N/A",ROUND(U23/S23*100,2))</f>
        <v>0</v>
      </c>
    </row>
    <row r="24" spans="2:27" ht="21.75" customHeight="1" thickTop="1" thickBot="1">
      <c r="B24" s="15" t="s">
        <v>64</v>
      </c>
      <c r="C24" s="16"/>
      <c r="D24" s="16"/>
      <c r="E24" s="16"/>
      <c r="F24" s="16"/>
      <c r="G24" s="16"/>
      <c r="H24" s="17"/>
      <c r="I24" s="17"/>
      <c r="J24" s="17"/>
      <c r="K24" s="17"/>
      <c r="L24" s="17"/>
      <c r="M24" s="17"/>
      <c r="N24" s="17"/>
      <c r="O24" s="17"/>
      <c r="P24" s="17"/>
      <c r="Q24" s="17"/>
      <c r="R24" s="17"/>
      <c r="S24" s="17"/>
      <c r="T24" s="17"/>
      <c r="U24" s="17"/>
      <c r="V24" s="17"/>
      <c r="W24" s="18"/>
      <c r="X24" s="7"/>
    </row>
    <row r="25" spans="2:27" ht="29.25" customHeight="1" thickTop="1" thickBot="1">
      <c r="B25" s="239" t="s">
        <v>1943</v>
      </c>
      <c r="C25" s="240"/>
      <c r="D25" s="240"/>
      <c r="E25" s="240"/>
      <c r="F25" s="240"/>
      <c r="G25" s="240"/>
      <c r="H25" s="240"/>
      <c r="I25" s="240"/>
      <c r="J25" s="240"/>
      <c r="K25" s="240"/>
      <c r="L25" s="240"/>
      <c r="M25" s="240"/>
      <c r="N25" s="240"/>
      <c r="O25" s="240"/>
      <c r="P25" s="240"/>
      <c r="Q25" s="241"/>
      <c r="R25" s="39" t="s">
        <v>41</v>
      </c>
      <c r="S25" s="213" t="s">
        <v>42</v>
      </c>
      <c r="T25" s="213"/>
      <c r="U25" s="40" t="s">
        <v>65</v>
      </c>
      <c r="V25" s="212" t="s">
        <v>66</v>
      </c>
      <c r="W25" s="214"/>
    </row>
    <row r="26" spans="2:27" ht="30.75" customHeight="1" thickBot="1">
      <c r="B26" s="242"/>
      <c r="C26" s="243"/>
      <c r="D26" s="243"/>
      <c r="E26" s="243"/>
      <c r="F26" s="243"/>
      <c r="G26" s="243"/>
      <c r="H26" s="243"/>
      <c r="I26" s="243"/>
      <c r="J26" s="243"/>
      <c r="K26" s="243"/>
      <c r="L26" s="243"/>
      <c r="M26" s="243"/>
      <c r="N26" s="243"/>
      <c r="O26" s="243"/>
      <c r="P26" s="243"/>
      <c r="Q26" s="244"/>
      <c r="R26" s="41" t="s">
        <v>67</v>
      </c>
      <c r="S26" s="41" t="s">
        <v>67</v>
      </c>
      <c r="T26" s="41" t="s">
        <v>48</v>
      </c>
      <c r="U26" s="41" t="s">
        <v>67</v>
      </c>
      <c r="V26" s="41" t="s">
        <v>68</v>
      </c>
      <c r="W26" s="42" t="s">
        <v>69</v>
      </c>
      <c r="Y26" s="7"/>
    </row>
    <row r="27" spans="2:27" ht="23.25" customHeight="1" thickBot="1">
      <c r="B27" s="245" t="s">
        <v>70</v>
      </c>
      <c r="C27" s="246"/>
      <c r="D27" s="246"/>
      <c r="E27" s="43" t="s">
        <v>1790</v>
      </c>
      <c r="F27" s="43"/>
      <c r="G27" s="43"/>
      <c r="H27" s="44"/>
      <c r="I27" s="44"/>
      <c r="J27" s="44"/>
      <c r="K27" s="44"/>
      <c r="L27" s="44"/>
      <c r="M27" s="44"/>
      <c r="N27" s="44"/>
      <c r="O27" s="44"/>
      <c r="P27" s="45"/>
      <c r="Q27" s="45"/>
      <c r="R27" s="46" t="s">
        <v>1791</v>
      </c>
      <c r="S27" s="47" t="s">
        <v>10</v>
      </c>
      <c r="T27" s="45"/>
      <c r="U27" s="47" t="s">
        <v>1787</v>
      </c>
      <c r="V27" s="45"/>
      <c r="W27" s="48">
        <f>+IF(ISERR(U27/R27*100),"N/A",ROUND(U27/R27*100,2))</f>
        <v>0.14000000000000001</v>
      </c>
    </row>
    <row r="28" spans="2:27" ht="26.25" customHeight="1" thickBot="1">
      <c r="B28" s="247" t="s">
        <v>74</v>
      </c>
      <c r="C28" s="248"/>
      <c r="D28" s="248"/>
      <c r="E28" s="49" t="s">
        <v>1790</v>
      </c>
      <c r="F28" s="49"/>
      <c r="G28" s="49"/>
      <c r="H28" s="50"/>
      <c r="I28" s="50"/>
      <c r="J28" s="50"/>
      <c r="K28" s="50"/>
      <c r="L28" s="50"/>
      <c r="M28" s="50"/>
      <c r="N28" s="50"/>
      <c r="O28" s="50"/>
      <c r="P28" s="51"/>
      <c r="Q28" s="51"/>
      <c r="R28" s="52" t="s">
        <v>1789</v>
      </c>
      <c r="S28" s="53" t="s">
        <v>1788</v>
      </c>
      <c r="T28" s="53">
        <f>+IF(ISERR(S28/R28*100),"N/A",ROUND(S28/R28*100,2))</f>
        <v>1.17</v>
      </c>
      <c r="U28" s="53" t="s">
        <v>1787</v>
      </c>
      <c r="V28" s="53">
        <f>+IF(ISERR(U28/S28*100),"N/A",ROUND(U28/S28*100,2))</f>
        <v>13.45</v>
      </c>
      <c r="W28" s="54">
        <f>+IF(ISERR(U28/R28*100),"N/A",ROUND(U28/R28*100,2))</f>
        <v>0.16</v>
      </c>
    </row>
    <row r="29" spans="2:27" ht="22.5" customHeight="1" thickTop="1" thickBot="1">
      <c r="B29" s="15" t="s">
        <v>76</v>
      </c>
      <c r="C29" s="16"/>
      <c r="D29" s="16"/>
      <c r="E29" s="16"/>
      <c r="F29" s="16"/>
      <c r="G29" s="16"/>
      <c r="H29" s="17"/>
      <c r="I29" s="17"/>
      <c r="J29" s="17"/>
      <c r="K29" s="17"/>
      <c r="L29" s="17"/>
      <c r="M29" s="17"/>
      <c r="N29" s="17"/>
      <c r="O29" s="17"/>
      <c r="P29" s="17"/>
      <c r="Q29" s="17"/>
      <c r="R29" s="17"/>
      <c r="S29" s="17"/>
      <c r="T29" s="17"/>
      <c r="U29" s="17"/>
      <c r="V29" s="17"/>
      <c r="W29" s="18"/>
    </row>
    <row r="30" spans="2:27" ht="37.5" customHeight="1" thickTop="1">
      <c r="B30" s="230" t="s">
        <v>1975</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40.2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1976</v>
      </c>
      <c r="C32" s="231"/>
      <c r="D32" s="231"/>
      <c r="E32" s="231"/>
      <c r="F32" s="231"/>
      <c r="G32" s="231"/>
      <c r="H32" s="231"/>
      <c r="I32" s="231"/>
      <c r="J32" s="231"/>
      <c r="K32" s="231"/>
      <c r="L32" s="231"/>
      <c r="M32" s="231"/>
      <c r="N32" s="231"/>
      <c r="O32" s="231"/>
      <c r="P32" s="231"/>
      <c r="Q32" s="231"/>
      <c r="R32" s="231"/>
      <c r="S32" s="231"/>
      <c r="T32" s="231"/>
      <c r="U32" s="231"/>
      <c r="V32" s="231"/>
      <c r="W32" s="232"/>
    </row>
    <row r="33" spans="2:23" ht="75.75"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row r="34" spans="2:23" ht="37.5" customHeight="1" thickTop="1">
      <c r="B34" s="230" t="s">
        <v>1977</v>
      </c>
      <c r="C34" s="231"/>
      <c r="D34" s="231"/>
      <c r="E34" s="231"/>
      <c r="F34" s="231"/>
      <c r="G34" s="231"/>
      <c r="H34" s="231"/>
      <c r="I34" s="231"/>
      <c r="J34" s="231"/>
      <c r="K34" s="231"/>
      <c r="L34" s="231"/>
      <c r="M34" s="231"/>
      <c r="N34" s="231"/>
      <c r="O34" s="231"/>
      <c r="P34" s="231"/>
      <c r="Q34" s="231"/>
      <c r="R34" s="231"/>
      <c r="S34" s="231"/>
      <c r="T34" s="231"/>
      <c r="U34" s="231"/>
      <c r="V34" s="231"/>
      <c r="W34" s="232"/>
    </row>
    <row r="35" spans="2:23" ht="40.5" customHeight="1" thickBot="1">
      <c r="B35" s="236"/>
      <c r="C35" s="237"/>
      <c r="D35" s="237"/>
      <c r="E35" s="237"/>
      <c r="F35" s="237"/>
      <c r="G35" s="237"/>
      <c r="H35" s="237"/>
      <c r="I35" s="237"/>
      <c r="J35" s="237"/>
      <c r="K35" s="237"/>
      <c r="L35" s="237"/>
      <c r="M35" s="237"/>
      <c r="N35" s="237"/>
      <c r="O35" s="237"/>
      <c r="P35" s="237"/>
      <c r="Q35" s="237"/>
      <c r="R35" s="237"/>
      <c r="S35" s="237"/>
      <c r="T35" s="237"/>
      <c r="U35" s="237"/>
      <c r="V35" s="237"/>
      <c r="W35" s="238"/>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1754</v>
      </c>
      <c r="D4" s="192" t="s">
        <v>1753</v>
      </c>
      <c r="E4" s="192"/>
      <c r="F4" s="192"/>
      <c r="G4" s="192"/>
      <c r="H4" s="193"/>
      <c r="I4" s="22"/>
      <c r="J4" s="194" t="s">
        <v>6</v>
      </c>
      <c r="K4" s="192"/>
      <c r="L4" s="21" t="s">
        <v>1817</v>
      </c>
      <c r="M4" s="195" t="s">
        <v>1816</v>
      </c>
      <c r="N4" s="195"/>
      <c r="O4" s="195"/>
      <c r="P4" s="195"/>
      <c r="Q4" s="196"/>
      <c r="R4" s="23"/>
      <c r="S4" s="197" t="s">
        <v>1944</v>
      </c>
      <c r="T4" s="198"/>
      <c r="U4" s="198"/>
      <c r="V4" s="199" t="s">
        <v>1809</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1794</v>
      </c>
      <c r="D6" s="201" t="s">
        <v>1805</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1815</v>
      </c>
      <c r="K8" s="29" t="s">
        <v>1814</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59" customHeight="1" thickTop="1" thickBot="1">
      <c r="B10" s="30" t="s">
        <v>21</v>
      </c>
      <c r="C10" s="199" t="s">
        <v>1813</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1802</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1812</v>
      </c>
      <c r="C21" s="227"/>
      <c r="D21" s="227"/>
      <c r="E21" s="227"/>
      <c r="F21" s="227"/>
      <c r="G21" s="227"/>
      <c r="H21" s="227"/>
      <c r="I21" s="227"/>
      <c r="J21" s="227"/>
      <c r="K21" s="227"/>
      <c r="L21" s="227"/>
      <c r="M21" s="228" t="s">
        <v>1794</v>
      </c>
      <c r="N21" s="228"/>
      <c r="O21" s="228" t="s">
        <v>48</v>
      </c>
      <c r="P21" s="228"/>
      <c r="Q21" s="229" t="s">
        <v>69</v>
      </c>
      <c r="R21" s="229"/>
      <c r="S21" s="37" t="s">
        <v>435</v>
      </c>
      <c r="T21" s="37" t="s">
        <v>156</v>
      </c>
      <c r="U21" s="37" t="s">
        <v>156</v>
      </c>
      <c r="V21" s="37" t="str">
        <f>+IF(ISERR(U21/T21*100),"N/A",ROUND(U21/T21*100,2))</f>
        <v>N/A</v>
      </c>
      <c r="W21" s="38" t="str">
        <f>+IF(ISERR(U21/S21*100),"N/A",ROUND(U21/S21*100,2))</f>
        <v>N/A</v>
      </c>
    </row>
    <row r="22" spans="2:27" ht="56.25" customHeight="1" thickBot="1">
      <c r="B22" s="226" t="s">
        <v>1811</v>
      </c>
      <c r="C22" s="227"/>
      <c r="D22" s="227"/>
      <c r="E22" s="227"/>
      <c r="F22" s="227"/>
      <c r="G22" s="227"/>
      <c r="H22" s="227"/>
      <c r="I22" s="227"/>
      <c r="J22" s="227"/>
      <c r="K22" s="227"/>
      <c r="L22" s="227"/>
      <c r="M22" s="228" t="s">
        <v>1794</v>
      </c>
      <c r="N22" s="228"/>
      <c r="O22" s="228" t="s">
        <v>48</v>
      </c>
      <c r="P22" s="228"/>
      <c r="Q22" s="229" t="s">
        <v>69</v>
      </c>
      <c r="R22" s="229"/>
      <c r="S22" s="37" t="s">
        <v>1810</v>
      </c>
      <c r="T22" s="37" t="s">
        <v>156</v>
      </c>
      <c r="U22" s="37" t="s">
        <v>156</v>
      </c>
      <c r="V22" s="37" t="str">
        <f>+IF(ISERR(U22/T22*100),"N/A",ROUND(U22/T22*100,2))</f>
        <v>N/A</v>
      </c>
      <c r="W22" s="38" t="str">
        <f>+IF(ISERR(U22/S22*100),"N/A",ROUND(U22/S22*100,2))</f>
        <v>N/A</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1790</v>
      </c>
      <c r="F26" s="43"/>
      <c r="G26" s="43"/>
      <c r="H26" s="44"/>
      <c r="I26" s="44"/>
      <c r="J26" s="44"/>
      <c r="K26" s="44"/>
      <c r="L26" s="44"/>
      <c r="M26" s="44"/>
      <c r="N26" s="44"/>
      <c r="O26" s="44"/>
      <c r="P26" s="45"/>
      <c r="Q26" s="45"/>
      <c r="R26" s="46" t="s">
        <v>1809</v>
      </c>
      <c r="S26" s="47" t="s">
        <v>10</v>
      </c>
      <c r="T26" s="45"/>
      <c r="U26" s="47" t="s">
        <v>62</v>
      </c>
      <c r="V26" s="45"/>
      <c r="W26" s="48">
        <f>+IF(ISERR(U26/R26*100),"N/A",ROUND(U26/R26*100,2))</f>
        <v>0</v>
      </c>
    </row>
    <row r="27" spans="2:27" ht="26.25" customHeight="1" thickBot="1">
      <c r="B27" s="247" t="s">
        <v>74</v>
      </c>
      <c r="C27" s="248"/>
      <c r="D27" s="248"/>
      <c r="E27" s="49" t="s">
        <v>1790</v>
      </c>
      <c r="F27" s="49"/>
      <c r="G27" s="49"/>
      <c r="H27" s="50"/>
      <c r="I27" s="50"/>
      <c r="J27" s="50"/>
      <c r="K27" s="50"/>
      <c r="L27" s="50"/>
      <c r="M27" s="50"/>
      <c r="N27" s="50"/>
      <c r="O27" s="50"/>
      <c r="P27" s="51"/>
      <c r="Q27" s="51"/>
      <c r="R27" s="52" t="s">
        <v>1809</v>
      </c>
      <c r="S27" s="53" t="s">
        <v>62</v>
      </c>
      <c r="T27" s="53">
        <f>+IF(ISERR(S27/R27*100),"N/A",ROUND(S27/R27*100,2))</f>
        <v>0</v>
      </c>
      <c r="U27" s="53" t="s">
        <v>62</v>
      </c>
      <c r="V27" s="53" t="str">
        <f>+IF(ISERR(U27/S27*100),"N/A",ROUND(U27/S27*100,2))</f>
        <v>N/A</v>
      </c>
      <c r="W27" s="54">
        <f>+IF(ISERR(U27/R27*100),"N/A",ROUND(U27/R27*100,2))</f>
        <v>0</v>
      </c>
    </row>
    <row r="28" spans="2:27" ht="22.5" customHeight="1" thickTop="1" thickBot="1">
      <c r="B28" s="15" t="s">
        <v>76</v>
      </c>
      <c r="C28" s="16"/>
      <c r="D28" s="16"/>
      <c r="E28" s="16"/>
      <c r="F28" s="16"/>
      <c r="G28" s="16"/>
      <c r="H28" s="17"/>
      <c r="I28" s="17"/>
      <c r="J28" s="17"/>
      <c r="K28" s="17"/>
      <c r="L28" s="17"/>
      <c r="M28" s="17"/>
      <c r="N28" s="17"/>
      <c r="O28" s="17"/>
      <c r="P28" s="17"/>
      <c r="Q28" s="17"/>
      <c r="R28" s="17"/>
      <c r="S28" s="17"/>
      <c r="T28" s="17"/>
      <c r="U28" s="17"/>
      <c r="V28" s="17"/>
      <c r="W28" s="18"/>
    </row>
    <row r="29" spans="2:27" ht="37.5" customHeight="1" thickTop="1">
      <c r="B29" s="230" t="s">
        <v>1972</v>
      </c>
      <c r="C29" s="231"/>
      <c r="D29" s="231"/>
      <c r="E29" s="231"/>
      <c r="F29" s="231"/>
      <c r="G29" s="231"/>
      <c r="H29" s="231"/>
      <c r="I29" s="231"/>
      <c r="J29" s="231"/>
      <c r="K29" s="231"/>
      <c r="L29" s="231"/>
      <c r="M29" s="231"/>
      <c r="N29" s="231"/>
      <c r="O29" s="231"/>
      <c r="P29" s="231"/>
      <c r="Q29" s="231"/>
      <c r="R29" s="231"/>
      <c r="S29" s="231"/>
      <c r="T29" s="231"/>
      <c r="U29" s="231"/>
      <c r="V29" s="231"/>
      <c r="W29" s="232"/>
    </row>
    <row r="30" spans="2:27" ht="33" customHeight="1" thickBot="1">
      <c r="B30" s="233"/>
      <c r="C30" s="234"/>
      <c r="D30" s="234"/>
      <c r="E30" s="234"/>
      <c r="F30" s="234"/>
      <c r="G30" s="234"/>
      <c r="H30" s="234"/>
      <c r="I30" s="234"/>
      <c r="J30" s="234"/>
      <c r="K30" s="234"/>
      <c r="L30" s="234"/>
      <c r="M30" s="234"/>
      <c r="N30" s="234"/>
      <c r="O30" s="234"/>
      <c r="P30" s="234"/>
      <c r="Q30" s="234"/>
      <c r="R30" s="234"/>
      <c r="S30" s="234"/>
      <c r="T30" s="234"/>
      <c r="U30" s="234"/>
      <c r="V30" s="234"/>
      <c r="W30" s="235"/>
    </row>
    <row r="31" spans="2:27" ht="37.5" customHeight="1" thickTop="1">
      <c r="B31" s="230" t="s">
        <v>1973</v>
      </c>
      <c r="C31" s="231"/>
      <c r="D31" s="231"/>
      <c r="E31" s="231"/>
      <c r="F31" s="231"/>
      <c r="G31" s="231"/>
      <c r="H31" s="231"/>
      <c r="I31" s="231"/>
      <c r="J31" s="231"/>
      <c r="K31" s="231"/>
      <c r="L31" s="231"/>
      <c r="M31" s="231"/>
      <c r="N31" s="231"/>
      <c r="O31" s="231"/>
      <c r="P31" s="231"/>
      <c r="Q31" s="231"/>
      <c r="R31" s="231"/>
      <c r="S31" s="231"/>
      <c r="T31" s="231"/>
      <c r="U31" s="231"/>
      <c r="V31" s="231"/>
      <c r="W31" s="232"/>
    </row>
    <row r="32" spans="2:27" ht="29.2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1974</v>
      </c>
      <c r="C33" s="231"/>
      <c r="D33" s="231"/>
      <c r="E33" s="231"/>
      <c r="F33" s="231"/>
      <c r="G33" s="231"/>
      <c r="H33" s="231"/>
      <c r="I33" s="231"/>
      <c r="J33" s="231"/>
      <c r="K33" s="231"/>
      <c r="L33" s="231"/>
      <c r="M33" s="231"/>
      <c r="N33" s="231"/>
      <c r="O33" s="231"/>
      <c r="P33" s="231"/>
      <c r="Q33" s="231"/>
      <c r="R33" s="231"/>
      <c r="S33" s="231"/>
      <c r="T33" s="231"/>
      <c r="U33" s="231"/>
      <c r="V33" s="231"/>
      <c r="W33" s="232"/>
    </row>
    <row r="34" spans="2:23" ht="36.75" customHeight="1" thickBot="1">
      <c r="B34" s="236"/>
      <c r="C34" s="237"/>
      <c r="D34" s="237"/>
      <c r="E34" s="237"/>
      <c r="F34" s="237"/>
      <c r="G34" s="237"/>
      <c r="H34" s="237"/>
      <c r="I34" s="237"/>
      <c r="J34" s="237"/>
      <c r="K34" s="237"/>
      <c r="L34" s="237"/>
      <c r="M34" s="237"/>
      <c r="N34" s="237"/>
      <c r="O34" s="237"/>
      <c r="P34" s="237"/>
      <c r="Q34" s="237"/>
      <c r="R34" s="237"/>
      <c r="S34" s="237"/>
      <c r="T34" s="237"/>
      <c r="U34" s="237"/>
      <c r="V34" s="237"/>
      <c r="W34" s="238"/>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1838</v>
      </c>
      <c r="D4" s="192" t="s">
        <v>1837</v>
      </c>
      <c r="E4" s="192"/>
      <c r="F4" s="192"/>
      <c r="G4" s="192"/>
      <c r="H4" s="193"/>
      <c r="I4" s="22"/>
      <c r="J4" s="194" t="s">
        <v>6</v>
      </c>
      <c r="K4" s="192"/>
      <c r="L4" s="21" t="s">
        <v>1339</v>
      </c>
      <c r="M4" s="195" t="s">
        <v>1836</v>
      </c>
      <c r="N4" s="195"/>
      <c r="O4" s="195"/>
      <c r="P4" s="195"/>
      <c r="Q4" s="196"/>
      <c r="R4" s="23"/>
      <c r="S4" s="197" t="s">
        <v>1944</v>
      </c>
      <c r="T4" s="198"/>
      <c r="U4" s="198"/>
      <c r="V4" s="199" t="s">
        <v>1835</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389</v>
      </c>
      <c r="D6" s="201" t="s">
        <v>1834</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1445</v>
      </c>
      <c r="D7" s="188" t="s">
        <v>1833</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1832</v>
      </c>
      <c r="K8" s="29" t="s">
        <v>1831</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1830</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1829</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1828</v>
      </c>
      <c r="C21" s="227"/>
      <c r="D21" s="227"/>
      <c r="E21" s="227"/>
      <c r="F21" s="227"/>
      <c r="G21" s="227"/>
      <c r="H21" s="227"/>
      <c r="I21" s="227"/>
      <c r="J21" s="227"/>
      <c r="K21" s="227"/>
      <c r="L21" s="227"/>
      <c r="M21" s="228" t="s">
        <v>389</v>
      </c>
      <c r="N21" s="228"/>
      <c r="O21" s="228" t="s">
        <v>1187</v>
      </c>
      <c r="P21" s="228"/>
      <c r="Q21" s="229" t="s">
        <v>49</v>
      </c>
      <c r="R21" s="229"/>
      <c r="S21" s="37" t="s">
        <v>388</v>
      </c>
      <c r="T21" s="37" t="s">
        <v>1827</v>
      </c>
      <c r="U21" s="37" t="s">
        <v>1826</v>
      </c>
      <c r="V21" s="37">
        <f>+IF(ISERR(U21/T21*100),"N/A",ROUND(U21/T21*100,2))</f>
        <v>144.49</v>
      </c>
      <c r="W21" s="38">
        <f>+IF(ISERR(U21/S21*100),"N/A",ROUND(U21/S21*100,2))</f>
        <v>65.52</v>
      </c>
    </row>
    <row r="22" spans="2:27" ht="56.25" customHeight="1" thickBot="1">
      <c r="B22" s="226" t="s">
        <v>1825</v>
      </c>
      <c r="C22" s="227"/>
      <c r="D22" s="227"/>
      <c r="E22" s="227"/>
      <c r="F22" s="227"/>
      <c r="G22" s="227"/>
      <c r="H22" s="227"/>
      <c r="I22" s="227"/>
      <c r="J22" s="227"/>
      <c r="K22" s="227"/>
      <c r="L22" s="227"/>
      <c r="M22" s="228" t="s">
        <v>1445</v>
      </c>
      <c r="N22" s="228"/>
      <c r="O22" s="228" t="s">
        <v>48</v>
      </c>
      <c r="P22" s="228"/>
      <c r="Q22" s="229" t="s">
        <v>49</v>
      </c>
      <c r="R22" s="229"/>
      <c r="S22" s="37" t="s">
        <v>50</v>
      </c>
      <c r="T22" s="37" t="s">
        <v>1824</v>
      </c>
      <c r="U22" s="37" t="s">
        <v>1824</v>
      </c>
      <c r="V22" s="37">
        <f>+IF(ISERR(U22/T22*100),"N/A",ROUND(U22/T22*100,2))</f>
        <v>100</v>
      </c>
      <c r="W22" s="38">
        <f>+IF(ISERR(U22/S22*100),"N/A",ROUND(U22/S22*100,2))</f>
        <v>52.35</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387</v>
      </c>
      <c r="F26" s="43"/>
      <c r="G26" s="43"/>
      <c r="H26" s="44"/>
      <c r="I26" s="44"/>
      <c r="J26" s="44"/>
      <c r="K26" s="44"/>
      <c r="L26" s="44"/>
      <c r="M26" s="44"/>
      <c r="N26" s="44"/>
      <c r="O26" s="44"/>
      <c r="P26" s="45"/>
      <c r="Q26" s="45"/>
      <c r="R26" s="46" t="s">
        <v>1823</v>
      </c>
      <c r="S26" s="47" t="s">
        <v>10</v>
      </c>
      <c r="T26" s="45"/>
      <c r="U26" s="47" t="s">
        <v>1820</v>
      </c>
      <c r="V26" s="45"/>
      <c r="W26" s="48">
        <f>+IF(ISERR(U26/R26*100),"N/A",ROUND(U26/R26*100,2))</f>
        <v>4.96</v>
      </c>
    </row>
    <row r="27" spans="2:27" ht="26.25" customHeight="1">
      <c r="B27" s="247" t="s">
        <v>74</v>
      </c>
      <c r="C27" s="248"/>
      <c r="D27" s="248"/>
      <c r="E27" s="49" t="s">
        <v>387</v>
      </c>
      <c r="F27" s="49"/>
      <c r="G27" s="49"/>
      <c r="H27" s="50"/>
      <c r="I27" s="50"/>
      <c r="J27" s="50"/>
      <c r="K27" s="50"/>
      <c r="L27" s="50"/>
      <c r="M27" s="50"/>
      <c r="N27" s="50"/>
      <c r="O27" s="50"/>
      <c r="P27" s="51"/>
      <c r="Q27" s="51"/>
      <c r="R27" s="52" t="s">
        <v>1822</v>
      </c>
      <c r="S27" s="53" t="s">
        <v>1821</v>
      </c>
      <c r="T27" s="53">
        <f>+IF(ISERR(S27/R27*100),"N/A",ROUND(S27/R27*100,2))</f>
        <v>5.37</v>
      </c>
      <c r="U27" s="53" t="s">
        <v>1820</v>
      </c>
      <c r="V27" s="53">
        <f>+IF(ISERR(U27/S27*100),"N/A",ROUND(U27/S27*100,2))</f>
        <v>92.52</v>
      </c>
      <c r="W27" s="54">
        <f>+IF(ISERR(U27/R27*100),"N/A",ROUND(U27/R27*100,2))</f>
        <v>4.97</v>
      </c>
    </row>
    <row r="28" spans="2:27" ht="23.25" customHeight="1" thickBot="1">
      <c r="B28" s="245" t="s">
        <v>70</v>
      </c>
      <c r="C28" s="246"/>
      <c r="D28" s="246"/>
      <c r="E28" s="43" t="s">
        <v>1441</v>
      </c>
      <c r="F28" s="43"/>
      <c r="G28" s="43"/>
      <c r="H28" s="44"/>
      <c r="I28" s="44"/>
      <c r="J28" s="44"/>
      <c r="K28" s="44"/>
      <c r="L28" s="44"/>
      <c r="M28" s="44"/>
      <c r="N28" s="44"/>
      <c r="O28" s="44"/>
      <c r="P28" s="45"/>
      <c r="Q28" s="45"/>
      <c r="R28" s="46" t="s">
        <v>1819</v>
      </c>
      <c r="S28" s="47" t="s">
        <v>10</v>
      </c>
      <c r="T28" s="45"/>
      <c r="U28" s="47" t="s">
        <v>1293</v>
      </c>
      <c r="V28" s="45"/>
      <c r="W28" s="48">
        <f>+IF(ISERR(U28/R28*100),"N/A",ROUND(U28/R28*100,2))</f>
        <v>0.56000000000000005</v>
      </c>
    </row>
    <row r="29" spans="2:27" ht="26.25" customHeight="1" thickBot="1">
      <c r="B29" s="247" t="s">
        <v>74</v>
      </c>
      <c r="C29" s="248"/>
      <c r="D29" s="248"/>
      <c r="E29" s="49" t="s">
        <v>1441</v>
      </c>
      <c r="F29" s="49"/>
      <c r="G29" s="49"/>
      <c r="H29" s="50"/>
      <c r="I29" s="50"/>
      <c r="J29" s="50"/>
      <c r="K29" s="50"/>
      <c r="L29" s="50"/>
      <c r="M29" s="50"/>
      <c r="N29" s="50"/>
      <c r="O29" s="50"/>
      <c r="P29" s="51"/>
      <c r="Q29" s="51"/>
      <c r="R29" s="52" t="s">
        <v>1819</v>
      </c>
      <c r="S29" s="53" t="s">
        <v>1818</v>
      </c>
      <c r="T29" s="53">
        <f>+IF(ISERR(S29/R29*100),"N/A",ROUND(S29/R29*100,2))</f>
        <v>6.74</v>
      </c>
      <c r="U29" s="53" t="s">
        <v>1293</v>
      </c>
      <c r="V29" s="53">
        <f>+IF(ISERR(U29/S29*100),"N/A",ROUND(U29/S29*100,2))</f>
        <v>8.33</v>
      </c>
      <c r="W29" s="54">
        <f>+IF(ISERR(U29/R29*100),"N/A",ROUND(U29/R29*100,2))</f>
        <v>0.56000000000000005</v>
      </c>
    </row>
    <row r="30" spans="2:27" ht="22.5" customHeight="1" thickTop="1" thickBot="1">
      <c r="B30" s="15" t="s">
        <v>76</v>
      </c>
      <c r="C30" s="16"/>
      <c r="D30" s="16"/>
      <c r="E30" s="16"/>
      <c r="F30" s="16"/>
      <c r="G30" s="16"/>
      <c r="H30" s="17"/>
      <c r="I30" s="17"/>
      <c r="J30" s="17"/>
      <c r="K30" s="17"/>
      <c r="L30" s="17"/>
      <c r="M30" s="17"/>
      <c r="N30" s="17"/>
      <c r="O30" s="17"/>
      <c r="P30" s="17"/>
      <c r="Q30" s="17"/>
      <c r="R30" s="17"/>
      <c r="S30" s="17"/>
      <c r="T30" s="17"/>
      <c r="U30" s="17"/>
      <c r="V30" s="17"/>
      <c r="W30" s="18"/>
    </row>
    <row r="31" spans="2:27" ht="37.5" customHeight="1" thickTop="1">
      <c r="B31" s="230" t="s">
        <v>1969</v>
      </c>
      <c r="C31" s="231"/>
      <c r="D31" s="231"/>
      <c r="E31" s="231"/>
      <c r="F31" s="231"/>
      <c r="G31" s="231"/>
      <c r="H31" s="231"/>
      <c r="I31" s="231"/>
      <c r="J31" s="231"/>
      <c r="K31" s="231"/>
      <c r="L31" s="231"/>
      <c r="M31" s="231"/>
      <c r="N31" s="231"/>
      <c r="O31" s="231"/>
      <c r="P31" s="231"/>
      <c r="Q31" s="231"/>
      <c r="R31" s="231"/>
      <c r="S31" s="231"/>
      <c r="T31" s="231"/>
      <c r="U31" s="231"/>
      <c r="V31" s="231"/>
      <c r="W31" s="232"/>
    </row>
    <row r="32" spans="2:27" ht="116.2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1970</v>
      </c>
      <c r="C33" s="231"/>
      <c r="D33" s="231"/>
      <c r="E33" s="231"/>
      <c r="F33" s="231"/>
      <c r="G33" s="231"/>
      <c r="H33" s="231"/>
      <c r="I33" s="231"/>
      <c r="J33" s="231"/>
      <c r="K33" s="231"/>
      <c r="L33" s="231"/>
      <c r="M33" s="231"/>
      <c r="N33" s="231"/>
      <c r="O33" s="231"/>
      <c r="P33" s="231"/>
      <c r="Q33" s="231"/>
      <c r="R33" s="231"/>
      <c r="S33" s="231"/>
      <c r="T33" s="231"/>
      <c r="U33" s="231"/>
      <c r="V33" s="231"/>
      <c r="W33" s="232"/>
    </row>
    <row r="34" spans="2:23" ht="73.5" customHeight="1" thickBot="1">
      <c r="B34" s="233"/>
      <c r="C34" s="234"/>
      <c r="D34" s="234"/>
      <c r="E34" s="234"/>
      <c r="F34" s="234"/>
      <c r="G34" s="234"/>
      <c r="H34" s="234"/>
      <c r="I34" s="234"/>
      <c r="J34" s="234"/>
      <c r="K34" s="234"/>
      <c r="L34" s="234"/>
      <c r="M34" s="234"/>
      <c r="N34" s="234"/>
      <c r="O34" s="234"/>
      <c r="P34" s="234"/>
      <c r="Q34" s="234"/>
      <c r="R34" s="234"/>
      <c r="S34" s="234"/>
      <c r="T34" s="234"/>
      <c r="U34" s="234"/>
      <c r="V34" s="234"/>
      <c r="W34" s="235"/>
    </row>
    <row r="35" spans="2:23" ht="37.5" customHeight="1" thickTop="1">
      <c r="B35" s="230" t="s">
        <v>1971</v>
      </c>
      <c r="C35" s="231"/>
      <c r="D35" s="231"/>
      <c r="E35" s="231"/>
      <c r="F35" s="231"/>
      <c r="G35" s="231"/>
      <c r="H35" s="231"/>
      <c r="I35" s="231"/>
      <c r="J35" s="231"/>
      <c r="K35" s="231"/>
      <c r="L35" s="231"/>
      <c r="M35" s="231"/>
      <c r="N35" s="231"/>
      <c r="O35" s="231"/>
      <c r="P35" s="231"/>
      <c r="Q35" s="231"/>
      <c r="R35" s="231"/>
      <c r="S35" s="231"/>
      <c r="T35" s="231"/>
      <c r="U35" s="231"/>
      <c r="V35" s="231"/>
      <c r="W35" s="232"/>
    </row>
    <row r="36" spans="2:23" ht="47.25" customHeight="1" thickBot="1">
      <c r="B36" s="236"/>
      <c r="C36" s="237"/>
      <c r="D36" s="237"/>
      <c r="E36" s="237"/>
      <c r="F36" s="237"/>
      <c r="G36" s="237"/>
      <c r="H36" s="237"/>
      <c r="I36" s="237"/>
      <c r="J36" s="237"/>
      <c r="K36" s="237"/>
      <c r="L36" s="237"/>
      <c r="M36" s="237"/>
      <c r="N36" s="237"/>
      <c r="O36" s="237"/>
      <c r="P36" s="237"/>
      <c r="Q36" s="237"/>
      <c r="R36" s="237"/>
      <c r="S36" s="237"/>
      <c r="T36" s="237"/>
      <c r="U36" s="237"/>
      <c r="V36" s="237"/>
      <c r="W36" s="238"/>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1838</v>
      </c>
      <c r="D4" s="192" t="s">
        <v>1837</v>
      </c>
      <c r="E4" s="192"/>
      <c r="F4" s="192"/>
      <c r="G4" s="192"/>
      <c r="H4" s="193"/>
      <c r="I4" s="22"/>
      <c r="J4" s="194" t="s">
        <v>6</v>
      </c>
      <c r="K4" s="192"/>
      <c r="L4" s="21" t="s">
        <v>553</v>
      </c>
      <c r="M4" s="195" t="s">
        <v>552</v>
      </c>
      <c r="N4" s="195"/>
      <c r="O4" s="195"/>
      <c r="P4" s="195"/>
      <c r="Q4" s="196"/>
      <c r="R4" s="23"/>
      <c r="S4" s="197" t="s">
        <v>1944</v>
      </c>
      <c r="T4" s="198"/>
      <c r="U4" s="198"/>
      <c r="V4" s="199" t="s">
        <v>1843</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389</v>
      </c>
      <c r="D6" s="201" t="s">
        <v>1834</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1842</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1841</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thickBot="1">
      <c r="B21" s="226" t="s">
        <v>1840</v>
      </c>
      <c r="C21" s="227"/>
      <c r="D21" s="227"/>
      <c r="E21" s="227"/>
      <c r="F21" s="227"/>
      <c r="G21" s="227"/>
      <c r="H21" s="227"/>
      <c r="I21" s="227"/>
      <c r="J21" s="227"/>
      <c r="K21" s="227"/>
      <c r="L21" s="227"/>
      <c r="M21" s="228" t="s">
        <v>389</v>
      </c>
      <c r="N21" s="228"/>
      <c r="O21" s="228" t="s">
        <v>48</v>
      </c>
      <c r="P21" s="228"/>
      <c r="Q21" s="229" t="s">
        <v>69</v>
      </c>
      <c r="R21" s="229"/>
      <c r="S21" s="37" t="s">
        <v>718</v>
      </c>
      <c r="T21" s="37" t="s">
        <v>156</v>
      </c>
      <c r="U21" s="37" t="s">
        <v>156</v>
      </c>
      <c r="V21" s="37" t="str">
        <f>+IF(ISERR(U21/T21*100),"N/A",ROUND(U21/T21*100,2))</f>
        <v>N/A</v>
      </c>
      <c r="W21" s="38" t="str">
        <f>+IF(ISERR(U21/S21*100),"N/A",ROUND(U21/S21*100,2))</f>
        <v>N/A</v>
      </c>
    </row>
    <row r="22" spans="2:27" ht="21.75" customHeight="1" thickTop="1" thickBot="1">
      <c r="B22" s="15" t="s">
        <v>64</v>
      </c>
      <c r="C22" s="16"/>
      <c r="D22" s="16"/>
      <c r="E22" s="16"/>
      <c r="F22" s="16"/>
      <c r="G22" s="16"/>
      <c r="H22" s="17"/>
      <c r="I22" s="17"/>
      <c r="J22" s="17"/>
      <c r="K22" s="17"/>
      <c r="L22" s="17"/>
      <c r="M22" s="17"/>
      <c r="N22" s="17"/>
      <c r="O22" s="17"/>
      <c r="P22" s="17"/>
      <c r="Q22" s="17"/>
      <c r="R22" s="17"/>
      <c r="S22" s="17"/>
      <c r="T22" s="17"/>
      <c r="U22" s="17"/>
      <c r="V22" s="17"/>
      <c r="W22" s="18"/>
      <c r="X22" s="7"/>
    </row>
    <row r="23" spans="2:27" ht="29.25" customHeight="1" thickTop="1" thickBot="1">
      <c r="B23" s="239" t="s">
        <v>1943</v>
      </c>
      <c r="C23" s="240"/>
      <c r="D23" s="240"/>
      <c r="E23" s="240"/>
      <c r="F23" s="240"/>
      <c r="G23" s="240"/>
      <c r="H23" s="240"/>
      <c r="I23" s="240"/>
      <c r="J23" s="240"/>
      <c r="K23" s="240"/>
      <c r="L23" s="240"/>
      <c r="M23" s="240"/>
      <c r="N23" s="240"/>
      <c r="O23" s="240"/>
      <c r="P23" s="240"/>
      <c r="Q23" s="241"/>
      <c r="R23" s="39" t="s">
        <v>41</v>
      </c>
      <c r="S23" s="213" t="s">
        <v>42</v>
      </c>
      <c r="T23" s="213"/>
      <c r="U23" s="40" t="s">
        <v>65</v>
      </c>
      <c r="V23" s="212" t="s">
        <v>66</v>
      </c>
      <c r="W23" s="214"/>
    </row>
    <row r="24" spans="2:27" ht="30.75" customHeight="1" thickBot="1">
      <c r="B24" s="242"/>
      <c r="C24" s="243"/>
      <c r="D24" s="243"/>
      <c r="E24" s="243"/>
      <c r="F24" s="243"/>
      <c r="G24" s="243"/>
      <c r="H24" s="243"/>
      <c r="I24" s="243"/>
      <c r="J24" s="243"/>
      <c r="K24" s="243"/>
      <c r="L24" s="243"/>
      <c r="M24" s="243"/>
      <c r="N24" s="243"/>
      <c r="O24" s="243"/>
      <c r="P24" s="243"/>
      <c r="Q24" s="244"/>
      <c r="R24" s="41" t="s">
        <v>67</v>
      </c>
      <c r="S24" s="41" t="s">
        <v>67</v>
      </c>
      <c r="T24" s="41" t="s">
        <v>48</v>
      </c>
      <c r="U24" s="41" t="s">
        <v>67</v>
      </c>
      <c r="V24" s="41" t="s">
        <v>68</v>
      </c>
      <c r="W24" s="42" t="s">
        <v>69</v>
      </c>
      <c r="Y24" s="7"/>
    </row>
    <row r="25" spans="2:27" ht="23.25" customHeight="1" thickBot="1">
      <c r="B25" s="245" t="s">
        <v>70</v>
      </c>
      <c r="C25" s="246"/>
      <c r="D25" s="246"/>
      <c r="E25" s="43" t="s">
        <v>387</v>
      </c>
      <c r="F25" s="43"/>
      <c r="G25" s="43"/>
      <c r="H25" s="44"/>
      <c r="I25" s="44"/>
      <c r="J25" s="44"/>
      <c r="K25" s="44"/>
      <c r="L25" s="44"/>
      <c r="M25" s="44"/>
      <c r="N25" s="44"/>
      <c r="O25" s="44"/>
      <c r="P25" s="45"/>
      <c r="Q25" s="45"/>
      <c r="R25" s="46" t="s">
        <v>1839</v>
      </c>
      <c r="S25" s="47" t="s">
        <v>10</v>
      </c>
      <c r="T25" s="45"/>
      <c r="U25" s="47" t="s">
        <v>62</v>
      </c>
      <c r="V25" s="45"/>
      <c r="W25" s="48">
        <f>+IF(ISERR(U25/R25*100),"N/A",ROUND(U25/R25*100,2))</f>
        <v>0</v>
      </c>
    </row>
    <row r="26" spans="2:27" ht="26.25" customHeight="1" thickBot="1">
      <c r="B26" s="247" t="s">
        <v>74</v>
      </c>
      <c r="C26" s="248"/>
      <c r="D26" s="248"/>
      <c r="E26" s="49" t="s">
        <v>387</v>
      </c>
      <c r="F26" s="49"/>
      <c r="G26" s="49"/>
      <c r="H26" s="50"/>
      <c r="I26" s="50"/>
      <c r="J26" s="50"/>
      <c r="K26" s="50"/>
      <c r="L26" s="50"/>
      <c r="M26" s="50"/>
      <c r="N26" s="50"/>
      <c r="O26" s="50"/>
      <c r="P26" s="51"/>
      <c r="Q26" s="51"/>
      <c r="R26" s="52" t="s">
        <v>1839</v>
      </c>
      <c r="S26" s="53" t="s">
        <v>62</v>
      </c>
      <c r="T26" s="53">
        <f>+IF(ISERR(S26/R26*100),"N/A",ROUND(S26/R26*100,2))</f>
        <v>0</v>
      </c>
      <c r="U26" s="53" t="s">
        <v>62</v>
      </c>
      <c r="V26" s="53" t="str">
        <f>+IF(ISERR(U26/S26*100),"N/A",ROUND(U26/S26*100,2))</f>
        <v>N/A</v>
      </c>
      <c r="W26" s="54">
        <f>+IF(ISERR(U26/R26*100),"N/A",ROUND(U26/R26*100,2))</f>
        <v>0</v>
      </c>
    </row>
    <row r="27" spans="2:27" ht="22.5" customHeight="1" thickTop="1" thickBot="1">
      <c r="B27" s="15" t="s">
        <v>76</v>
      </c>
      <c r="C27" s="16"/>
      <c r="D27" s="16"/>
      <c r="E27" s="16"/>
      <c r="F27" s="16"/>
      <c r="G27" s="16"/>
      <c r="H27" s="17"/>
      <c r="I27" s="17"/>
      <c r="J27" s="17"/>
      <c r="K27" s="17"/>
      <c r="L27" s="17"/>
      <c r="M27" s="17"/>
      <c r="N27" s="17"/>
      <c r="O27" s="17"/>
      <c r="P27" s="17"/>
      <c r="Q27" s="17"/>
      <c r="R27" s="17"/>
      <c r="S27" s="17"/>
      <c r="T27" s="17"/>
      <c r="U27" s="17"/>
      <c r="V27" s="17"/>
      <c r="W27" s="18"/>
    </row>
    <row r="28" spans="2:27" ht="37.5" customHeight="1" thickTop="1">
      <c r="B28" s="230" t="s">
        <v>1966</v>
      </c>
      <c r="C28" s="231"/>
      <c r="D28" s="231"/>
      <c r="E28" s="231"/>
      <c r="F28" s="231"/>
      <c r="G28" s="231"/>
      <c r="H28" s="231"/>
      <c r="I28" s="231"/>
      <c r="J28" s="231"/>
      <c r="K28" s="231"/>
      <c r="L28" s="231"/>
      <c r="M28" s="231"/>
      <c r="N28" s="231"/>
      <c r="O28" s="231"/>
      <c r="P28" s="231"/>
      <c r="Q28" s="231"/>
      <c r="R28" s="231"/>
      <c r="S28" s="231"/>
      <c r="T28" s="231"/>
      <c r="U28" s="231"/>
      <c r="V28" s="231"/>
      <c r="W28" s="232"/>
    </row>
    <row r="29" spans="2:27" ht="15" customHeight="1" thickBot="1">
      <c r="B29" s="233"/>
      <c r="C29" s="234"/>
      <c r="D29" s="234"/>
      <c r="E29" s="234"/>
      <c r="F29" s="234"/>
      <c r="G29" s="234"/>
      <c r="H29" s="234"/>
      <c r="I29" s="234"/>
      <c r="J29" s="234"/>
      <c r="K29" s="234"/>
      <c r="L29" s="234"/>
      <c r="M29" s="234"/>
      <c r="N29" s="234"/>
      <c r="O29" s="234"/>
      <c r="P29" s="234"/>
      <c r="Q29" s="234"/>
      <c r="R29" s="234"/>
      <c r="S29" s="234"/>
      <c r="T29" s="234"/>
      <c r="U29" s="234"/>
      <c r="V29" s="234"/>
      <c r="W29" s="235"/>
    </row>
    <row r="30" spans="2:27" ht="37.5" customHeight="1" thickTop="1">
      <c r="B30" s="230" t="s">
        <v>1967</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1968</v>
      </c>
      <c r="C32" s="231"/>
      <c r="D32" s="231"/>
      <c r="E32" s="231"/>
      <c r="F32" s="231"/>
      <c r="G32" s="231"/>
      <c r="H32" s="231"/>
      <c r="I32" s="231"/>
      <c r="J32" s="231"/>
      <c r="K32" s="231"/>
      <c r="L32" s="231"/>
      <c r="M32" s="231"/>
      <c r="N32" s="231"/>
      <c r="O32" s="231"/>
      <c r="P32" s="231"/>
      <c r="Q32" s="231"/>
      <c r="R32" s="231"/>
      <c r="S32" s="231"/>
      <c r="T32" s="231"/>
      <c r="U32" s="231"/>
      <c r="V32" s="231"/>
      <c r="W32" s="232"/>
    </row>
    <row r="33" spans="2:23" ht="15.75" thickBot="1">
      <c r="B33" s="236"/>
      <c r="C33" s="237"/>
      <c r="D33" s="237"/>
      <c r="E33" s="237"/>
      <c r="F33" s="237"/>
      <c r="G33" s="237"/>
      <c r="H33" s="237"/>
      <c r="I33" s="237"/>
      <c r="J33" s="237"/>
      <c r="K33" s="237"/>
      <c r="L33" s="237"/>
      <c r="M33" s="237"/>
      <c r="N33" s="237"/>
      <c r="O33" s="237"/>
      <c r="P33" s="237"/>
      <c r="Q33" s="237"/>
      <c r="R33" s="237"/>
      <c r="S33" s="237"/>
      <c r="T33" s="237"/>
      <c r="U33" s="237"/>
      <c r="V33" s="237"/>
      <c r="W33" s="238"/>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1864</v>
      </c>
      <c r="D4" s="192" t="s">
        <v>1863</v>
      </c>
      <c r="E4" s="192"/>
      <c r="F4" s="192"/>
      <c r="G4" s="192"/>
      <c r="H4" s="193"/>
      <c r="I4" s="22"/>
      <c r="J4" s="194" t="s">
        <v>6</v>
      </c>
      <c r="K4" s="192"/>
      <c r="L4" s="21" t="s">
        <v>1862</v>
      </c>
      <c r="M4" s="195" t="s">
        <v>946</v>
      </c>
      <c r="N4" s="195"/>
      <c r="O4" s="195"/>
      <c r="P4" s="195"/>
      <c r="Q4" s="196"/>
      <c r="R4" s="23"/>
      <c r="S4" s="197" t="s">
        <v>1944</v>
      </c>
      <c r="T4" s="198"/>
      <c r="U4" s="198"/>
      <c r="V4" s="199" t="s">
        <v>62</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1846</v>
      </c>
      <c r="D6" s="201" t="s">
        <v>1861</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1860</v>
      </c>
      <c r="K8" s="29" t="s">
        <v>1859</v>
      </c>
      <c r="L8" s="29" t="s">
        <v>19</v>
      </c>
      <c r="M8" s="29" t="s">
        <v>1858</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224.25" customHeight="1" thickTop="1" thickBot="1">
      <c r="B10" s="30" t="s">
        <v>21</v>
      </c>
      <c r="C10" s="199" t="s">
        <v>1857</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1856</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1855</v>
      </c>
      <c r="C21" s="227"/>
      <c r="D21" s="227"/>
      <c r="E21" s="227"/>
      <c r="F21" s="227"/>
      <c r="G21" s="227"/>
      <c r="H21" s="227"/>
      <c r="I21" s="227"/>
      <c r="J21" s="227"/>
      <c r="K21" s="227"/>
      <c r="L21" s="227"/>
      <c r="M21" s="228" t="s">
        <v>1846</v>
      </c>
      <c r="N21" s="228"/>
      <c r="O21" s="228" t="s">
        <v>48</v>
      </c>
      <c r="P21" s="228"/>
      <c r="Q21" s="229" t="s">
        <v>49</v>
      </c>
      <c r="R21" s="229"/>
      <c r="S21" s="37" t="s">
        <v>1854</v>
      </c>
      <c r="T21" s="37" t="s">
        <v>963</v>
      </c>
      <c r="U21" s="37" t="s">
        <v>1853</v>
      </c>
      <c r="V21" s="37">
        <f>+IF(ISERR(U21/T21*100),"N/A",ROUND(U21/T21*100,2))</f>
        <v>98.34</v>
      </c>
      <c r="W21" s="38">
        <f>+IF(ISERR(U21/S21*100),"N/A",ROUND(U21/S21*100,2))</f>
        <v>99.16</v>
      </c>
    </row>
    <row r="22" spans="2:27" ht="56.25" customHeight="1">
      <c r="B22" s="226" t="s">
        <v>1852</v>
      </c>
      <c r="C22" s="227"/>
      <c r="D22" s="227"/>
      <c r="E22" s="227"/>
      <c r="F22" s="227"/>
      <c r="G22" s="227"/>
      <c r="H22" s="227"/>
      <c r="I22" s="227"/>
      <c r="J22" s="227"/>
      <c r="K22" s="227"/>
      <c r="L22" s="227"/>
      <c r="M22" s="228" t="s">
        <v>1846</v>
      </c>
      <c r="N22" s="228"/>
      <c r="O22" s="228" t="s">
        <v>1851</v>
      </c>
      <c r="P22" s="228"/>
      <c r="Q22" s="229" t="s">
        <v>69</v>
      </c>
      <c r="R22" s="229"/>
      <c r="S22" s="37" t="s">
        <v>1850</v>
      </c>
      <c r="T22" s="37" t="s">
        <v>156</v>
      </c>
      <c r="U22" s="37" t="s">
        <v>156</v>
      </c>
      <c r="V22" s="37" t="str">
        <f>+IF(ISERR(U22/T22*100),"N/A",ROUND(U22/T22*100,2))</f>
        <v>N/A</v>
      </c>
      <c r="W22" s="38" t="str">
        <f>+IF(ISERR(U22/S22*100),"N/A",ROUND(U22/S22*100,2))</f>
        <v>N/A</v>
      </c>
    </row>
    <row r="23" spans="2:27" ht="56.25" customHeight="1">
      <c r="B23" s="226" t="s">
        <v>1849</v>
      </c>
      <c r="C23" s="227"/>
      <c r="D23" s="227"/>
      <c r="E23" s="227"/>
      <c r="F23" s="227"/>
      <c r="G23" s="227"/>
      <c r="H23" s="227"/>
      <c r="I23" s="227"/>
      <c r="J23" s="227"/>
      <c r="K23" s="227"/>
      <c r="L23" s="227"/>
      <c r="M23" s="228" t="s">
        <v>1846</v>
      </c>
      <c r="N23" s="228"/>
      <c r="O23" s="228" t="s">
        <v>48</v>
      </c>
      <c r="P23" s="228"/>
      <c r="Q23" s="229" t="s">
        <v>214</v>
      </c>
      <c r="R23" s="229"/>
      <c r="S23" s="37" t="s">
        <v>533</v>
      </c>
      <c r="T23" s="37" t="s">
        <v>156</v>
      </c>
      <c r="U23" s="37" t="s">
        <v>156</v>
      </c>
      <c r="V23" s="37" t="str">
        <f>+IF(ISERR(U23/T23*100),"N/A",ROUND(U23/T23*100,2))</f>
        <v>N/A</v>
      </c>
      <c r="W23" s="38" t="str">
        <f>+IF(ISERR(U23/S23*100),"N/A",ROUND(U23/S23*100,2))</f>
        <v>N/A</v>
      </c>
    </row>
    <row r="24" spans="2:27" ht="56.25" customHeight="1">
      <c r="B24" s="226" t="s">
        <v>1848</v>
      </c>
      <c r="C24" s="227"/>
      <c r="D24" s="227"/>
      <c r="E24" s="227"/>
      <c r="F24" s="227"/>
      <c r="G24" s="227"/>
      <c r="H24" s="227"/>
      <c r="I24" s="227"/>
      <c r="J24" s="227"/>
      <c r="K24" s="227"/>
      <c r="L24" s="227"/>
      <c r="M24" s="228" t="s">
        <v>1846</v>
      </c>
      <c r="N24" s="228"/>
      <c r="O24" s="228" t="s">
        <v>48</v>
      </c>
      <c r="P24" s="228"/>
      <c r="Q24" s="229" t="s">
        <v>214</v>
      </c>
      <c r="R24" s="229"/>
      <c r="S24" s="37" t="s">
        <v>125</v>
      </c>
      <c r="T24" s="37" t="s">
        <v>156</v>
      </c>
      <c r="U24" s="37" t="s">
        <v>156</v>
      </c>
      <c r="V24" s="37" t="str">
        <f>+IF(ISERR(U24/T24*100),"N/A",ROUND(U24/T24*100,2))</f>
        <v>N/A</v>
      </c>
      <c r="W24" s="38" t="str">
        <f>+IF(ISERR(U24/S24*100),"N/A",ROUND(U24/S24*100,2))</f>
        <v>N/A</v>
      </c>
    </row>
    <row r="25" spans="2:27" ht="56.25" customHeight="1" thickBot="1">
      <c r="B25" s="226" t="s">
        <v>1847</v>
      </c>
      <c r="C25" s="227"/>
      <c r="D25" s="227"/>
      <c r="E25" s="227"/>
      <c r="F25" s="227"/>
      <c r="G25" s="227"/>
      <c r="H25" s="227"/>
      <c r="I25" s="227"/>
      <c r="J25" s="227"/>
      <c r="K25" s="227"/>
      <c r="L25" s="227"/>
      <c r="M25" s="228" t="s">
        <v>1846</v>
      </c>
      <c r="N25" s="228"/>
      <c r="O25" s="228" t="s">
        <v>48</v>
      </c>
      <c r="P25" s="228"/>
      <c r="Q25" s="229" t="s">
        <v>214</v>
      </c>
      <c r="R25" s="229"/>
      <c r="S25" s="37" t="s">
        <v>1845</v>
      </c>
      <c r="T25" s="37" t="s">
        <v>156</v>
      </c>
      <c r="U25" s="37" t="s">
        <v>156</v>
      </c>
      <c r="V25" s="37" t="str">
        <f>+IF(ISERR(U25/T25*100),"N/A",ROUND(U25/T25*100,2))</f>
        <v>N/A</v>
      </c>
      <c r="W25" s="38" t="str">
        <f>+IF(ISERR(U25/S25*100),"N/A",ROUND(U25/S25*100,2))</f>
        <v>N/A</v>
      </c>
    </row>
    <row r="26" spans="2:27" ht="21.75" customHeight="1" thickTop="1" thickBot="1">
      <c r="B26" s="15" t="s">
        <v>64</v>
      </c>
      <c r="C26" s="16"/>
      <c r="D26" s="16"/>
      <c r="E26" s="16"/>
      <c r="F26" s="16"/>
      <c r="G26" s="16"/>
      <c r="H26" s="17"/>
      <c r="I26" s="17"/>
      <c r="J26" s="17"/>
      <c r="K26" s="17"/>
      <c r="L26" s="17"/>
      <c r="M26" s="17"/>
      <c r="N26" s="17"/>
      <c r="O26" s="17"/>
      <c r="P26" s="17"/>
      <c r="Q26" s="17"/>
      <c r="R26" s="17"/>
      <c r="S26" s="17"/>
      <c r="T26" s="17"/>
      <c r="U26" s="17"/>
      <c r="V26" s="17"/>
      <c r="W26" s="18"/>
      <c r="X26" s="7"/>
    </row>
    <row r="27" spans="2:27" ht="29.25" customHeight="1" thickTop="1" thickBot="1">
      <c r="B27" s="239" t="s">
        <v>1943</v>
      </c>
      <c r="C27" s="240"/>
      <c r="D27" s="240"/>
      <c r="E27" s="240"/>
      <c r="F27" s="240"/>
      <c r="G27" s="240"/>
      <c r="H27" s="240"/>
      <c r="I27" s="240"/>
      <c r="J27" s="240"/>
      <c r="K27" s="240"/>
      <c r="L27" s="240"/>
      <c r="M27" s="240"/>
      <c r="N27" s="240"/>
      <c r="O27" s="240"/>
      <c r="P27" s="240"/>
      <c r="Q27" s="241"/>
      <c r="R27" s="39" t="s">
        <v>41</v>
      </c>
      <c r="S27" s="213" t="s">
        <v>42</v>
      </c>
      <c r="T27" s="213"/>
      <c r="U27" s="40" t="s">
        <v>65</v>
      </c>
      <c r="V27" s="212" t="s">
        <v>66</v>
      </c>
      <c r="W27" s="214"/>
    </row>
    <row r="28" spans="2:27" ht="30.75" customHeight="1" thickBot="1">
      <c r="B28" s="242"/>
      <c r="C28" s="243"/>
      <c r="D28" s="243"/>
      <c r="E28" s="243"/>
      <c r="F28" s="243"/>
      <c r="G28" s="243"/>
      <c r="H28" s="243"/>
      <c r="I28" s="243"/>
      <c r="J28" s="243"/>
      <c r="K28" s="243"/>
      <c r="L28" s="243"/>
      <c r="M28" s="243"/>
      <c r="N28" s="243"/>
      <c r="O28" s="243"/>
      <c r="P28" s="243"/>
      <c r="Q28" s="244"/>
      <c r="R28" s="41" t="s">
        <v>67</v>
      </c>
      <c r="S28" s="41" t="s">
        <v>67</v>
      </c>
      <c r="T28" s="41" t="s">
        <v>48</v>
      </c>
      <c r="U28" s="41" t="s">
        <v>67</v>
      </c>
      <c r="V28" s="41" t="s">
        <v>68</v>
      </c>
      <c r="W28" s="42" t="s">
        <v>69</v>
      </c>
      <c r="Y28" s="7"/>
    </row>
    <row r="29" spans="2:27" ht="23.25" customHeight="1" thickBot="1">
      <c r="B29" s="245" t="s">
        <v>70</v>
      </c>
      <c r="C29" s="246"/>
      <c r="D29" s="246"/>
      <c r="E29" s="43" t="s">
        <v>1844</v>
      </c>
      <c r="F29" s="43"/>
      <c r="G29" s="43"/>
      <c r="H29" s="44"/>
      <c r="I29" s="44"/>
      <c r="J29" s="44"/>
      <c r="K29" s="44"/>
      <c r="L29" s="44"/>
      <c r="M29" s="44"/>
      <c r="N29" s="44"/>
      <c r="O29" s="44"/>
      <c r="P29" s="45"/>
      <c r="Q29" s="45"/>
      <c r="R29" s="46" t="s">
        <v>156</v>
      </c>
      <c r="S29" s="47" t="s">
        <v>10</v>
      </c>
      <c r="T29" s="45"/>
      <c r="U29" s="47" t="s">
        <v>62</v>
      </c>
      <c r="V29" s="45"/>
      <c r="W29" s="48" t="str">
        <f>+IF(ISERR(U29/R29*100),"N/A",ROUND(U29/R29*100,2))</f>
        <v>N/A</v>
      </c>
    </row>
    <row r="30" spans="2:27" ht="26.25" customHeight="1" thickBot="1">
      <c r="B30" s="247" t="s">
        <v>74</v>
      </c>
      <c r="C30" s="248"/>
      <c r="D30" s="248"/>
      <c r="E30" s="49" t="s">
        <v>1844</v>
      </c>
      <c r="F30" s="49"/>
      <c r="G30" s="49"/>
      <c r="H30" s="50"/>
      <c r="I30" s="50"/>
      <c r="J30" s="50"/>
      <c r="K30" s="50"/>
      <c r="L30" s="50"/>
      <c r="M30" s="50"/>
      <c r="N30" s="50"/>
      <c r="O30" s="50"/>
      <c r="P30" s="51"/>
      <c r="Q30" s="51"/>
      <c r="R30" s="52" t="s">
        <v>156</v>
      </c>
      <c r="S30" s="53" t="s">
        <v>62</v>
      </c>
      <c r="T30" s="53" t="str">
        <f>+IF(ISERR(S30/R30*100),"N/A",ROUND(S30/R30*100,2))</f>
        <v>N/A</v>
      </c>
      <c r="U30" s="53" t="s">
        <v>62</v>
      </c>
      <c r="V30" s="53" t="str">
        <f>+IF(ISERR(U30/S30*100),"N/A",ROUND(U30/S30*100,2))</f>
        <v>N/A</v>
      </c>
      <c r="W30" s="54" t="str">
        <f>+IF(ISERR(U30/R30*100),"N/A",ROUND(U30/R30*100,2))</f>
        <v>N/A</v>
      </c>
    </row>
    <row r="31" spans="2:27" ht="22.5" customHeight="1" thickTop="1" thickBot="1">
      <c r="B31" s="15" t="s">
        <v>76</v>
      </c>
      <c r="C31" s="16"/>
      <c r="D31" s="16"/>
      <c r="E31" s="16"/>
      <c r="F31" s="16"/>
      <c r="G31" s="16"/>
      <c r="H31" s="17"/>
      <c r="I31" s="17"/>
      <c r="J31" s="17"/>
      <c r="K31" s="17"/>
      <c r="L31" s="17"/>
      <c r="M31" s="17"/>
      <c r="N31" s="17"/>
      <c r="O31" s="17"/>
      <c r="P31" s="17"/>
      <c r="Q31" s="17"/>
      <c r="R31" s="17"/>
      <c r="S31" s="17"/>
      <c r="T31" s="17"/>
      <c r="U31" s="17"/>
      <c r="V31" s="17"/>
      <c r="W31" s="18"/>
    </row>
    <row r="32" spans="2:27" ht="37.5" customHeight="1" thickTop="1">
      <c r="B32" s="230" t="s">
        <v>1963</v>
      </c>
      <c r="C32" s="231"/>
      <c r="D32" s="231"/>
      <c r="E32" s="231"/>
      <c r="F32" s="231"/>
      <c r="G32" s="231"/>
      <c r="H32" s="231"/>
      <c r="I32" s="231"/>
      <c r="J32" s="231"/>
      <c r="K32" s="231"/>
      <c r="L32" s="231"/>
      <c r="M32" s="231"/>
      <c r="N32" s="231"/>
      <c r="O32" s="231"/>
      <c r="P32" s="231"/>
      <c r="Q32" s="231"/>
      <c r="R32" s="231"/>
      <c r="S32" s="231"/>
      <c r="T32" s="231"/>
      <c r="U32" s="231"/>
      <c r="V32" s="231"/>
      <c r="W32" s="232"/>
    </row>
    <row r="33" spans="2:23" ht="45.75"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row r="34" spans="2:23" ht="37.5" customHeight="1" thickTop="1">
      <c r="B34" s="230" t="s">
        <v>1964</v>
      </c>
      <c r="C34" s="231"/>
      <c r="D34" s="231"/>
      <c r="E34" s="231"/>
      <c r="F34" s="231"/>
      <c r="G34" s="231"/>
      <c r="H34" s="231"/>
      <c r="I34" s="231"/>
      <c r="J34" s="231"/>
      <c r="K34" s="231"/>
      <c r="L34" s="231"/>
      <c r="M34" s="231"/>
      <c r="N34" s="231"/>
      <c r="O34" s="231"/>
      <c r="P34" s="231"/>
      <c r="Q34" s="231"/>
      <c r="R34" s="231"/>
      <c r="S34" s="231"/>
      <c r="T34" s="231"/>
      <c r="U34" s="231"/>
      <c r="V34" s="231"/>
      <c r="W34" s="232"/>
    </row>
    <row r="35" spans="2:23" ht="33" customHeight="1" thickBot="1">
      <c r="B35" s="233"/>
      <c r="C35" s="234"/>
      <c r="D35" s="234"/>
      <c r="E35" s="234"/>
      <c r="F35" s="234"/>
      <c r="G35" s="234"/>
      <c r="H35" s="234"/>
      <c r="I35" s="234"/>
      <c r="J35" s="234"/>
      <c r="K35" s="234"/>
      <c r="L35" s="234"/>
      <c r="M35" s="234"/>
      <c r="N35" s="234"/>
      <c r="O35" s="234"/>
      <c r="P35" s="234"/>
      <c r="Q35" s="234"/>
      <c r="R35" s="234"/>
      <c r="S35" s="234"/>
      <c r="T35" s="234"/>
      <c r="U35" s="234"/>
      <c r="V35" s="234"/>
      <c r="W35" s="235"/>
    </row>
    <row r="36" spans="2:23" ht="37.5" customHeight="1" thickTop="1">
      <c r="B36" s="230" t="s">
        <v>1965</v>
      </c>
      <c r="C36" s="231"/>
      <c r="D36" s="231"/>
      <c r="E36" s="231"/>
      <c r="F36" s="231"/>
      <c r="G36" s="231"/>
      <c r="H36" s="231"/>
      <c r="I36" s="231"/>
      <c r="J36" s="231"/>
      <c r="K36" s="231"/>
      <c r="L36" s="231"/>
      <c r="M36" s="231"/>
      <c r="N36" s="231"/>
      <c r="O36" s="231"/>
      <c r="P36" s="231"/>
      <c r="Q36" s="231"/>
      <c r="R36" s="231"/>
      <c r="S36" s="231"/>
      <c r="T36" s="231"/>
      <c r="U36" s="231"/>
      <c r="V36" s="231"/>
      <c r="W36" s="232"/>
    </row>
    <row r="37" spans="2:23" ht="56.25" customHeight="1" thickBot="1">
      <c r="B37" s="236"/>
      <c r="C37" s="237"/>
      <c r="D37" s="237"/>
      <c r="E37" s="237"/>
      <c r="F37" s="237"/>
      <c r="G37" s="237"/>
      <c r="H37" s="237"/>
      <c r="I37" s="237"/>
      <c r="J37" s="237"/>
      <c r="K37" s="237"/>
      <c r="L37" s="237"/>
      <c r="M37" s="237"/>
      <c r="N37" s="237"/>
      <c r="O37" s="237"/>
      <c r="P37" s="237"/>
      <c r="Q37" s="237"/>
      <c r="R37" s="237"/>
      <c r="S37" s="237"/>
      <c r="T37" s="237"/>
      <c r="U37" s="237"/>
      <c r="V37" s="237"/>
      <c r="W37" s="238"/>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1864</v>
      </c>
      <c r="D4" s="192" t="s">
        <v>1863</v>
      </c>
      <c r="E4" s="192"/>
      <c r="F4" s="192"/>
      <c r="G4" s="192"/>
      <c r="H4" s="193"/>
      <c r="I4" s="22"/>
      <c r="J4" s="194" t="s">
        <v>6</v>
      </c>
      <c r="K4" s="192"/>
      <c r="L4" s="21" t="s">
        <v>1877</v>
      </c>
      <c r="M4" s="195" t="s">
        <v>1876</v>
      </c>
      <c r="N4" s="195"/>
      <c r="O4" s="195"/>
      <c r="P4" s="195"/>
      <c r="Q4" s="196"/>
      <c r="R4" s="23"/>
      <c r="S4" s="197" t="s">
        <v>1944</v>
      </c>
      <c r="T4" s="198"/>
      <c r="U4" s="198"/>
      <c r="V4" s="199" t="s">
        <v>62</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1846</v>
      </c>
      <c r="D6" s="201" t="s">
        <v>1861</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19</v>
      </c>
      <c r="K8" s="29" t="s">
        <v>19</v>
      </c>
      <c r="L8" s="29" t="s">
        <v>19</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102" customHeight="1" thickTop="1" thickBot="1">
      <c r="B10" s="30" t="s">
        <v>21</v>
      </c>
      <c r="C10" s="199" t="s">
        <v>1875</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1856</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1874</v>
      </c>
      <c r="C21" s="227"/>
      <c r="D21" s="227"/>
      <c r="E21" s="227"/>
      <c r="F21" s="227"/>
      <c r="G21" s="227"/>
      <c r="H21" s="227"/>
      <c r="I21" s="227"/>
      <c r="J21" s="227"/>
      <c r="K21" s="227"/>
      <c r="L21" s="227"/>
      <c r="M21" s="228" t="s">
        <v>1846</v>
      </c>
      <c r="N21" s="228"/>
      <c r="O21" s="228" t="s">
        <v>48</v>
      </c>
      <c r="P21" s="228"/>
      <c r="Q21" s="229" t="s">
        <v>49</v>
      </c>
      <c r="R21" s="229"/>
      <c r="S21" s="37" t="s">
        <v>1873</v>
      </c>
      <c r="T21" s="37" t="s">
        <v>1872</v>
      </c>
      <c r="U21" s="37" t="s">
        <v>1257</v>
      </c>
      <c r="V21" s="37">
        <f>+IF(ISERR(U21/T21*100),"N/A",ROUND(U21/T21*100,2))</f>
        <v>101.66</v>
      </c>
      <c r="W21" s="38">
        <f>+IF(ISERR(U21/S21*100),"N/A",ROUND(U21/S21*100,2))</f>
        <v>102.03</v>
      </c>
    </row>
    <row r="22" spans="2:27" ht="56.25" customHeight="1">
      <c r="B22" s="226" t="s">
        <v>1871</v>
      </c>
      <c r="C22" s="227"/>
      <c r="D22" s="227"/>
      <c r="E22" s="227"/>
      <c r="F22" s="227"/>
      <c r="G22" s="227"/>
      <c r="H22" s="227"/>
      <c r="I22" s="227"/>
      <c r="J22" s="227"/>
      <c r="K22" s="227"/>
      <c r="L22" s="227"/>
      <c r="M22" s="228" t="s">
        <v>1846</v>
      </c>
      <c r="N22" s="228"/>
      <c r="O22" s="228" t="s">
        <v>48</v>
      </c>
      <c r="P22" s="228"/>
      <c r="Q22" s="229" t="s">
        <v>49</v>
      </c>
      <c r="R22" s="229"/>
      <c r="S22" s="37" t="s">
        <v>1870</v>
      </c>
      <c r="T22" s="37" t="s">
        <v>1869</v>
      </c>
      <c r="U22" s="37" t="s">
        <v>1868</v>
      </c>
      <c r="V22" s="37">
        <f>+IF(ISERR(U22/T22*100),"N/A",ROUND(U22/T22*100,2))</f>
        <v>96.7</v>
      </c>
      <c r="W22" s="38">
        <f>+IF(ISERR(U22/S22*100),"N/A",ROUND(U22/S22*100,2))</f>
        <v>103.26</v>
      </c>
    </row>
    <row r="23" spans="2:27" ht="56.25" customHeight="1" thickBot="1">
      <c r="B23" s="226" t="s">
        <v>1867</v>
      </c>
      <c r="C23" s="227"/>
      <c r="D23" s="227"/>
      <c r="E23" s="227"/>
      <c r="F23" s="227"/>
      <c r="G23" s="227"/>
      <c r="H23" s="227"/>
      <c r="I23" s="227"/>
      <c r="J23" s="227"/>
      <c r="K23" s="227"/>
      <c r="L23" s="227"/>
      <c r="M23" s="228" t="s">
        <v>1846</v>
      </c>
      <c r="N23" s="228"/>
      <c r="O23" s="228" t="s">
        <v>48</v>
      </c>
      <c r="P23" s="228"/>
      <c r="Q23" s="229" t="s">
        <v>49</v>
      </c>
      <c r="R23" s="229"/>
      <c r="S23" s="37" t="s">
        <v>772</v>
      </c>
      <c r="T23" s="37" t="s">
        <v>1866</v>
      </c>
      <c r="U23" s="37" t="s">
        <v>1865</v>
      </c>
      <c r="V23" s="37">
        <f>+IF(ISERR(U23/T23*100),"N/A",ROUND(U23/T23*100,2))</f>
        <v>100.01</v>
      </c>
      <c r="W23" s="38">
        <f>+IF(ISERR(U23/S23*100),"N/A",ROUND(U23/S23*100,2))</f>
        <v>100.1</v>
      </c>
    </row>
    <row r="24" spans="2:27" ht="21.75" customHeight="1" thickTop="1" thickBot="1">
      <c r="B24" s="15" t="s">
        <v>64</v>
      </c>
      <c r="C24" s="16"/>
      <c r="D24" s="16"/>
      <c r="E24" s="16"/>
      <c r="F24" s="16"/>
      <c r="G24" s="16"/>
      <c r="H24" s="17"/>
      <c r="I24" s="17"/>
      <c r="J24" s="17"/>
      <c r="K24" s="17"/>
      <c r="L24" s="17"/>
      <c r="M24" s="17"/>
      <c r="N24" s="17"/>
      <c r="O24" s="17"/>
      <c r="P24" s="17"/>
      <c r="Q24" s="17"/>
      <c r="R24" s="17"/>
      <c r="S24" s="17"/>
      <c r="T24" s="17"/>
      <c r="U24" s="17"/>
      <c r="V24" s="17"/>
      <c r="W24" s="18"/>
      <c r="X24" s="7"/>
    </row>
    <row r="25" spans="2:27" ht="29.25" customHeight="1" thickTop="1" thickBot="1">
      <c r="B25" s="239" t="s">
        <v>1943</v>
      </c>
      <c r="C25" s="240"/>
      <c r="D25" s="240"/>
      <c r="E25" s="240"/>
      <c r="F25" s="240"/>
      <c r="G25" s="240"/>
      <c r="H25" s="240"/>
      <c r="I25" s="240"/>
      <c r="J25" s="240"/>
      <c r="K25" s="240"/>
      <c r="L25" s="240"/>
      <c r="M25" s="240"/>
      <c r="N25" s="240"/>
      <c r="O25" s="240"/>
      <c r="P25" s="240"/>
      <c r="Q25" s="241"/>
      <c r="R25" s="39" t="s">
        <v>41</v>
      </c>
      <c r="S25" s="213" t="s">
        <v>42</v>
      </c>
      <c r="T25" s="213"/>
      <c r="U25" s="40" t="s">
        <v>65</v>
      </c>
      <c r="V25" s="212" t="s">
        <v>66</v>
      </c>
      <c r="W25" s="214"/>
    </row>
    <row r="26" spans="2:27" ht="30.75" customHeight="1" thickBot="1">
      <c r="B26" s="242"/>
      <c r="C26" s="243"/>
      <c r="D26" s="243"/>
      <c r="E26" s="243"/>
      <c r="F26" s="243"/>
      <c r="G26" s="243"/>
      <c r="H26" s="243"/>
      <c r="I26" s="243"/>
      <c r="J26" s="243"/>
      <c r="K26" s="243"/>
      <c r="L26" s="243"/>
      <c r="M26" s="243"/>
      <c r="N26" s="243"/>
      <c r="O26" s="243"/>
      <c r="P26" s="243"/>
      <c r="Q26" s="244"/>
      <c r="R26" s="41" t="s">
        <v>67</v>
      </c>
      <c r="S26" s="41" t="s">
        <v>67</v>
      </c>
      <c r="T26" s="41" t="s">
        <v>48</v>
      </c>
      <c r="U26" s="41" t="s">
        <v>67</v>
      </c>
      <c r="V26" s="41" t="s">
        <v>68</v>
      </c>
      <c r="W26" s="42" t="s">
        <v>69</v>
      </c>
      <c r="Y26" s="7"/>
    </row>
    <row r="27" spans="2:27" ht="23.25" customHeight="1" thickBot="1">
      <c r="B27" s="245" t="s">
        <v>70</v>
      </c>
      <c r="C27" s="246"/>
      <c r="D27" s="246"/>
      <c r="E27" s="43" t="s">
        <v>1844</v>
      </c>
      <c r="F27" s="43"/>
      <c r="G27" s="43"/>
      <c r="H27" s="44"/>
      <c r="I27" s="44"/>
      <c r="J27" s="44"/>
      <c r="K27" s="44"/>
      <c r="L27" s="44"/>
      <c r="M27" s="44"/>
      <c r="N27" s="44"/>
      <c r="O27" s="44"/>
      <c r="P27" s="45"/>
      <c r="Q27" s="45"/>
      <c r="R27" s="46" t="s">
        <v>156</v>
      </c>
      <c r="S27" s="47" t="s">
        <v>10</v>
      </c>
      <c r="T27" s="45"/>
      <c r="U27" s="47" t="s">
        <v>62</v>
      </c>
      <c r="V27" s="45"/>
      <c r="W27" s="48" t="str">
        <f>+IF(ISERR(U27/R27*100),"N/A",ROUND(U27/R27*100,2))</f>
        <v>N/A</v>
      </c>
    </row>
    <row r="28" spans="2:27" ht="26.25" customHeight="1" thickBot="1">
      <c r="B28" s="247" t="s">
        <v>74</v>
      </c>
      <c r="C28" s="248"/>
      <c r="D28" s="248"/>
      <c r="E28" s="49" t="s">
        <v>1844</v>
      </c>
      <c r="F28" s="49"/>
      <c r="G28" s="49"/>
      <c r="H28" s="50"/>
      <c r="I28" s="50"/>
      <c r="J28" s="50"/>
      <c r="K28" s="50"/>
      <c r="L28" s="50"/>
      <c r="M28" s="50"/>
      <c r="N28" s="50"/>
      <c r="O28" s="50"/>
      <c r="P28" s="51"/>
      <c r="Q28" s="51"/>
      <c r="R28" s="52" t="s">
        <v>156</v>
      </c>
      <c r="S28" s="53" t="s">
        <v>62</v>
      </c>
      <c r="T28" s="53" t="str">
        <f>+IF(ISERR(S28/R28*100),"N/A",ROUND(S28/R28*100,2))</f>
        <v>N/A</v>
      </c>
      <c r="U28" s="53" t="s">
        <v>62</v>
      </c>
      <c r="V28" s="53" t="str">
        <f>+IF(ISERR(U28/S28*100),"N/A",ROUND(U28/S28*100,2))</f>
        <v>N/A</v>
      </c>
      <c r="W28" s="54" t="str">
        <f>+IF(ISERR(U28/R28*100),"N/A",ROUND(U28/R28*100,2))</f>
        <v>N/A</v>
      </c>
    </row>
    <row r="29" spans="2:27" ht="22.5" customHeight="1" thickTop="1" thickBot="1">
      <c r="B29" s="15" t="s">
        <v>76</v>
      </c>
      <c r="C29" s="16"/>
      <c r="D29" s="16"/>
      <c r="E29" s="16"/>
      <c r="F29" s="16"/>
      <c r="G29" s="16"/>
      <c r="H29" s="17"/>
      <c r="I29" s="17"/>
      <c r="J29" s="17"/>
      <c r="K29" s="17"/>
      <c r="L29" s="17"/>
      <c r="M29" s="17"/>
      <c r="N29" s="17"/>
      <c r="O29" s="17"/>
      <c r="P29" s="17"/>
      <c r="Q29" s="17"/>
      <c r="R29" s="17"/>
      <c r="S29" s="17"/>
      <c r="T29" s="17"/>
      <c r="U29" s="17"/>
      <c r="V29" s="17"/>
      <c r="W29" s="18"/>
    </row>
    <row r="30" spans="2:27" ht="37.5" customHeight="1" thickTop="1">
      <c r="B30" s="230" t="s">
        <v>1960</v>
      </c>
      <c r="C30" s="231"/>
      <c r="D30" s="231"/>
      <c r="E30" s="231"/>
      <c r="F30" s="231"/>
      <c r="G30" s="231"/>
      <c r="H30" s="231"/>
      <c r="I30" s="231"/>
      <c r="J30" s="231"/>
      <c r="K30" s="231"/>
      <c r="L30" s="231"/>
      <c r="M30" s="231"/>
      <c r="N30" s="231"/>
      <c r="O30" s="231"/>
      <c r="P30" s="231"/>
      <c r="Q30" s="231"/>
      <c r="R30" s="231"/>
      <c r="S30" s="231"/>
      <c r="T30" s="231"/>
      <c r="U30" s="231"/>
      <c r="V30" s="231"/>
      <c r="W30" s="232"/>
    </row>
    <row r="31" spans="2:27" ht="140.25" customHeight="1" thickBot="1">
      <c r="B31" s="233"/>
      <c r="C31" s="234"/>
      <c r="D31" s="234"/>
      <c r="E31" s="234"/>
      <c r="F31" s="234"/>
      <c r="G31" s="234"/>
      <c r="H31" s="234"/>
      <c r="I31" s="234"/>
      <c r="J31" s="234"/>
      <c r="K31" s="234"/>
      <c r="L31" s="234"/>
      <c r="M31" s="234"/>
      <c r="N31" s="234"/>
      <c r="O31" s="234"/>
      <c r="P31" s="234"/>
      <c r="Q31" s="234"/>
      <c r="R31" s="234"/>
      <c r="S31" s="234"/>
      <c r="T31" s="234"/>
      <c r="U31" s="234"/>
      <c r="V31" s="234"/>
      <c r="W31" s="235"/>
    </row>
    <row r="32" spans="2:27" ht="37.5" customHeight="1" thickTop="1">
      <c r="B32" s="230" t="s">
        <v>1961</v>
      </c>
      <c r="C32" s="231"/>
      <c r="D32" s="231"/>
      <c r="E32" s="231"/>
      <c r="F32" s="231"/>
      <c r="G32" s="231"/>
      <c r="H32" s="231"/>
      <c r="I32" s="231"/>
      <c r="J32" s="231"/>
      <c r="K32" s="231"/>
      <c r="L32" s="231"/>
      <c r="M32" s="231"/>
      <c r="N32" s="231"/>
      <c r="O32" s="231"/>
      <c r="P32" s="231"/>
      <c r="Q32" s="231"/>
      <c r="R32" s="231"/>
      <c r="S32" s="231"/>
      <c r="T32" s="231"/>
      <c r="U32" s="231"/>
      <c r="V32" s="231"/>
      <c r="W32" s="232"/>
    </row>
    <row r="33" spans="2:23" ht="67.5" customHeight="1" thickBot="1">
      <c r="B33" s="233"/>
      <c r="C33" s="234"/>
      <c r="D33" s="234"/>
      <c r="E33" s="234"/>
      <c r="F33" s="234"/>
      <c r="G33" s="234"/>
      <c r="H33" s="234"/>
      <c r="I33" s="234"/>
      <c r="J33" s="234"/>
      <c r="K33" s="234"/>
      <c r="L33" s="234"/>
      <c r="M33" s="234"/>
      <c r="N33" s="234"/>
      <c r="O33" s="234"/>
      <c r="P33" s="234"/>
      <c r="Q33" s="234"/>
      <c r="R33" s="234"/>
      <c r="S33" s="234"/>
      <c r="T33" s="234"/>
      <c r="U33" s="234"/>
      <c r="V33" s="234"/>
      <c r="W33" s="235"/>
    </row>
    <row r="34" spans="2:23" ht="37.5" customHeight="1" thickTop="1">
      <c r="B34" s="230" t="s">
        <v>1962</v>
      </c>
      <c r="C34" s="231"/>
      <c r="D34" s="231"/>
      <c r="E34" s="231"/>
      <c r="F34" s="231"/>
      <c r="G34" s="231"/>
      <c r="H34" s="231"/>
      <c r="I34" s="231"/>
      <c r="J34" s="231"/>
      <c r="K34" s="231"/>
      <c r="L34" s="231"/>
      <c r="M34" s="231"/>
      <c r="N34" s="231"/>
      <c r="O34" s="231"/>
      <c r="P34" s="231"/>
      <c r="Q34" s="231"/>
      <c r="R34" s="231"/>
      <c r="S34" s="231"/>
      <c r="T34" s="231"/>
      <c r="U34" s="231"/>
      <c r="V34" s="231"/>
      <c r="W34" s="232"/>
    </row>
    <row r="35" spans="2:23" ht="91.5" customHeight="1" thickBot="1">
      <c r="B35" s="236"/>
      <c r="C35" s="237"/>
      <c r="D35" s="237"/>
      <c r="E35" s="237"/>
      <c r="F35" s="237"/>
      <c r="G35" s="237"/>
      <c r="H35" s="237"/>
      <c r="I35" s="237"/>
      <c r="J35" s="237"/>
      <c r="K35" s="237"/>
      <c r="L35" s="237"/>
      <c r="M35" s="237"/>
      <c r="N35" s="237"/>
      <c r="O35" s="237"/>
      <c r="P35" s="237"/>
      <c r="Q35" s="237"/>
      <c r="R35" s="237"/>
      <c r="S35" s="237"/>
      <c r="T35" s="237"/>
      <c r="U35" s="237"/>
      <c r="V35" s="237"/>
      <c r="W35" s="238"/>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90" zoomScaleNormal="100" zoomScaleSheetLayoutView="90" workbookViewId="0">
      <selection sqref="A1:D1"/>
    </sheetView>
  </sheetViews>
  <sheetFormatPr baseColWidth="10" defaultColWidth="10" defaultRowHeight="15"/>
  <cols>
    <col min="1" max="1" width="2" style="14" customWidth="1"/>
    <col min="2" max="2" width="16.5" style="31" customWidth="1"/>
    <col min="3" max="3" width="5.875" style="32" customWidth="1"/>
    <col min="4" max="4" width="8.625" style="32" customWidth="1"/>
    <col min="5" max="5" width="9.75" style="32" customWidth="1"/>
    <col min="6" max="6" width="3.375" style="32" customWidth="1"/>
    <col min="7" max="7" width="6.25" style="32" customWidth="1"/>
    <col min="8" max="8" width="6" style="14" customWidth="1"/>
    <col min="9" max="9" width="6.625" style="14" customWidth="1"/>
    <col min="10" max="13" width="10" style="14" customWidth="1"/>
    <col min="14" max="14" width="8" style="14" customWidth="1"/>
    <col min="15" max="15" width="9" style="14" customWidth="1"/>
    <col min="16" max="16" width="8.25" style="14" customWidth="1"/>
    <col min="17" max="17" width="8.75" style="14" customWidth="1"/>
    <col min="18" max="18" width="11.875" style="14" customWidth="1"/>
    <col min="19" max="19" width="12.625" style="14" customWidth="1"/>
    <col min="20" max="21" width="11.125" style="14" customWidth="1"/>
    <col min="22" max="22" width="10.5" style="14" customWidth="1"/>
    <col min="23" max="23" width="10" style="14"/>
    <col min="24" max="24" width="10" style="1"/>
    <col min="25" max="25" width="12.875" style="1" customWidth="1"/>
    <col min="26" max="28" width="10" style="1"/>
    <col min="29" max="29" width="10.5" style="1" bestFit="1" customWidth="1"/>
    <col min="30" max="16384" width="10" style="1"/>
  </cols>
  <sheetData>
    <row r="1" spans="1:29" s="2" customFormat="1" ht="39.75" customHeight="1">
      <c r="A1" s="190" t="s">
        <v>0</v>
      </c>
      <c r="B1" s="190"/>
      <c r="C1" s="190"/>
      <c r="D1" s="190"/>
      <c r="E1" s="190"/>
      <c r="F1" s="190"/>
      <c r="G1" s="190"/>
      <c r="H1" s="190"/>
      <c r="I1" s="190"/>
      <c r="J1" s="190"/>
      <c r="K1" s="190"/>
      <c r="L1" s="190"/>
      <c r="M1" s="190"/>
      <c r="N1" s="190"/>
      <c r="O1" s="190"/>
      <c r="P1" s="190"/>
      <c r="Q1" s="9" t="s">
        <v>1</v>
      </c>
      <c r="R1" s="10"/>
      <c r="S1" s="10"/>
      <c r="T1" s="10"/>
      <c r="U1" s="11"/>
      <c r="V1" s="12"/>
      <c r="W1" s="13"/>
      <c r="X1" s="3"/>
      <c r="Y1" s="4"/>
      <c r="AC1" s="5"/>
    </row>
    <row r="2" spans="1:29" ht="49.5" customHeight="1" thickBot="1">
      <c r="B2" s="191" t="s">
        <v>1942</v>
      </c>
      <c r="C2" s="191"/>
      <c r="D2" s="191"/>
      <c r="E2" s="191"/>
      <c r="F2" s="191"/>
      <c r="G2" s="191"/>
      <c r="H2" s="191"/>
      <c r="I2" s="191"/>
      <c r="J2" s="191"/>
      <c r="K2" s="191"/>
      <c r="L2" s="191"/>
      <c r="M2" s="191"/>
      <c r="N2" s="191"/>
      <c r="O2" s="191"/>
      <c r="P2" s="191"/>
      <c r="Q2" s="191"/>
      <c r="R2" s="191"/>
      <c r="S2" s="191"/>
      <c r="T2" s="191"/>
      <c r="U2" s="191"/>
      <c r="V2" s="191"/>
      <c r="W2" s="191"/>
    </row>
    <row r="3" spans="1:29" ht="22.5" customHeight="1" thickTop="1" thickBot="1">
      <c r="B3" s="15" t="s">
        <v>2</v>
      </c>
      <c r="C3" s="16"/>
      <c r="D3" s="16"/>
      <c r="E3" s="16"/>
      <c r="F3" s="16"/>
      <c r="G3" s="16"/>
      <c r="H3" s="17"/>
      <c r="I3" s="17"/>
      <c r="J3" s="17"/>
      <c r="K3" s="17"/>
      <c r="L3" s="17"/>
      <c r="M3" s="17"/>
      <c r="N3" s="17"/>
      <c r="O3" s="17"/>
      <c r="P3" s="17"/>
      <c r="Q3" s="17"/>
      <c r="R3" s="17"/>
      <c r="S3" s="17"/>
      <c r="T3" s="17"/>
      <c r="U3" s="17"/>
      <c r="V3" s="17"/>
      <c r="W3" s="18"/>
    </row>
    <row r="4" spans="1:29" ht="54" customHeight="1" thickTop="1" thickBot="1">
      <c r="A4" s="19"/>
      <c r="B4" s="20" t="s">
        <v>3</v>
      </c>
      <c r="C4" s="21" t="s">
        <v>1864</v>
      </c>
      <c r="D4" s="192" t="s">
        <v>1863</v>
      </c>
      <c r="E4" s="192"/>
      <c r="F4" s="192"/>
      <c r="G4" s="192"/>
      <c r="H4" s="193"/>
      <c r="I4" s="22"/>
      <c r="J4" s="194" t="s">
        <v>6</v>
      </c>
      <c r="K4" s="192"/>
      <c r="L4" s="21" t="s">
        <v>1339</v>
      </c>
      <c r="M4" s="195" t="s">
        <v>827</v>
      </c>
      <c r="N4" s="195"/>
      <c r="O4" s="195"/>
      <c r="P4" s="195"/>
      <c r="Q4" s="196"/>
      <c r="R4" s="23"/>
      <c r="S4" s="197" t="s">
        <v>1944</v>
      </c>
      <c r="T4" s="198"/>
      <c r="U4" s="198"/>
      <c r="V4" s="199" t="s">
        <v>62</v>
      </c>
      <c r="W4" s="200"/>
    </row>
    <row r="5" spans="1:29" ht="15.75" customHeight="1" thickTop="1">
      <c r="B5" s="24" t="s">
        <v>10</v>
      </c>
      <c r="C5" s="188" t="s">
        <v>10</v>
      </c>
      <c r="D5" s="188"/>
      <c r="E5" s="188"/>
      <c r="F5" s="188"/>
      <c r="G5" s="188"/>
      <c r="H5" s="188"/>
      <c r="I5" s="188"/>
      <c r="J5" s="188"/>
      <c r="K5" s="188"/>
      <c r="L5" s="188"/>
      <c r="M5" s="188"/>
      <c r="N5" s="188"/>
      <c r="O5" s="188"/>
      <c r="P5" s="188"/>
      <c r="Q5" s="188"/>
      <c r="R5" s="188"/>
      <c r="S5" s="188"/>
      <c r="T5" s="188"/>
      <c r="U5" s="188"/>
      <c r="V5" s="188"/>
      <c r="W5" s="189"/>
    </row>
    <row r="6" spans="1:29" ht="30" customHeight="1" thickBot="1">
      <c r="B6" s="24" t="s">
        <v>11</v>
      </c>
      <c r="C6" s="25" t="s">
        <v>1846</v>
      </c>
      <c r="D6" s="201" t="s">
        <v>1861</v>
      </c>
      <c r="E6" s="201"/>
      <c r="F6" s="201"/>
      <c r="G6" s="201"/>
      <c r="H6" s="201"/>
      <c r="I6" s="26"/>
      <c r="J6" s="202" t="s">
        <v>14</v>
      </c>
      <c r="K6" s="202"/>
      <c r="L6" s="202" t="s">
        <v>15</v>
      </c>
      <c r="M6" s="202"/>
      <c r="N6" s="189" t="s">
        <v>10</v>
      </c>
      <c r="O6" s="189"/>
      <c r="P6" s="189"/>
      <c r="Q6" s="189"/>
      <c r="R6" s="189"/>
      <c r="S6" s="189"/>
      <c r="T6" s="189"/>
      <c r="U6" s="189"/>
      <c r="V6" s="189"/>
      <c r="W6" s="189"/>
    </row>
    <row r="7" spans="1:29" ht="30" customHeight="1" thickBot="1">
      <c r="B7" s="27"/>
      <c r="C7" s="25" t="s">
        <v>10</v>
      </c>
      <c r="D7" s="188" t="s">
        <v>10</v>
      </c>
      <c r="E7" s="188"/>
      <c r="F7" s="188"/>
      <c r="G7" s="188"/>
      <c r="H7" s="188"/>
      <c r="I7" s="26"/>
      <c r="J7" s="8" t="s">
        <v>16</v>
      </c>
      <c r="K7" s="8" t="s">
        <v>17</v>
      </c>
      <c r="L7" s="8" t="s">
        <v>16</v>
      </c>
      <c r="M7" s="8" t="s">
        <v>17</v>
      </c>
      <c r="N7" s="28"/>
      <c r="O7" s="189" t="s">
        <v>10</v>
      </c>
      <c r="P7" s="189"/>
      <c r="Q7" s="189"/>
      <c r="R7" s="189"/>
      <c r="S7" s="189"/>
      <c r="T7" s="189"/>
      <c r="U7" s="189"/>
      <c r="V7" s="189"/>
      <c r="W7" s="189"/>
    </row>
    <row r="8" spans="1:29" ht="30" customHeight="1" thickBot="1">
      <c r="B8" s="27"/>
      <c r="C8" s="25" t="s">
        <v>10</v>
      </c>
      <c r="D8" s="188" t="s">
        <v>10</v>
      </c>
      <c r="E8" s="188"/>
      <c r="F8" s="188"/>
      <c r="G8" s="188"/>
      <c r="H8" s="188"/>
      <c r="I8" s="26"/>
      <c r="J8" s="29" t="s">
        <v>1860</v>
      </c>
      <c r="K8" s="29" t="s">
        <v>1859</v>
      </c>
      <c r="L8" s="29" t="s">
        <v>1884</v>
      </c>
      <c r="M8" s="29" t="s">
        <v>19</v>
      </c>
      <c r="N8" s="28"/>
      <c r="O8" s="26"/>
      <c r="P8" s="189" t="s">
        <v>10</v>
      </c>
      <c r="Q8" s="189"/>
      <c r="R8" s="189"/>
      <c r="S8" s="189"/>
      <c r="T8" s="189"/>
      <c r="U8" s="189"/>
      <c r="V8" s="189"/>
      <c r="W8" s="189"/>
    </row>
    <row r="9" spans="1:29" ht="25.5" customHeight="1" thickBot="1">
      <c r="B9" s="27"/>
      <c r="C9" s="188" t="s">
        <v>10</v>
      </c>
      <c r="D9" s="188"/>
      <c r="E9" s="188"/>
      <c r="F9" s="188"/>
      <c r="G9" s="188"/>
      <c r="H9" s="188"/>
      <c r="I9" s="188"/>
      <c r="J9" s="188"/>
      <c r="K9" s="188"/>
      <c r="L9" s="188"/>
      <c r="M9" s="188"/>
      <c r="N9" s="188"/>
      <c r="O9" s="188"/>
      <c r="P9" s="188"/>
      <c r="Q9" s="188"/>
      <c r="R9" s="188"/>
      <c r="S9" s="188"/>
      <c r="T9" s="188"/>
      <c r="U9" s="188"/>
      <c r="V9" s="188"/>
      <c r="W9" s="189"/>
    </row>
    <row r="10" spans="1:29" ht="66.75" customHeight="1" thickTop="1" thickBot="1">
      <c r="B10" s="30" t="s">
        <v>21</v>
      </c>
      <c r="C10" s="199" t="s">
        <v>1883</v>
      </c>
      <c r="D10" s="199"/>
      <c r="E10" s="199"/>
      <c r="F10" s="199"/>
      <c r="G10" s="199"/>
      <c r="H10" s="199"/>
      <c r="I10" s="199"/>
      <c r="J10" s="199"/>
      <c r="K10" s="199"/>
      <c r="L10" s="199"/>
      <c r="M10" s="199"/>
      <c r="N10" s="199"/>
      <c r="O10" s="199"/>
      <c r="P10" s="199"/>
      <c r="Q10" s="199"/>
      <c r="R10" s="199"/>
      <c r="S10" s="199"/>
      <c r="T10" s="199"/>
      <c r="U10" s="199"/>
      <c r="V10" s="199"/>
      <c r="W10" s="200"/>
    </row>
    <row r="11" spans="1:29" ht="9" customHeight="1" thickTop="1" thickBot="1"/>
    <row r="12" spans="1:29" ht="21.75" customHeight="1" thickTop="1" thickBot="1">
      <c r="B12" s="15" t="s">
        <v>23</v>
      </c>
      <c r="C12" s="16"/>
      <c r="D12" s="16"/>
      <c r="E12" s="16"/>
      <c r="F12" s="16"/>
      <c r="G12" s="16"/>
      <c r="H12" s="17"/>
      <c r="I12" s="17"/>
      <c r="J12" s="17"/>
      <c r="K12" s="17"/>
      <c r="L12" s="17"/>
      <c r="M12" s="17"/>
      <c r="N12" s="17"/>
      <c r="O12" s="17"/>
      <c r="P12" s="17"/>
      <c r="Q12" s="17"/>
      <c r="R12" s="17"/>
      <c r="S12" s="17"/>
      <c r="T12" s="17"/>
      <c r="U12" s="17"/>
      <c r="V12" s="17"/>
      <c r="W12" s="18"/>
    </row>
    <row r="13" spans="1:29" ht="19.5" customHeight="1" thickTop="1">
      <c r="B13" s="203" t="s">
        <v>24</v>
      </c>
      <c r="C13" s="204"/>
      <c r="D13" s="204"/>
      <c r="E13" s="204"/>
      <c r="F13" s="204"/>
      <c r="G13" s="204"/>
      <c r="H13" s="204"/>
      <c r="I13" s="204"/>
      <c r="J13" s="33"/>
      <c r="K13" s="204" t="s">
        <v>25</v>
      </c>
      <c r="L13" s="204"/>
      <c r="M13" s="204"/>
      <c r="N13" s="204"/>
      <c r="O13" s="204"/>
      <c r="P13" s="204"/>
      <c r="Q13" s="204"/>
      <c r="R13" s="34"/>
      <c r="S13" s="204" t="s">
        <v>26</v>
      </c>
      <c r="T13" s="204"/>
      <c r="U13" s="204"/>
      <c r="V13" s="204"/>
      <c r="W13" s="205"/>
    </row>
    <row r="14" spans="1:29" ht="69" customHeight="1">
      <c r="B14" s="24" t="s">
        <v>27</v>
      </c>
      <c r="C14" s="201" t="s">
        <v>10</v>
      </c>
      <c r="D14" s="201"/>
      <c r="E14" s="201"/>
      <c r="F14" s="201"/>
      <c r="G14" s="201"/>
      <c r="H14" s="201"/>
      <c r="I14" s="201"/>
      <c r="J14" s="35"/>
      <c r="K14" s="35" t="s">
        <v>28</v>
      </c>
      <c r="L14" s="201" t="s">
        <v>10</v>
      </c>
      <c r="M14" s="201"/>
      <c r="N14" s="201"/>
      <c r="O14" s="201"/>
      <c r="P14" s="201"/>
      <c r="Q14" s="201"/>
      <c r="R14" s="26"/>
      <c r="S14" s="35" t="s">
        <v>29</v>
      </c>
      <c r="T14" s="206" t="s">
        <v>1856</v>
      </c>
      <c r="U14" s="206"/>
      <c r="V14" s="206"/>
      <c r="W14" s="206"/>
    </row>
    <row r="15" spans="1:29" ht="86.25" customHeight="1">
      <c r="B15" s="24" t="s">
        <v>31</v>
      </c>
      <c r="C15" s="201" t="s">
        <v>10</v>
      </c>
      <c r="D15" s="201"/>
      <c r="E15" s="201"/>
      <c r="F15" s="201"/>
      <c r="G15" s="201"/>
      <c r="H15" s="201"/>
      <c r="I15" s="201"/>
      <c r="J15" s="35"/>
      <c r="K15" s="35" t="s">
        <v>31</v>
      </c>
      <c r="L15" s="201" t="s">
        <v>10</v>
      </c>
      <c r="M15" s="201"/>
      <c r="N15" s="201"/>
      <c r="O15" s="201"/>
      <c r="P15" s="201"/>
      <c r="Q15" s="201"/>
      <c r="R15" s="26"/>
      <c r="S15" s="35" t="s">
        <v>32</v>
      </c>
      <c r="T15" s="206" t="s">
        <v>10</v>
      </c>
      <c r="U15" s="206"/>
      <c r="V15" s="206"/>
      <c r="W15" s="206"/>
    </row>
    <row r="16" spans="1:29" ht="25.5" customHeight="1" thickBot="1">
      <c r="B16" s="36" t="s">
        <v>33</v>
      </c>
      <c r="C16" s="207" t="s">
        <v>10</v>
      </c>
      <c r="D16" s="207"/>
      <c r="E16" s="207"/>
      <c r="F16" s="207"/>
      <c r="G16" s="207"/>
      <c r="H16" s="207"/>
      <c r="I16" s="207"/>
      <c r="J16" s="207"/>
      <c r="K16" s="207"/>
      <c r="L16" s="207"/>
      <c r="M16" s="207"/>
      <c r="N16" s="207"/>
      <c r="O16" s="207"/>
      <c r="P16" s="207"/>
      <c r="Q16" s="207"/>
      <c r="R16" s="207"/>
      <c r="S16" s="207"/>
      <c r="T16" s="207"/>
      <c r="U16" s="207"/>
      <c r="V16" s="207"/>
      <c r="W16" s="208"/>
    </row>
    <row r="17" spans="2:27" ht="21.75" customHeight="1" thickTop="1" thickBot="1">
      <c r="B17" s="15" t="s">
        <v>34</v>
      </c>
      <c r="C17" s="16"/>
      <c r="D17" s="16"/>
      <c r="E17" s="16"/>
      <c r="F17" s="16"/>
      <c r="G17" s="16"/>
      <c r="H17" s="17"/>
      <c r="I17" s="17"/>
      <c r="J17" s="17"/>
      <c r="K17" s="17"/>
      <c r="L17" s="17"/>
      <c r="M17" s="17"/>
      <c r="N17" s="17"/>
      <c r="O17" s="17"/>
      <c r="P17" s="17"/>
      <c r="Q17" s="17"/>
      <c r="R17" s="17"/>
      <c r="S17" s="17"/>
      <c r="T17" s="17"/>
      <c r="U17" s="17"/>
      <c r="V17" s="17"/>
      <c r="W17" s="18"/>
    </row>
    <row r="18" spans="2:27" ht="25.5" customHeight="1" thickTop="1" thickBot="1">
      <c r="B18" s="209" t="s">
        <v>35</v>
      </c>
      <c r="C18" s="210"/>
      <c r="D18" s="210"/>
      <c r="E18" s="210"/>
      <c r="F18" s="210"/>
      <c r="G18" s="210"/>
      <c r="H18" s="210"/>
      <c r="I18" s="210"/>
      <c r="J18" s="210"/>
      <c r="K18" s="210"/>
      <c r="L18" s="210"/>
      <c r="M18" s="210"/>
      <c r="N18" s="210"/>
      <c r="O18" s="210"/>
      <c r="P18" s="210"/>
      <c r="Q18" s="210"/>
      <c r="R18" s="210"/>
      <c r="S18" s="210"/>
      <c r="T18" s="211"/>
      <c r="U18" s="212" t="s">
        <v>36</v>
      </c>
      <c r="V18" s="213"/>
      <c r="W18" s="214"/>
    </row>
    <row r="19" spans="2:27" ht="14.25" customHeight="1">
      <c r="B19" s="215" t="s">
        <v>37</v>
      </c>
      <c r="C19" s="216"/>
      <c r="D19" s="216"/>
      <c r="E19" s="216"/>
      <c r="F19" s="216"/>
      <c r="G19" s="216"/>
      <c r="H19" s="216"/>
      <c r="I19" s="216"/>
      <c r="J19" s="216"/>
      <c r="K19" s="216"/>
      <c r="L19" s="216"/>
      <c r="M19" s="216" t="s">
        <v>38</v>
      </c>
      <c r="N19" s="216"/>
      <c r="O19" s="216" t="s">
        <v>39</v>
      </c>
      <c r="P19" s="216"/>
      <c r="Q19" s="216" t="s">
        <v>40</v>
      </c>
      <c r="R19" s="216"/>
      <c r="S19" s="216" t="s">
        <v>41</v>
      </c>
      <c r="T19" s="219" t="s">
        <v>42</v>
      </c>
      <c r="U19" s="221" t="s">
        <v>43</v>
      </c>
      <c r="V19" s="223" t="s">
        <v>44</v>
      </c>
      <c r="W19" s="224" t="s">
        <v>45</v>
      </c>
    </row>
    <row r="20" spans="2:27" ht="27" customHeight="1" thickBot="1">
      <c r="B20" s="217"/>
      <c r="C20" s="218"/>
      <c r="D20" s="218"/>
      <c r="E20" s="218"/>
      <c r="F20" s="218"/>
      <c r="G20" s="218"/>
      <c r="H20" s="218"/>
      <c r="I20" s="218"/>
      <c r="J20" s="218"/>
      <c r="K20" s="218"/>
      <c r="L20" s="218"/>
      <c r="M20" s="218"/>
      <c r="N20" s="218"/>
      <c r="O20" s="218"/>
      <c r="P20" s="218"/>
      <c r="Q20" s="218"/>
      <c r="R20" s="218"/>
      <c r="S20" s="218"/>
      <c r="T20" s="220"/>
      <c r="U20" s="222"/>
      <c r="V20" s="218"/>
      <c r="W20" s="225"/>
      <c r="Z20" s="6" t="s">
        <v>10</v>
      </c>
      <c r="AA20" s="6" t="s">
        <v>46</v>
      </c>
    </row>
    <row r="21" spans="2:27" ht="56.25" customHeight="1">
      <c r="B21" s="226" t="s">
        <v>1882</v>
      </c>
      <c r="C21" s="227"/>
      <c r="D21" s="227"/>
      <c r="E21" s="227"/>
      <c r="F21" s="227"/>
      <c r="G21" s="227"/>
      <c r="H21" s="227"/>
      <c r="I21" s="227"/>
      <c r="J21" s="227"/>
      <c r="K21" s="227"/>
      <c r="L21" s="227"/>
      <c r="M21" s="228" t="s">
        <v>1846</v>
      </c>
      <c r="N21" s="228"/>
      <c r="O21" s="228" t="s">
        <v>48</v>
      </c>
      <c r="P21" s="228"/>
      <c r="Q21" s="229" t="s">
        <v>49</v>
      </c>
      <c r="R21" s="229"/>
      <c r="S21" s="37" t="s">
        <v>1881</v>
      </c>
      <c r="T21" s="37" t="s">
        <v>1881</v>
      </c>
      <c r="U21" s="37" t="s">
        <v>1880</v>
      </c>
      <c r="V21" s="37">
        <f>+IF(ISERR(U21/T21*100),"N/A",ROUND(U21/T21*100,2))</f>
        <v>99.63</v>
      </c>
      <c r="W21" s="38">
        <f>+IF(ISERR(U21/S21*100),"N/A",ROUND(U21/S21*100,2))</f>
        <v>99.63</v>
      </c>
    </row>
    <row r="22" spans="2:27" ht="56.25" customHeight="1" thickBot="1">
      <c r="B22" s="226" t="s">
        <v>1879</v>
      </c>
      <c r="C22" s="227"/>
      <c r="D22" s="227"/>
      <c r="E22" s="227"/>
      <c r="F22" s="227"/>
      <c r="G22" s="227"/>
      <c r="H22" s="227"/>
      <c r="I22" s="227"/>
      <c r="J22" s="227"/>
      <c r="K22" s="227"/>
      <c r="L22" s="227"/>
      <c r="M22" s="228" t="s">
        <v>1846</v>
      </c>
      <c r="N22" s="228"/>
      <c r="O22" s="228" t="s">
        <v>1742</v>
      </c>
      <c r="P22" s="228"/>
      <c r="Q22" s="229" t="s">
        <v>49</v>
      </c>
      <c r="R22" s="229"/>
      <c r="S22" s="37" t="s">
        <v>1345</v>
      </c>
      <c r="T22" s="37" t="s">
        <v>1345</v>
      </c>
      <c r="U22" s="37" t="s">
        <v>1878</v>
      </c>
      <c r="V22" s="37">
        <f>+IF(ISERR(U22/T22*100),"N/A",ROUND(U22/T22*100,2))</f>
        <v>95.71</v>
      </c>
      <c r="W22" s="38">
        <f>+IF(ISERR(U22/S22*100),"N/A",ROUND(U22/S22*100,2))</f>
        <v>95.71</v>
      </c>
    </row>
    <row r="23" spans="2:27" ht="21.75" customHeight="1" thickTop="1" thickBot="1">
      <c r="B23" s="15" t="s">
        <v>64</v>
      </c>
      <c r="C23" s="16"/>
      <c r="D23" s="16"/>
      <c r="E23" s="16"/>
      <c r="F23" s="16"/>
      <c r="G23" s="16"/>
      <c r="H23" s="17"/>
      <c r="I23" s="17"/>
      <c r="J23" s="17"/>
      <c r="K23" s="17"/>
      <c r="L23" s="17"/>
      <c r="M23" s="17"/>
      <c r="N23" s="17"/>
      <c r="O23" s="17"/>
      <c r="P23" s="17"/>
      <c r="Q23" s="17"/>
      <c r="R23" s="17"/>
      <c r="S23" s="17"/>
      <c r="T23" s="17"/>
      <c r="U23" s="17"/>
      <c r="V23" s="17"/>
      <c r="W23" s="18"/>
      <c r="X23" s="7"/>
    </row>
    <row r="24" spans="2:27" ht="29.25" customHeight="1" thickTop="1" thickBot="1">
      <c r="B24" s="239" t="s">
        <v>1943</v>
      </c>
      <c r="C24" s="240"/>
      <c r="D24" s="240"/>
      <c r="E24" s="240"/>
      <c r="F24" s="240"/>
      <c r="G24" s="240"/>
      <c r="H24" s="240"/>
      <c r="I24" s="240"/>
      <c r="J24" s="240"/>
      <c r="K24" s="240"/>
      <c r="L24" s="240"/>
      <c r="M24" s="240"/>
      <c r="N24" s="240"/>
      <c r="O24" s="240"/>
      <c r="P24" s="240"/>
      <c r="Q24" s="241"/>
      <c r="R24" s="39" t="s">
        <v>41</v>
      </c>
      <c r="S24" s="213" t="s">
        <v>42</v>
      </c>
      <c r="T24" s="213"/>
      <c r="U24" s="40" t="s">
        <v>65</v>
      </c>
      <c r="V24" s="212" t="s">
        <v>66</v>
      </c>
      <c r="W24" s="214"/>
    </row>
    <row r="25" spans="2:27" ht="30.75" customHeight="1" thickBot="1">
      <c r="B25" s="242"/>
      <c r="C25" s="243"/>
      <c r="D25" s="243"/>
      <c r="E25" s="243"/>
      <c r="F25" s="243"/>
      <c r="G25" s="243"/>
      <c r="H25" s="243"/>
      <c r="I25" s="243"/>
      <c r="J25" s="243"/>
      <c r="K25" s="243"/>
      <c r="L25" s="243"/>
      <c r="M25" s="243"/>
      <c r="N25" s="243"/>
      <c r="O25" s="243"/>
      <c r="P25" s="243"/>
      <c r="Q25" s="244"/>
      <c r="R25" s="41" t="s">
        <v>67</v>
      </c>
      <c r="S25" s="41" t="s">
        <v>67</v>
      </c>
      <c r="T25" s="41" t="s">
        <v>48</v>
      </c>
      <c r="U25" s="41" t="s">
        <v>67</v>
      </c>
      <c r="V25" s="41" t="s">
        <v>68</v>
      </c>
      <c r="W25" s="42" t="s">
        <v>69</v>
      </c>
      <c r="Y25" s="7"/>
    </row>
    <row r="26" spans="2:27" ht="23.25" customHeight="1" thickBot="1">
      <c r="B26" s="245" t="s">
        <v>70</v>
      </c>
      <c r="C26" s="246"/>
      <c r="D26" s="246"/>
      <c r="E26" s="43" t="s">
        <v>1844</v>
      </c>
      <c r="F26" s="43"/>
      <c r="G26" s="43"/>
      <c r="H26" s="44"/>
      <c r="I26" s="44"/>
      <c r="J26" s="44"/>
      <c r="K26" s="44"/>
      <c r="L26" s="44"/>
      <c r="M26" s="44"/>
      <c r="N26" s="44"/>
      <c r="O26" s="44"/>
      <c r="P26" s="45"/>
      <c r="Q26" s="45"/>
      <c r="R26" s="46" t="s">
        <v>156</v>
      </c>
      <c r="S26" s="47" t="s">
        <v>10</v>
      </c>
      <c r="T26" s="45"/>
      <c r="U26" s="47" t="s">
        <v>62</v>
      </c>
      <c r="V26" s="45"/>
      <c r="W26" s="48" t="str">
        <f>+IF(ISERR(U26/R26*100),"N/A",ROUND(U26/R26*100,2))</f>
        <v>N/A</v>
      </c>
    </row>
    <row r="27" spans="2:27" ht="26.25" customHeight="1" thickBot="1">
      <c r="B27" s="247" t="s">
        <v>74</v>
      </c>
      <c r="C27" s="248"/>
      <c r="D27" s="248"/>
      <c r="E27" s="49" t="s">
        <v>1844</v>
      </c>
      <c r="F27" s="49"/>
      <c r="G27" s="49"/>
      <c r="H27" s="50"/>
      <c r="I27" s="50"/>
      <c r="J27" s="50"/>
      <c r="K27" s="50"/>
      <c r="L27" s="50"/>
      <c r="M27" s="50"/>
      <c r="N27" s="50"/>
      <c r="O27" s="50"/>
      <c r="P27" s="51"/>
      <c r="Q27" s="51"/>
      <c r="R27" s="52" t="s">
        <v>156</v>
      </c>
      <c r="S27" s="53" t="s">
        <v>62</v>
      </c>
      <c r="T27" s="53" t="str">
        <f>+IF(ISERR(S27/R27*100),"N/A",ROUND(S27/R27*100,2))</f>
        <v>N/A</v>
      </c>
      <c r="U27" s="53" t="s">
        <v>62</v>
      </c>
      <c r="V27" s="53" t="str">
        <f>+IF(ISERR(U27/S27*100),"N/A",ROUND(U27/S27*100,2))</f>
        <v>N/A</v>
      </c>
      <c r="W27" s="54" t="str">
        <f>+IF(ISERR(U27/R27*100),"N/A",ROUND(U27/R27*100,2))</f>
        <v>N/A</v>
      </c>
    </row>
    <row r="28" spans="2:27" ht="22.5" customHeight="1" thickTop="1" thickBot="1">
      <c r="B28" s="15" t="s">
        <v>76</v>
      </c>
      <c r="C28" s="16"/>
      <c r="D28" s="16"/>
      <c r="E28" s="16"/>
      <c r="F28" s="16"/>
      <c r="G28" s="16"/>
      <c r="H28" s="17"/>
      <c r="I28" s="17"/>
      <c r="J28" s="17"/>
      <c r="K28" s="17"/>
      <c r="L28" s="17"/>
      <c r="M28" s="17"/>
      <c r="N28" s="17"/>
      <c r="O28" s="17"/>
      <c r="P28" s="17"/>
      <c r="Q28" s="17"/>
      <c r="R28" s="17"/>
      <c r="S28" s="17"/>
      <c r="T28" s="17"/>
      <c r="U28" s="17"/>
      <c r="V28" s="17"/>
      <c r="W28" s="18"/>
    </row>
    <row r="29" spans="2:27" ht="37.5" customHeight="1" thickTop="1">
      <c r="B29" s="230" t="s">
        <v>1957</v>
      </c>
      <c r="C29" s="231"/>
      <c r="D29" s="231"/>
      <c r="E29" s="231"/>
      <c r="F29" s="231"/>
      <c r="G29" s="231"/>
      <c r="H29" s="231"/>
      <c r="I29" s="231"/>
      <c r="J29" s="231"/>
      <c r="K29" s="231"/>
      <c r="L29" s="231"/>
      <c r="M29" s="231"/>
      <c r="N29" s="231"/>
      <c r="O29" s="231"/>
      <c r="P29" s="231"/>
      <c r="Q29" s="231"/>
      <c r="R29" s="231"/>
      <c r="S29" s="231"/>
      <c r="T29" s="231"/>
      <c r="U29" s="231"/>
      <c r="V29" s="231"/>
      <c r="W29" s="232"/>
    </row>
    <row r="30" spans="2:27" ht="46.5" customHeight="1" thickBot="1">
      <c r="B30" s="233"/>
      <c r="C30" s="234"/>
      <c r="D30" s="234"/>
      <c r="E30" s="234"/>
      <c r="F30" s="234"/>
      <c r="G30" s="234"/>
      <c r="H30" s="234"/>
      <c r="I30" s="234"/>
      <c r="J30" s="234"/>
      <c r="K30" s="234"/>
      <c r="L30" s="234"/>
      <c r="M30" s="234"/>
      <c r="N30" s="234"/>
      <c r="O30" s="234"/>
      <c r="P30" s="234"/>
      <c r="Q30" s="234"/>
      <c r="R30" s="234"/>
      <c r="S30" s="234"/>
      <c r="T30" s="234"/>
      <c r="U30" s="234"/>
      <c r="V30" s="234"/>
      <c r="W30" s="235"/>
    </row>
    <row r="31" spans="2:27" ht="37.5" customHeight="1" thickTop="1">
      <c r="B31" s="230" t="s">
        <v>1958</v>
      </c>
      <c r="C31" s="231"/>
      <c r="D31" s="231"/>
      <c r="E31" s="231"/>
      <c r="F31" s="231"/>
      <c r="G31" s="231"/>
      <c r="H31" s="231"/>
      <c r="I31" s="231"/>
      <c r="J31" s="231"/>
      <c r="K31" s="231"/>
      <c r="L31" s="231"/>
      <c r="M31" s="231"/>
      <c r="N31" s="231"/>
      <c r="O31" s="231"/>
      <c r="P31" s="231"/>
      <c r="Q31" s="231"/>
      <c r="R31" s="231"/>
      <c r="S31" s="231"/>
      <c r="T31" s="231"/>
      <c r="U31" s="231"/>
      <c r="V31" s="231"/>
      <c r="W31" s="232"/>
    </row>
    <row r="32" spans="2:27" ht="34.5" customHeight="1" thickBot="1">
      <c r="B32" s="233"/>
      <c r="C32" s="234"/>
      <c r="D32" s="234"/>
      <c r="E32" s="234"/>
      <c r="F32" s="234"/>
      <c r="G32" s="234"/>
      <c r="H32" s="234"/>
      <c r="I32" s="234"/>
      <c r="J32" s="234"/>
      <c r="K32" s="234"/>
      <c r="L32" s="234"/>
      <c r="M32" s="234"/>
      <c r="N32" s="234"/>
      <c r="O32" s="234"/>
      <c r="P32" s="234"/>
      <c r="Q32" s="234"/>
      <c r="R32" s="234"/>
      <c r="S32" s="234"/>
      <c r="T32" s="234"/>
      <c r="U32" s="234"/>
      <c r="V32" s="234"/>
      <c r="W32" s="235"/>
    </row>
    <row r="33" spans="2:23" ht="37.5" customHeight="1" thickTop="1">
      <c r="B33" s="230" t="s">
        <v>1959</v>
      </c>
      <c r="C33" s="231"/>
      <c r="D33" s="231"/>
      <c r="E33" s="231"/>
      <c r="F33" s="231"/>
      <c r="G33" s="231"/>
      <c r="H33" s="231"/>
      <c r="I33" s="231"/>
      <c r="J33" s="231"/>
      <c r="K33" s="231"/>
      <c r="L33" s="231"/>
      <c r="M33" s="231"/>
      <c r="N33" s="231"/>
      <c r="O33" s="231"/>
      <c r="P33" s="231"/>
      <c r="Q33" s="231"/>
      <c r="R33" s="231"/>
      <c r="S33" s="231"/>
      <c r="T33" s="231"/>
      <c r="U33" s="231"/>
      <c r="V33" s="231"/>
      <c r="W33" s="232"/>
    </row>
    <row r="34" spans="2:23" ht="32.25" customHeight="1" thickBot="1">
      <c r="B34" s="236"/>
      <c r="C34" s="237"/>
      <c r="D34" s="237"/>
      <c r="E34" s="237"/>
      <c r="F34" s="237"/>
      <c r="G34" s="237"/>
      <c r="H34" s="237"/>
      <c r="I34" s="237"/>
      <c r="J34" s="237"/>
      <c r="K34" s="237"/>
      <c r="L34" s="237"/>
      <c r="M34" s="237"/>
      <c r="N34" s="237"/>
      <c r="O34" s="237"/>
      <c r="P34" s="237"/>
      <c r="Q34" s="237"/>
      <c r="R34" s="237"/>
      <c r="S34" s="237"/>
      <c r="T34" s="237"/>
      <c r="U34" s="237"/>
      <c r="V34" s="237"/>
      <c r="W34" s="238"/>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103</vt:i4>
      </vt:variant>
      <vt:variant>
        <vt:lpstr>Rangos con nombre</vt:lpstr>
      </vt:variant>
      <vt:variant>
        <vt:i4>203</vt:i4>
      </vt:variant>
    </vt:vector>
  </HeadingPairs>
  <TitlesOfParts>
    <vt:vector size="306" baseType="lpstr">
      <vt:lpstr>Físico</vt:lpstr>
      <vt:lpstr>Financiero</vt:lpstr>
      <vt:lpstr>4 E015</vt:lpstr>
      <vt:lpstr>4 P006</vt:lpstr>
      <vt:lpstr>4 P021</vt:lpstr>
      <vt:lpstr>4 P022</vt:lpstr>
      <vt:lpstr>4 P023</vt:lpstr>
      <vt:lpstr>4 P024</vt:lpstr>
      <vt:lpstr>5 E002</vt:lpstr>
      <vt:lpstr>5 M001</vt:lpstr>
      <vt:lpstr>5 P005</vt:lpstr>
      <vt:lpstr>6 M001</vt:lpstr>
      <vt:lpstr>7 A900</vt:lpstr>
      <vt:lpstr>8 P001</vt:lpstr>
      <vt:lpstr>8 S257</vt:lpstr>
      <vt:lpstr>8 S259</vt:lpstr>
      <vt:lpstr>8 S260</vt:lpstr>
      <vt:lpstr>8 U024</vt:lpstr>
      <vt:lpstr>9 P001</vt:lpstr>
      <vt:lpstr>10 M001</vt:lpstr>
      <vt:lpstr>10 S020</vt:lpstr>
      <vt:lpstr>10 S021</vt:lpstr>
      <vt:lpstr>10 U006</vt:lpstr>
      <vt:lpstr>11 E010</vt:lpstr>
      <vt:lpstr>11 E021</vt:lpstr>
      <vt:lpstr>11 E032</vt:lpstr>
      <vt:lpstr>11 S243</vt:lpstr>
      <vt:lpstr>11 S244</vt:lpstr>
      <vt:lpstr>11 S247</vt:lpstr>
      <vt:lpstr>11 S267</vt:lpstr>
      <vt:lpstr>11 S271</vt:lpstr>
      <vt:lpstr>11 U084</vt:lpstr>
      <vt:lpstr>11 U280</vt:lpstr>
      <vt:lpstr>12 E010</vt:lpstr>
      <vt:lpstr>12 E022</vt:lpstr>
      <vt:lpstr>12 E023</vt:lpstr>
      <vt:lpstr>12 E025</vt:lpstr>
      <vt:lpstr>12 E036</vt:lpstr>
      <vt:lpstr>12 M001</vt:lpstr>
      <vt:lpstr>12 O001</vt:lpstr>
      <vt:lpstr>12 P012</vt:lpstr>
      <vt:lpstr>12 P016</vt:lpstr>
      <vt:lpstr>12 P018</vt:lpstr>
      <vt:lpstr>12 P020</vt:lpstr>
      <vt:lpstr>12 S174</vt:lpstr>
      <vt:lpstr>13 A006</vt:lpstr>
      <vt:lpstr>14 E003</vt:lpstr>
      <vt:lpstr>14 S043</vt:lpstr>
      <vt:lpstr>15 M001</vt:lpstr>
      <vt:lpstr>15 S273</vt:lpstr>
      <vt:lpstr>16 P002</vt:lpstr>
      <vt:lpstr>16 S046</vt:lpstr>
      <vt:lpstr>16 S219</vt:lpstr>
      <vt:lpstr>17 E002</vt:lpstr>
      <vt:lpstr>17 E003</vt:lpstr>
      <vt:lpstr>17 E009</vt:lpstr>
      <vt:lpstr>17 E011</vt:lpstr>
      <vt:lpstr>17 E013</vt:lpstr>
      <vt:lpstr>17 M001</vt:lpstr>
      <vt:lpstr>18 E568</vt:lpstr>
      <vt:lpstr>18 G003</vt:lpstr>
      <vt:lpstr>18 M001</vt:lpstr>
      <vt:lpstr>18 P002</vt:lpstr>
      <vt:lpstr>18 P008</vt:lpstr>
      <vt:lpstr>19 J014</vt:lpstr>
      <vt:lpstr>20 E016</vt:lpstr>
      <vt:lpstr>20 S017</vt:lpstr>
      <vt:lpstr>20 S070</vt:lpstr>
      <vt:lpstr>20 S155</vt:lpstr>
      <vt:lpstr>20 S174</vt:lpstr>
      <vt:lpstr>20 S176</vt:lpstr>
      <vt:lpstr>21 P001</vt:lpstr>
      <vt:lpstr>22 M001</vt:lpstr>
      <vt:lpstr>22 R003</vt:lpstr>
      <vt:lpstr>22 R008</vt:lpstr>
      <vt:lpstr>22 R009</vt:lpstr>
      <vt:lpstr>22 R010</vt:lpstr>
      <vt:lpstr>22 R011</vt:lpstr>
      <vt:lpstr>35 E013</vt:lpstr>
      <vt:lpstr>35 M001</vt:lpstr>
      <vt:lpstr>38 F002</vt:lpstr>
      <vt:lpstr>38 S190</vt:lpstr>
      <vt:lpstr>40 P002</vt:lpstr>
      <vt:lpstr>43 M001</vt:lpstr>
      <vt:lpstr>45 G001</vt:lpstr>
      <vt:lpstr>45 G002</vt:lpstr>
      <vt:lpstr>45 M001</vt:lpstr>
      <vt:lpstr>47 E033</vt:lpstr>
      <vt:lpstr>47 M001</vt:lpstr>
      <vt:lpstr>47 O001</vt:lpstr>
      <vt:lpstr>47 P010</vt:lpstr>
      <vt:lpstr>47 S010</vt:lpstr>
      <vt:lpstr>47 S249</vt:lpstr>
      <vt:lpstr>47 U011</vt:lpstr>
      <vt:lpstr>48 E011</vt:lpstr>
      <vt:lpstr>48 S243</vt:lpstr>
      <vt:lpstr>50 E001</vt:lpstr>
      <vt:lpstr>50 E007</vt:lpstr>
      <vt:lpstr>50 E011</vt:lpstr>
      <vt:lpstr>51 E036</vt:lpstr>
      <vt:lpstr>51 E043</vt:lpstr>
      <vt:lpstr>52 M001</vt:lpstr>
      <vt:lpstr>53 F571</vt:lpstr>
      <vt:lpstr>'10 M001'!Área_de_impresión</vt:lpstr>
      <vt:lpstr>'10 S020'!Área_de_impresión</vt:lpstr>
      <vt:lpstr>'10 S021'!Área_de_impresión</vt:lpstr>
      <vt:lpstr>'10 U006'!Área_de_impresión</vt:lpstr>
      <vt:lpstr>'11 E010'!Área_de_impresión</vt:lpstr>
      <vt:lpstr>'11 E021'!Área_de_impresión</vt:lpstr>
      <vt:lpstr>'11 E032'!Área_de_impresión</vt:lpstr>
      <vt:lpstr>'11 S243'!Área_de_impresión</vt:lpstr>
      <vt:lpstr>'11 S244'!Área_de_impresión</vt:lpstr>
      <vt:lpstr>'11 S247'!Área_de_impresión</vt:lpstr>
      <vt:lpstr>'11 S267'!Área_de_impresión</vt:lpstr>
      <vt:lpstr>'11 S271'!Área_de_impresión</vt:lpstr>
      <vt:lpstr>'11 U084'!Área_de_impresión</vt:lpstr>
      <vt:lpstr>'11 U280'!Área_de_impresión</vt:lpstr>
      <vt:lpstr>'12 E010'!Área_de_impresión</vt:lpstr>
      <vt:lpstr>'12 E022'!Área_de_impresión</vt:lpstr>
      <vt:lpstr>'12 E023'!Área_de_impresión</vt:lpstr>
      <vt:lpstr>'12 E025'!Área_de_impresión</vt:lpstr>
      <vt:lpstr>'12 E036'!Área_de_impresión</vt:lpstr>
      <vt:lpstr>'12 M001'!Área_de_impresión</vt:lpstr>
      <vt:lpstr>'12 O001'!Área_de_impresión</vt:lpstr>
      <vt:lpstr>'12 P012'!Área_de_impresión</vt:lpstr>
      <vt:lpstr>'12 P016'!Área_de_impresión</vt:lpstr>
      <vt:lpstr>'12 P018'!Área_de_impresión</vt:lpstr>
      <vt:lpstr>'12 P020'!Área_de_impresión</vt:lpstr>
      <vt:lpstr>'12 S174'!Área_de_impresión</vt:lpstr>
      <vt:lpstr>'13 A006'!Área_de_impresión</vt:lpstr>
      <vt:lpstr>'14 E003'!Área_de_impresión</vt:lpstr>
      <vt:lpstr>'14 S043'!Área_de_impresión</vt:lpstr>
      <vt:lpstr>'15 M001'!Área_de_impresión</vt:lpstr>
      <vt:lpstr>'15 S273'!Área_de_impresión</vt:lpstr>
      <vt:lpstr>'16 P002'!Área_de_impresión</vt:lpstr>
      <vt:lpstr>'16 S046'!Área_de_impresión</vt:lpstr>
      <vt:lpstr>'16 S219'!Área_de_impresión</vt:lpstr>
      <vt:lpstr>'17 E002'!Área_de_impresión</vt:lpstr>
      <vt:lpstr>'17 E003'!Área_de_impresión</vt:lpstr>
      <vt:lpstr>'17 E009'!Área_de_impresión</vt:lpstr>
      <vt:lpstr>'17 E011'!Área_de_impresión</vt:lpstr>
      <vt:lpstr>'17 E013'!Área_de_impresión</vt:lpstr>
      <vt:lpstr>'17 M001'!Área_de_impresión</vt:lpstr>
      <vt:lpstr>'18 E568'!Área_de_impresión</vt:lpstr>
      <vt:lpstr>'18 G003'!Área_de_impresión</vt:lpstr>
      <vt:lpstr>'18 M001'!Área_de_impresión</vt:lpstr>
      <vt:lpstr>'18 P002'!Área_de_impresión</vt:lpstr>
      <vt:lpstr>'18 P008'!Área_de_impresión</vt:lpstr>
      <vt:lpstr>'19 J014'!Área_de_impresión</vt:lpstr>
      <vt:lpstr>'20 E016'!Área_de_impresión</vt:lpstr>
      <vt:lpstr>'20 S017'!Área_de_impresión</vt:lpstr>
      <vt:lpstr>'20 S070'!Área_de_impresión</vt:lpstr>
      <vt:lpstr>'20 S155'!Área_de_impresión</vt:lpstr>
      <vt:lpstr>'20 S174'!Área_de_impresión</vt:lpstr>
      <vt:lpstr>'20 S176'!Área_de_impresión</vt:lpstr>
      <vt:lpstr>'21 P001'!Área_de_impresión</vt:lpstr>
      <vt:lpstr>'22 M001'!Área_de_impresión</vt:lpstr>
      <vt:lpstr>'22 R003'!Área_de_impresión</vt:lpstr>
      <vt:lpstr>'22 R008'!Área_de_impresión</vt:lpstr>
      <vt:lpstr>'22 R009'!Área_de_impresión</vt:lpstr>
      <vt:lpstr>'22 R010'!Área_de_impresión</vt:lpstr>
      <vt:lpstr>'22 R011'!Área_de_impresión</vt:lpstr>
      <vt:lpstr>'35 E013'!Área_de_impresión</vt:lpstr>
      <vt:lpstr>'35 M001'!Área_de_impresión</vt:lpstr>
      <vt:lpstr>'38 F002'!Área_de_impresión</vt:lpstr>
      <vt:lpstr>'38 S190'!Área_de_impresión</vt:lpstr>
      <vt:lpstr>'4 E015'!Área_de_impresión</vt:lpstr>
      <vt:lpstr>'4 P006'!Área_de_impresión</vt:lpstr>
      <vt:lpstr>'4 P021'!Área_de_impresión</vt:lpstr>
      <vt:lpstr>'4 P022'!Área_de_impresión</vt:lpstr>
      <vt:lpstr>'4 P023'!Área_de_impresión</vt:lpstr>
      <vt:lpstr>'4 P024'!Área_de_impresión</vt:lpstr>
      <vt:lpstr>'40 P002'!Área_de_impresión</vt:lpstr>
      <vt:lpstr>'43 M001'!Área_de_impresión</vt:lpstr>
      <vt:lpstr>'45 G001'!Área_de_impresión</vt:lpstr>
      <vt:lpstr>'45 G002'!Área_de_impresión</vt:lpstr>
      <vt:lpstr>'45 M001'!Área_de_impresión</vt:lpstr>
      <vt:lpstr>'47 E033'!Área_de_impresión</vt:lpstr>
      <vt:lpstr>'47 M001'!Área_de_impresión</vt:lpstr>
      <vt:lpstr>'47 O001'!Área_de_impresión</vt:lpstr>
      <vt:lpstr>'47 P010'!Área_de_impresión</vt:lpstr>
      <vt:lpstr>'47 S010'!Área_de_impresión</vt:lpstr>
      <vt:lpstr>'47 S249'!Área_de_impresión</vt:lpstr>
      <vt:lpstr>'47 U011'!Área_de_impresión</vt:lpstr>
      <vt:lpstr>'48 E011'!Área_de_impresión</vt:lpstr>
      <vt:lpstr>'48 S243'!Área_de_impresión</vt:lpstr>
      <vt:lpstr>'5 E002'!Área_de_impresión</vt:lpstr>
      <vt:lpstr>'5 M001'!Área_de_impresión</vt:lpstr>
      <vt:lpstr>'5 P005'!Área_de_impresión</vt:lpstr>
      <vt:lpstr>'50 E001'!Área_de_impresión</vt:lpstr>
      <vt:lpstr>'50 E007'!Área_de_impresión</vt:lpstr>
      <vt:lpstr>'50 E011'!Área_de_impresión</vt:lpstr>
      <vt:lpstr>'51 E036'!Área_de_impresión</vt:lpstr>
      <vt:lpstr>'51 E043'!Área_de_impresión</vt:lpstr>
      <vt:lpstr>'52 M001'!Área_de_impresión</vt:lpstr>
      <vt:lpstr>'53 F571'!Área_de_impresión</vt:lpstr>
      <vt:lpstr>'6 M001'!Área_de_impresión</vt:lpstr>
      <vt:lpstr>'7 A900'!Área_de_impresión</vt:lpstr>
      <vt:lpstr>'8 P001'!Área_de_impresión</vt:lpstr>
      <vt:lpstr>'8 S257'!Área_de_impresión</vt:lpstr>
      <vt:lpstr>'8 S259'!Área_de_impresión</vt:lpstr>
      <vt:lpstr>'8 S260'!Área_de_impresión</vt:lpstr>
      <vt:lpstr>'8 U024'!Área_de_impresión</vt:lpstr>
      <vt:lpstr>'9 P001'!Área_de_impresión</vt:lpstr>
      <vt:lpstr>Financiero!Área_de_impresión</vt:lpstr>
      <vt:lpstr>'10 M001'!Títulos_a_imprimir</vt:lpstr>
      <vt:lpstr>'10 S020'!Títulos_a_imprimir</vt:lpstr>
      <vt:lpstr>'10 S021'!Títulos_a_imprimir</vt:lpstr>
      <vt:lpstr>'10 U006'!Títulos_a_imprimir</vt:lpstr>
      <vt:lpstr>'11 E010'!Títulos_a_imprimir</vt:lpstr>
      <vt:lpstr>'11 E021'!Títulos_a_imprimir</vt:lpstr>
      <vt:lpstr>'11 E032'!Títulos_a_imprimir</vt:lpstr>
      <vt:lpstr>'11 S243'!Títulos_a_imprimir</vt:lpstr>
      <vt:lpstr>'11 S244'!Títulos_a_imprimir</vt:lpstr>
      <vt:lpstr>'11 S247'!Títulos_a_imprimir</vt:lpstr>
      <vt:lpstr>'11 S267'!Títulos_a_imprimir</vt:lpstr>
      <vt:lpstr>'11 S271'!Títulos_a_imprimir</vt:lpstr>
      <vt:lpstr>'11 U084'!Títulos_a_imprimir</vt:lpstr>
      <vt:lpstr>'11 U280'!Títulos_a_imprimir</vt:lpstr>
      <vt:lpstr>'12 E010'!Títulos_a_imprimir</vt:lpstr>
      <vt:lpstr>'12 E022'!Títulos_a_imprimir</vt:lpstr>
      <vt:lpstr>'12 E023'!Títulos_a_imprimir</vt:lpstr>
      <vt:lpstr>'12 E025'!Títulos_a_imprimir</vt:lpstr>
      <vt:lpstr>'12 E036'!Títulos_a_imprimir</vt:lpstr>
      <vt:lpstr>'12 M001'!Títulos_a_imprimir</vt:lpstr>
      <vt:lpstr>'12 O001'!Títulos_a_imprimir</vt:lpstr>
      <vt:lpstr>'12 P012'!Títulos_a_imprimir</vt:lpstr>
      <vt:lpstr>'12 P016'!Títulos_a_imprimir</vt:lpstr>
      <vt:lpstr>'12 P018'!Títulos_a_imprimir</vt:lpstr>
      <vt:lpstr>'12 P020'!Títulos_a_imprimir</vt:lpstr>
      <vt:lpstr>'12 S174'!Títulos_a_imprimir</vt:lpstr>
      <vt:lpstr>'13 A006'!Títulos_a_imprimir</vt:lpstr>
      <vt:lpstr>'14 E003'!Títulos_a_imprimir</vt:lpstr>
      <vt:lpstr>'14 S043'!Títulos_a_imprimir</vt:lpstr>
      <vt:lpstr>'15 M001'!Títulos_a_imprimir</vt:lpstr>
      <vt:lpstr>'15 S273'!Títulos_a_imprimir</vt:lpstr>
      <vt:lpstr>'16 P002'!Títulos_a_imprimir</vt:lpstr>
      <vt:lpstr>'16 S046'!Títulos_a_imprimir</vt:lpstr>
      <vt:lpstr>'16 S219'!Títulos_a_imprimir</vt:lpstr>
      <vt:lpstr>'17 E002'!Títulos_a_imprimir</vt:lpstr>
      <vt:lpstr>'17 E003'!Títulos_a_imprimir</vt:lpstr>
      <vt:lpstr>'17 E009'!Títulos_a_imprimir</vt:lpstr>
      <vt:lpstr>'17 E011'!Títulos_a_imprimir</vt:lpstr>
      <vt:lpstr>'17 E013'!Títulos_a_imprimir</vt:lpstr>
      <vt:lpstr>'17 M001'!Títulos_a_imprimir</vt:lpstr>
      <vt:lpstr>'18 E568'!Títulos_a_imprimir</vt:lpstr>
      <vt:lpstr>'18 G003'!Títulos_a_imprimir</vt:lpstr>
      <vt:lpstr>'18 M001'!Títulos_a_imprimir</vt:lpstr>
      <vt:lpstr>'18 P002'!Títulos_a_imprimir</vt:lpstr>
      <vt:lpstr>'18 P008'!Títulos_a_imprimir</vt:lpstr>
      <vt:lpstr>'19 J014'!Títulos_a_imprimir</vt:lpstr>
      <vt:lpstr>'20 E016'!Títulos_a_imprimir</vt:lpstr>
      <vt:lpstr>'20 S017'!Títulos_a_imprimir</vt:lpstr>
      <vt:lpstr>'20 S070'!Títulos_a_imprimir</vt:lpstr>
      <vt:lpstr>'20 S155'!Títulos_a_imprimir</vt:lpstr>
      <vt:lpstr>'20 S174'!Títulos_a_imprimir</vt:lpstr>
      <vt:lpstr>'20 S176'!Títulos_a_imprimir</vt:lpstr>
      <vt:lpstr>'21 P001'!Títulos_a_imprimir</vt:lpstr>
      <vt:lpstr>'22 M001'!Títulos_a_imprimir</vt:lpstr>
      <vt:lpstr>'22 R003'!Títulos_a_imprimir</vt:lpstr>
      <vt:lpstr>'22 R008'!Títulos_a_imprimir</vt:lpstr>
      <vt:lpstr>'22 R009'!Títulos_a_imprimir</vt:lpstr>
      <vt:lpstr>'22 R010'!Títulos_a_imprimir</vt:lpstr>
      <vt:lpstr>'22 R011'!Títulos_a_imprimir</vt:lpstr>
      <vt:lpstr>'35 E013'!Títulos_a_imprimir</vt:lpstr>
      <vt:lpstr>'35 M001'!Títulos_a_imprimir</vt:lpstr>
      <vt:lpstr>'38 F002'!Títulos_a_imprimir</vt:lpstr>
      <vt:lpstr>'38 S190'!Títulos_a_imprimir</vt:lpstr>
      <vt:lpstr>'4 E015'!Títulos_a_imprimir</vt:lpstr>
      <vt:lpstr>'4 P006'!Títulos_a_imprimir</vt:lpstr>
      <vt:lpstr>'4 P021'!Títulos_a_imprimir</vt:lpstr>
      <vt:lpstr>'4 P022'!Títulos_a_imprimir</vt:lpstr>
      <vt:lpstr>'4 P023'!Títulos_a_imprimir</vt:lpstr>
      <vt:lpstr>'4 P024'!Títulos_a_imprimir</vt:lpstr>
      <vt:lpstr>'40 P002'!Títulos_a_imprimir</vt:lpstr>
      <vt:lpstr>'43 M001'!Títulos_a_imprimir</vt:lpstr>
      <vt:lpstr>'45 G001'!Títulos_a_imprimir</vt:lpstr>
      <vt:lpstr>'45 G002'!Títulos_a_imprimir</vt:lpstr>
      <vt:lpstr>'45 M001'!Títulos_a_imprimir</vt:lpstr>
      <vt:lpstr>'47 E033'!Títulos_a_imprimir</vt:lpstr>
      <vt:lpstr>'47 M001'!Títulos_a_imprimir</vt:lpstr>
      <vt:lpstr>'47 O001'!Títulos_a_imprimir</vt:lpstr>
      <vt:lpstr>'47 P010'!Títulos_a_imprimir</vt:lpstr>
      <vt:lpstr>'47 S010'!Títulos_a_imprimir</vt:lpstr>
      <vt:lpstr>'47 S249'!Títulos_a_imprimir</vt:lpstr>
      <vt:lpstr>'47 U011'!Títulos_a_imprimir</vt:lpstr>
      <vt:lpstr>'48 E011'!Títulos_a_imprimir</vt:lpstr>
      <vt:lpstr>'48 S243'!Títulos_a_imprimir</vt:lpstr>
      <vt:lpstr>'5 E002'!Títulos_a_imprimir</vt:lpstr>
      <vt:lpstr>'5 M001'!Títulos_a_imprimir</vt:lpstr>
      <vt:lpstr>'5 P005'!Títulos_a_imprimir</vt:lpstr>
      <vt:lpstr>'50 E001'!Títulos_a_imprimir</vt:lpstr>
      <vt:lpstr>'50 E007'!Títulos_a_imprimir</vt:lpstr>
      <vt:lpstr>'50 E011'!Títulos_a_imprimir</vt:lpstr>
      <vt:lpstr>'51 E036'!Títulos_a_imprimir</vt:lpstr>
      <vt:lpstr>'51 E043'!Títulos_a_imprimir</vt:lpstr>
      <vt:lpstr>'52 M001'!Títulos_a_imprimir</vt:lpstr>
      <vt:lpstr>'53 F571'!Títulos_a_imprimir</vt:lpstr>
      <vt:lpstr>'6 M001'!Títulos_a_imprimir</vt:lpstr>
      <vt:lpstr>'7 A900'!Títulos_a_imprimir</vt:lpstr>
      <vt:lpstr>'8 P001'!Títulos_a_imprimir</vt:lpstr>
      <vt:lpstr>'8 S257'!Títulos_a_imprimir</vt:lpstr>
      <vt:lpstr>'8 S259'!Títulos_a_imprimir</vt:lpstr>
      <vt:lpstr>'8 S260'!Títulos_a_imprimir</vt:lpstr>
      <vt:lpstr>'8 U024'!Títulos_a_imprimir</vt:lpstr>
      <vt:lpstr>'9 P001'!Títulos_a_imprimir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Triana Guadalupe Carcano Aguilar</dc:creator>
  <cp:lastModifiedBy>Unidad de Política y Control Presupuestario</cp:lastModifiedBy>
  <cp:lastPrinted>2019-04-29T14:43:23Z</cp:lastPrinted>
  <dcterms:created xsi:type="dcterms:W3CDTF">2009-04-01T20:46:43Z</dcterms:created>
  <dcterms:modified xsi:type="dcterms:W3CDTF">2019-04-29T15:45:27Z</dcterms:modified>
</cp:coreProperties>
</file>